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S\repos_facu\3er_anho\1er_cuatrimestre\sist_contable\2_unidad\trabajo_practico\"/>
    </mc:Choice>
  </mc:AlternateContent>
  <xr:revisionPtr revIDLastSave="0" documentId="13_ncr:1_{916757AA-D44F-4012-9874-6081A2EEA5A2}" xr6:coauthVersionLast="47" xr6:coauthVersionMax="47" xr10:uidLastSave="{00000000-0000-0000-0000-000000000000}"/>
  <bookViews>
    <workbookView xWindow="-120" yWindow="-120" windowWidth="29040" windowHeight="16440" xr2:uid="{7772E427-C1A6-4502-A20B-8E0D259B8C62}"/>
  </bookViews>
  <sheets>
    <sheet name="asientos_contables" sheetId="1" r:id="rId1"/>
    <sheet name="mayorizac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2" l="1"/>
  <c r="B59" i="2"/>
  <c r="C52" i="2"/>
  <c r="B52" i="2"/>
  <c r="D52" i="2" s="1"/>
  <c r="D47" i="2"/>
  <c r="C47" i="2"/>
  <c r="B47" i="2"/>
  <c r="C43" i="2"/>
  <c r="D43" i="2" s="1"/>
  <c r="B43" i="2"/>
  <c r="C42" i="2"/>
  <c r="C41" i="2"/>
  <c r="D37" i="2"/>
  <c r="C37" i="2"/>
  <c r="B37" i="2"/>
  <c r="C32" i="2"/>
  <c r="D32" i="2" s="1"/>
  <c r="B32" i="2"/>
  <c r="C28" i="2"/>
  <c r="B28" i="2"/>
  <c r="D28" i="2" s="1"/>
  <c r="B27" i="2"/>
  <c r="B26" i="2"/>
  <c r="C23" i="2"/>
  <c r="D23" i="2" s="1"/>
  <c r="B23" i="2"/>
  <c r="C19" i="2"/>
  <c r="B19" i="2"/>
  <c r="D19" i="2" s="1"/>
  <c r="C13" i="2"/>
  <c r="B13" i="2"/>
  <c r="D13" i="2" s="1"/>
  <c r="D6" i="2"/>
  <c r="C6" i="2"/>
  <c r="B6" i="2"/>
  <c r="E26" i="1"/>
  <c r="D25" i="1"/>
  <c r="D22" i="1"/>
  <c r="E21" i="1"/>
  <c r="D16" i="1"/>
  <c r="D14" i="1"/>
  <c r="D6" i="1"/>
  <c r="E5" i="1"/>
</calcChain>
</file>

<file path=xl/sharedStrings.xml><?xml version="1.0" encoding="utf-8"?>
<sst xmlns="http://schemas.openxmlformats.org/spreadsheetml/2006/main" count="104" uniqueCount="22">
  <si>
    <t>FECHA</t>
  </si>
  <si>
    <t>NRO REGISTRO</t>
  </si>
  <si>
    <t>Descripcion</t>
  </si>
  <si>
    <t>Debe</t>
  </si>
  <si>
    <t>Haber</t>
  </si>
  <si>
    <t>Instalaciones</t>
  </si>
  <si>
    <t>Caja</t>
  </si>
  <si>
    <t>Capital</t>
  </si>
  <si>
    <t>Mercadería</t>
  </si>
  <si>
    <t>Instereses Pagados</t>
  </si>
  <si>
    <t>Documento a Pagar</t>
  </si>
  <si>
    <t>Ventas</t>
  </si>
  <si>
    <t>Mecadería</t>
  </si>
  <si>
    <t>Proveedor</t>
  </si>
  <si>
    <t>Valores a Depositar</t>
  </si>
  <si>
    <t>Descuento otorgado</t>
  </si>
  <si>
    <t>Banco Cuenta Corriente</t>
  </si>
  <si>
    <t>Deudores por Ventas</t>
  </si>
  <si>
    <t>Alquiler Cobrado</t>
  </si>
  <si>
    <t>Cuenta</t>
  </si>
  <si>
    <t>Mayorización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</si>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</sst>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scadia Code"/>
      <family val="3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44" fontId="0" fillId="2" borderId="1" xfId="1" applyFont="1" applyFill="1" applyBorder="1" applyAlignment="1">
      <alignment wrapText="1"/>
    </xf>
    <xf numFmtId="44" fontId="0" fillId="2" borderId="1" xfId="1" applyFont="1" applyFill="1" applyBorder="1"/>
    <xf numFmtId="0" fontId="0" fillId="3" borderId="1" xfId="0" applyFill="1" applyBorder="1" applyAlignment="1">
      <alignment horizontal="left"/>
    </xf>
    <xf numFmtId="44" fontId="0" fillId="3" borderId="1" xfId="1" applyFont="1" applyFill="1" applyBorder="1"/>
    <xf numFmtId="0" fontId="0" fillId="3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5"/>
    </xf>
    <xf numFmtId="0" fontId="0" fillId="3" borderId="1" xfId="0" applyFill="1" applyBorder="1" applyAlignment="1">
      <alignment horizontal="left" indent="5"/>
    </xf>
    <xf numFmtId="0" fontId="0" fillId="3" borderId="1" xfId="0" applyFill="1" applyBorder="1" applyAlignment="1">
      <alignment horizontal="left" wrapText="1" indent="5"/>
    </xf>
    <xf numFmtId="0" fontId="0" fillId="2" borderId="1" xfId="0" applyFill="1" applyBorder="1" applyAlignment="1">
      <alignment horizontal="left" wrapText="1" indent="5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left" wrapText="1" indent="5"/>
    </xf>
    <xf numFmtId="44" fontId="0" fillId="0" borderId="1" xfId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44" fontId="0" fillId="0" borderId="1" xfId="1" applyFont="1" applyFill="1" applyBorder="1" applyAlignment="1">
      <alignment wrapText="1"/>
    </xf>
    <xf numFmtId="0" fontId="0" fillId="0" borderId="1" xfId="0" applyFill="1" applyBorder="1" applyAlignment="1">
      <alignment horizontal="left" indent="5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0" xfId="0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" fontId="0" fillId="3" borderId="2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6" fontId="0" fillId="2" borderId="3" xfId="0" applyNumberFormat="1" applyFill="1" applyBorder="1" applyAlignment="1">
      <alignment horizontal="center" vertical="center"/>
    </xf>
    <xf numFmtId="1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 wrapText="1"/>
    </xf>
    <xf numFmtId="16" fontId="0" fillId="3" borderId="3" xfId="0" applyNumberFormat="1" applyFill="1" applyBorder="1" applyAlignment="1">
      <alignment horizontal="center" vertical="center" wrapText="1"/>
    </xf>
    <xf numFmtId="16" fontId="0" fillId="3" borderId="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" fontId="0" fillId="3" borderId="3" xfId="0" applyNumberForma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B320-D077-4CF4-A785-A3C5E6534657}">
  <dimension ref="A1:P64"/>
  <sheetViews>
    <sheetView tabSelected="1" zoomScaleNormal="100" zoomScaleSheetLayoutView="100" workbookViewId="0">
      <selection activeCell="H29" sqref="H29"/>
    </sheetView>
  </sheetViews>
  <sheetFormatPr baseColWidth="10" defaultRowHeight="15" x14ac:dyDescent="0.25"/>
  <cols>
    <col min="1" max="1" width="9.42578125" customWidth="1"/>
    <col min="2" max="2" width="14" bestFit="1" customWidth="1"/>
    <col min="3" max="3" width="29.42578125" customWidth="1"/>
    <col min="4" max="5" width="12" bestFit="1" customWidth="1"/>
    <col min="6" max="6" width="7.28515625" bestFit="1" customWidth="1"/>
    <col min="7" max="7" width="17" customWidth="1"/>
    <col min="8" max="8" width="22.140625" customWidth="1"/>
    <col min="9" max="9" width="15.85546875" customWidth="1"/>
    <col min="10" max="10" width="15.28515625" customWidth="1"/>
    <col min="11" max="11" width="18.140625" customWidth="1"/>
    <col min="12" max="12" width="4.140625" customWidth="1"/>
    <col min="13" max="13" width="19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19</v>
      </c>
    </row>
    <row r="2" spans="1:6" x14ac:dyDescent="0.25">
      <c r="A2" s="40">
        <v>44170</v>
      </c>
      <c r="B2" s="37">
        <v>1</v>
      </c>
      <c r="C2" s="2" t="s">
        <v>5</v>
      </c>
      <c r="D2" s="3">
        <v>30000</v>
      </c>
      <c r="E2" s="3"/>
      <c r="F2" s="11">
        <v>1</v>
      </c>
    </row>
    <row r="3" spans="1:6" x14ac:dyDescent="0.25">
      <c r="A3" s="41"/>
      <c r="B3" s="38"/>
      <c r="C3" s="2" t="s">
        <v>6</v>
      </c>
      <c r="D3" s="3">
        <v>15000</v>
      </c>
      <c r="E3" s="3"/>
      <c r="F3" s="11">
        <v>2</v>
      </c>
    </row>
    <row r="4" spans="1:6" x14ac:dyDescent="0.25">
      <c r="A4" s="41"/>
      <c r="B4" s="38"/>
      <c r="C4" s="4" t="s">
        <v>16</v>
      </c>
      <c r="D4" s="5">
        <v>5000</v>
      </c>
      <c r="E4" s="3"/>
      <c r="F4" s="11">
        <v>3</v>
      </c>
    </row>
    <row r="5" spans="1:6" x14ac:dyDescent="0.25">
      <c r="A5" s="42"/>
      <c r="B5" s="39"/>
      <c r="C5" s="13" t="s">
        <v>7</v>
      </c>
      <c r="D5" s="6"/>
      <c r="E5" s="6">
        <f>D2+D3+D4</f>
        <v>50000</v>
      </c>
      <c r="F5" s="11">
        <v>4</v>
      </c>
    </row>
    <row r="6" spans="1:6" x14ac:dyDescent="0.25">
      <c r="A6" s="33">
        <v>44172</v>
      </c>
      <c r="B6" s="35">
        <v>2</v>
      </c>
      <c r="C6" s="7" t="s">
        <v>8</v>
      </c>
      <c r="D6" s="8">
        <f>100*20</f>
        <v>2000</v>
      </c>
      <c r="E6" s="8"/>
      <c r="F6" s="11">
        <v>5</v>
      </c>
    </row>
    <row r="7" spans="1:6" x14ac:dyDescent="0.25">
      <c r="A7" s="48"/>
      <c r="B7" s="43"/>
      <c r="C7" s="14" t="s">
        <v>6</v>
      </c>
      <c r="D7" s="8"/>
      <c r="E7" s="8">
        <v>1000</v>
      </c>
      <c r="F7" s="11">
        <v>2</v>
      </c>
    </row>
    <row r="8" spans="1:6" x14ac:dyDescent="0.25">
      <c r="A8" s="34"/>
      <c r="B8" s="36"/>
      <c r="C8" s="15" t="s">
        <v>16</v>
      </c>
      <c r="D8" s="8"/>
      <c r="E8" s="8">
        <v>1000</v>
      </c>
      <c r="F8" s="11">
        <v>3</v>
      </c>
    </row>
    <row r="9" spans="1:6" x14ac:dyDescent="0.25">
      <c r="A9" s="40">
        <v>44173</v>
      </c>
      <c r="B9" s="37">
        <v>3</v>
      </c>
      <c r="C9" s="4" t="s">
        <v>5</v>
      </c>
      <c r="D9" s="6">
        <v>3000</v>
      </c>
      <c r="E9" s="6"/>
      <c r="F9" s="11">
        <v>1</v>
      </c>
    </row>
    <row r="10" spans="1:6" x14ac:dyDescent="0.25">
      <c r="A10" s="41"/>
      <c r="B10" s="38"/>
      <c r="C10" s="4" t="s">
        <v>9</v>
      </c>
      <c r="D10" s="6">
        <v>40</v>
      </c>
      <c r="E10" s="6"/>
      <c r="F10" s="11">
        <v>6</v>
      </c>
    </row>
    <row r="11" spans="1:6" x14ac:dyDescent="0.25">
      <c r="A11" s="41"/>
      <c r="B11" s="38"/>
      <c r="C11" s="16" t="s">
        <v>6</v>
      </c>
      <c r="D11" s="6"/>
      <c r="E11" s="6">
        <v>500</v>
      </c>
      <c r="F11" s="11">
        <v>2</v>
      </c>
    </row>
    <row r="12" spans="1:6" x14ac:dyDescent="0.25">
      <c r="A12" s="41"/>
      <c r="B12" s="38"/>
      <c r="C12" s="16" t="s">
        <v>16</v>
      </c>
      <c r="D12" s="6"/>
      <c r="E12" s="6">
        <v>1500</v>
      </c>
      <c r="F12" s="11">
        <v>3</v>
      </c>
    </row>
    <row r="13" spans="1:6" x14ac:dyDescent="0.25">
      <c r="A13" s="42"/>
      <c r="B13" s="39"/>
      <c r="C13" s="16" t="s">
        <v>10</v>
      </c>
      <c r="D13" s="6"/>
      <c r="E13" s="6">
        <v>1040</v>
      </c>
      <c r="F13" s="11">
        <v>7</v>
      </c>
    </row>
    <row r="14" spans="1:6" x14ac:dyDescent="0.25">
      <c r="A14" s="33">
        <v>44174</v>
      </c>
      <c r="B14" s="35">
        <v>4</v>
      </c>
      <c r="C14" s="9" t="s">
        <v>6</v>
      </c>
      <c r="D14" s="8">
        <f>50*25</f>
        <v>1250</v>
      </c>
      <c r="E14" s="8"/>
      <c r="F14" s="11">
        <v>2</v>
      </c>
    </row>
    <row r="15" spans="1:6" x14ac:dyDescent="0.25">
      <c r="A15" s="34"/>
      <c r="B15" s="36"/>
      <c r="C15" s="15" t="s">
        <v>11</v>
      </c>
      <c r="D15" s="8"/>
      <c r="E15" s="8">
        <v>1250</v>
      </c>
      <c r="F15" s="11">
        <v>8</v>
      </c>
    </row>
    <row r="16" spans="1:6" x14ac:dyDescent="0.25">
      <c r="A16" s="40">
        <v>44175</v>
      </c>
      <c r="B16" s="37">
        <v>5</v>
      </c>
      <c r="C16" s="4" t="s">
        <v>12</v>
      </c>
      <c r="D16" s="6">
        <f>300*20</f>
        <v>6000</v>
      </c>
      <c r="E16" s="6"/>
      <c r="F16" s="11">
        <v>5</v>
      </c>
    </row>
    <row r="17" spans="1:16" x14ac:dyDescent="0.25">
      <c r="A17" s="42"/>
      <c r="B17" s="39"/>
      <c r="C17" s="16" t="s">
        <v>13</v>
      </c>
      <c r="D17" s="6"/>
      <c r="E17" s="6">
        <v>6000</v>
      </c>
      <c r="F17" s="11">
        <v>9</v>
      </c>
    </row>
    <row r="18" spans="1:16" x14ac:dyDescent="0.25">
      <c r="A18" s="44">
        <v>44180</v>
      </c>
      <c r="B18" s="35">
        <v>6</v>
      </c>
      <c r="C18" s="9" t="s">
        <v>6</v>
      </c>
      <c r="D18" s="8">
        <v>700</v>
      </c>
      <c r="E18" s="8"/>
      <c r="F18" s="11">
        <v>2</v>
      </c>
    </row>
    <row r="19" spans="1:16" x14ac:dyDescent="0.25">
      <c r="A19" s="45"/>
      <c r="B19" s="43"/>
      <c r="C19" s="9" t="s">
        <v>14</v>
      </c>
      <c r="D19" s="8">
        <v>4000</v>
      </c>
      <c r="E19" s="8"/>
      <c r="F19" s="11">
        <v>10</v>
      </c>
    </row>
    <row r="20" spans="1:16" x14ac:dyDescent="0.25">
      <c r="A20" s="45"/>
      <c r="B20" s="43"/>
      <c r="C20" s="9" t="s">
        <v>15</v>
      </c>
      <c r="D20" s="8">
        <v>300</v>
      </c>
      <c r="E20" s="8"/>
      <c r="F20" s="11">
        <v>11</v>
      </c>
    </row>
    <row r="21" spans="1:16" x14ac:dyDescent="0.25">
      <c r="A21" s="46"/>
      <c r="B21" s="36"/>
      <c r="C21" s="15" t="s">
        <v>11</v>
      </c>
      <c r="D21" s="8"/>
      <c r="E21" s="8">
        <f>200*25</f>
        <v>5000</v>
      </c>
      <c r="F21" s="11">
        <v>8</v>
      </c>
    </row>
    <row r="22" spans="1:16" x14ac:dyDescent="0.25">
      <c r="A22" s="40">
        <v>44185</v>
      </c>
      <c r="B22" s="37">
        <v>7</v>
      </c>
      <c r="C22" s="2" t="s">
        <v>16</v>
      </c>
      <c r="D22" s="6">
        <f>4000+500</f>
        <v>4500</v>
      </c>
      <c r="E22" s="6"/>
      <c r="F22" s="11">
        <v>3</v>
      </c>
    </row>
    <row r="23" spans="1:16" x14ac:dyDescent="0.25">
      <c r="A23" s="41"/>
      <c r="B23" s="38"/>
      <c r="C23" s="13" t="s">
        <v>14</v>
      </c>
      <c r="D23" s="6"/>
      <c r="E23" s="6">
        <v>4000</v>
      </c>
      <c r="F23" s="11">
        <v>10</v>
      </c>
    </row>
    <row r="24" spans="1:16" x14ac:dyDescent="0.25">
      <c r="A24" s="42"/>
      <c r="B24" s="39"/>
      <c r="C24" s="13" t="s">
        <v>6</v>
      </c>
      <c r="D24" s="6"/>
      <c r="E24" s="6">
        <v>500</v>
      </c>
      <c r="F24" s="11">
        <v>2</v>
      </c>
    </row>
    <row r="25" spans="1:16" x14ac:dyDescent="0.25">
      <c r="A25" s="33">
        <v>44185</v>
      </c>
      <c r="B25" s="35">
        <v>8</v>
      </c>
      <c r="C25" s="7" t="s">
        <v>17</v>
      </c>
      <c r="D25" s="8">
        <f>20*25</f>
        <v>500</v>
      </c>
      <c r="E25" s="8"/>
      <c r="F25" s="11">
        <v>12</v>
      </c>
    </row>
    <row r="26" spans="1:16" x14ac:dyDescent="0.25">
      <c r="A26" s="34"/>
      <c r="B26" s="36"/>
      <c r="C26" s="14" t="s">
        <v>11</v>
      </c>
      <c r="D26" s="8"/>
      <c r="E26" s="8">
        <f>20*25</f>
        <v>500</v>
      </c>
      <c r="F26" s="11">
        <v>8</v>
      </c>
    </row>
    <row r="27" spans="1:16" x14ac:dyDescent="0.25">
      <c r="A27" s="40">
        <v>44186</v>
      </c>
      <c r="B27" s="37">
        <v>9</v>
      </c>
      <c r="C27" s="2" t="s">
        <v>10</v>
      </c>
      <c r="D27" s="6">
        <v>4050</v>
      </c>
      <c r="E27" s="6"/>
      <c r="F27" s="11">
        <v>7</v>
      </c>
    </row>
    <row r="28" spans="1:16" x14ac:dyDescent="0.25">
      <c r="A28" s="42"/>
      <c r="B28" s="39"/>
      <c r="C28" s="13" t="s">
        <v>16</v>
      </c>
      <c r="D28" s="6"/>
      <c r="E28" s="6">
        <v>4050</v>
      </c>
      <c r="F28" s="11">
        <v>3</v>
      </c>
    </row>
    <row r="29" spans="1:16" x14ac:dyDescent="0.25">
      <c r="A29" s="33">
        <v>44187</v>
      </c>
      <c r="B29" s="35">
        <v>10</v>
      </c>
      <c r="C29" s="7" t="s">
        <v>13</v>
      </c>
      <c r="D29" s="8">
        <v>3000</v>
      </c>
      <c r="E29" s="8"/>
      <c r="F29" s="11">
        <v>9</v>
      </c>
      <c r="N29" s="28"/>
      <c r="O29" s="28"/>
      <c r="P29" s="28"/>
    </row>
    <row r="30" spans="1:16" x14ac:dyDescent="0.25">
      <c r="A30" s="34"/>
      <c r="B30" s="36"/>
      <c r="C30" s="14" t="s">
        <v>6</v>
      </c>
      <c r="D30" s="8"/>
      <c r="E30" s="8">
        <v>3000</v>
      </c>
      <c r="F30" s="11">
        <v>2</v>
      </c>
      <c r="N30" s="28"/>
      <c r="O30" s="28"/>
      <c r="P30" s="28"/>
    </row>
    <row r="31" spans="1:16" x14ac:dyDescent="0.25">
      <c r="A31" s="40">
        <v>44188</v>
      </c>
      <c r="B31" s="37">
        <v>11</v>
      </c>
      <c r="C31" s="2" t="s">
        <v>6</v>
      </c>
      <c r="D31" s="6">
        <v>2000</v>
      </c>
      <c r="E31" s="6"/>
      <c r="F31" s="11">
        <v>2</v>
      </c>
      <c r="N31" s="28"/>
      <c r="O31" s="28"/>
      <c r="P31" s="28"/>
    </row>
    <row r="32" spans="1:16" x14ac:dyDescent="0.25">
      <c r="A32" s="41"/>
      <c r="B32" s="38"/>
      <c r="C32" s="12" t="s">
        <v>14</v>
      </c>
      <c r="D32" s="6">
        <v>2000</v>
      </c>
      <c r="E32" s="6"/>
      <c r="F32" s="11">
        <v>10</v>
      </c>
      <c r="N32" s="28"/>
      <c r="O32" s="28"/>
      <c r="P32" s="28"/>
    </row>
    <row r="33" spans="1:16" x14ac:dyDescent="0.25">
      <c r="A33" s="42"/>
      <c r="B33" s="39"/>
      <c r="C33" s="13" t="s">
        <v>18</v>
      </c>
      <c r="D33" s="6"/>
      <c r="E33" s="6">
        <v>4000</v>
      </c>
      <c r="F33" s="11">
        <v>13</v>
      </c>
      <c r="N33" s="28"/>
      <c r="O33" s="28"/>
      <c r="P33" s="28"/>
    </row>
    <row r="34" spans="1:16" x14ac:dyDescent="0.25">
      <c r="N34" s="28"/>
      <c r="O34" s="28"/>
      <c r="P34" s="28"/>
    </row>
    <row r="35" spans="1:16" x14ac:dyDescent="0.25">
      <c r="N35" s="28"/>
      <c r="O35" s="28"/>
      <c r="P35" s="28"/>
    </row>
    <row r="36" spans="1:16" ht="16.5" x14ac:dyDescent="0.25">
      <c r="G36" s="10"/>
      <c r="N36" s="28"/>
      <c r="O36" s="28"/>
      <c r="P36" s="28"/>
    </row>
    <row r="37" spans="1:16" ht="16.5" x14ac:dyDescent="0.25">
      <c r="G37" s="10"/>
    </row>
    <row r="38" spans="1:16" ht="16.5" x14ac:dyDescent="0.25">
      <c r="G38" s="10"/>
    </row>
    <row r="39" spans="1:16" ht="16.5" x14ac:dyDescent="0.25">
      <c r="G39" s="10"/>
    </row>
    <row r="40" spans="1:16" ht="16.5" x14ac:dyDescent="0.25">
      <c r="G40" s="10"/>
    </row>
    <row r="41" spans="1:16" ht="16.5" x14ac:dyDescent="0.25">
      <c r="G41" s="10"/>
    </row>
    <row r="42" spans="1:16" ht="16.5" x14ac:dyDescent="0.25">
      <c r="G42" s="10"/>
    </row>
    <row r="43" spans="1:16" ht="16.5" x14ac:dyDescent="0.25">
      <c r="G43" s="10"/>
    </row>
    <row r="44" spans="1:16" ht="16.5" x14ac:dyDescent="0.25">
      <c r="G44" s="10"/>
    </row>
    <row r="45" spans="1:16" ht="16.5" x14ac:dyDescent="0.25">
      <c r="G45" s="10"/>
    </row>
    <row r="46" spans="1:16" ht="16.5" x14ac:dyDescent="0.25">
      <c r="G46" s="10"/>
    </row>
    <row r="47" spans="1:16" ht="16.5" x14ac:dyDescent="0.25">
      <c r="G47" s="10"/>
    </row>
    <row r="48" spans="1:16" ht="16.5" x14ac:dyDescent="0.25">
      <c r="G48" s="10"/>
    </row>
    <row r="49" spans="7:7" ht="16.5" x14ac:dyDescent="0.25">
      <c r="G49" s="10"/>
    </row>
    <row r="50" spans="7:7" ht="16.5" x14ac:dyDescent="0.25">
      <c r="G50" s="10"/>
    </row>
    <row r="51" spans="7:7" ht="16.5" x14ac:dyDescent="0.25">
      <c r="G51" s="10"/>
    </row>
    <row r="52" spans="7:7" ht="16.5" x14ac:dyDescent="0.25">
      <c r="G52" s="10"/>
    </row>
    <row r="53" spans="7:7" ht="16.5" x14ac:dyDescent="0.25">
      <c r="G53" s="10"/>
    </row>
    <row r="54" spans="7:7" ht="16.5" x14ac:dyDescent="0.25">
      <c r="G54" s="10"/>
    </row>
    <row r="55" spans="7:7" ht="16.5" x14ac:dyDescent="0.25">
      <c r="G55" s="10"/>
    </row>
    <row r="56" spans="7:7" ht="16.5" x14ac:dyDescent="0.25">
      <c r="G56" s="10"/>
    </row>
    <row r="57" spans="7:7" ht="16.5" x14ac:dyDescent="0.25">
      <c r="G57" s="10"/>
    </row>
    <row r="58" spans="7:7" ht="16.5" x14ac:dyDescent="0.25">
      <c r="G58" s="10"/>
    </row>
    <row r="59" spans="7:7" ht="16.5" x14ac:dyDescent="0.25">
      <c r="G59" s="10"/>
    </row>
    <row r="60" spans="7:7" ht="16.5" x14ac:dyDescent="0.25">
      <c r="G60" s="10"/>
    </row>
    <row r="61" spans="7:7" ht="16.5" x14ac:dyDescent="0.25">
      <c r="G61" s="10"/>
    </row>
    <row r="62" spans="7:7" ht="16.5" x14ac:dyDescent="0.25">
      <c r="G62" s="10"/>
    </row>
    <row r="63" spans="7:7" ht="16.5" x14ac:dyDescent="0.25">
      <c r="G63" s="10"/>
    </row>
    <row r="64" spans="7:7" ht="16.5" x14ac:dyDescent="0.25">
      <c r="G64" s="10"/>
    </row>
  </sheetData>
  <mergeCells count="22">
    <mergeCell ref="B2:B5"/>
    <mergeCell ref="A2:A5"/>
    <mergeCell ref="A6:A8"/>
    <mergeCell ref="B6:B8"/>
    <mergeCell ref="A9:A13"/>
    <mergeCell ref="B9:B13"/>
    <mergeCell ref="B22:B24"/>
    <mergeCell ref="A22:A24"/>
    <mergeCell ref="A25:A26"/>
    <mergeCell ref="B25:B26"/>
    <mergeCell ref="A14:A15"/>
    <mergeCell ref="B14:B15"/>
    <mergeCell ref="A16:A17"/>
    <mergeCell ref="B16:B17"/>
    <mergeCell ref="B18:B21"/>
    <mergeCell ref="A18:A21"/>
    <mergeCell ref="A29:A30"/>
    <mergeCell ref="B29:B30"/>
    <mergeCell ref="B31:B33"/>
    <mergeCell ref="A31:A33"/>
    <mergeCell ref="A27:A28"/>
    <mergeCell ref="B27:B2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E251-DC4A-4D00-B2D1-DD5255738663}">
  <dimension ref="A1:F64"/>
  <sheetViews>
    <sheetView workbookViewId="0">
      <selection activeCell="I16" sqref="I16"/>
    </sheetView>
  </sheetViews>
  <sheetFormatPr baseColWidth="10" defaultRowHeight="15" x14ac:dyDescent="0.25"/>
  <cols>
    <col min="1" max="1" width="19.7109375" bestFit="1" customWidth="1"/>
    <col min="2" max="4" width="12" bestFit="1" customWidth="1"/>
  </cols>
  <sheetData>
    <row r="1" spans="1:6" x14ac:dyDescent="0.25">
      <c r="A1" s="47" t="s">
        <v>20</v>
      </c>
      <c r="B1" s="47"/>
      <c r="C1" s="47"/>
      <c r="D1" s="47"/>
      <c r="E1" s="47"/>
      <c r="F1" s="47"/>
    </row>
    <row r="3" spans="1:6" x14ac:dyDescent="0.25">
      <c r="A3" s="31" t="s">
        <v>19</v>
      </c>
      <c r="B3" s="31" t="s">
        <v>3</v>
      </c>
      <c r="C3" s="31" t="s">
        <v>4</v>
      </c>
      <c r="D3" s="31" t="s">
        <v>21</v>
      </c>
      <c r="E3" s="28"/>
    </row>
    <row r="4" spans="1:6" x14ac:dyDescent="0.25">
      <c r="A4" s="18" t="s">
        <v>5</v>
      </c>
      <c r="B4" s="19">
        <v>30000</v>
      </c>
      <c r="C4" s="19"/>
      <c r="D4" s="22"/>
      <c r="E4" s="28"/>
    </row>
    <row r="5" spans="1:6" x14ac:dyDescent="0.25">
      <c r="A5" s="22"/>
      <c r="B5" s="21">
        <v>3000</v>
      </c>
      <c r="C5" s="21"/>
      <c r="D5" s="22"/>
      <c r="E5" s="28"/>
    </row>
    <row r="6" spans="1:6" x14ac:dyDescent="0.25">
      <c r="A6" s="22"/>
      <c r="B6" s="29">
        <f>SUM(B4:B5)</f>
        <v>33000</v>
      </c>
      <c r="C6" s="30">
        <f>SUM(C4:C5)</f>
        <v>0</v>
      </c>
      <c r="D6" s="29">
        <f>B6-C6</f>
        <v>33000</v>
      </c>
      <c r="E6" s="28"/>
    </row>
    <row r="7" spans="1:6" x14ac:dyDescent="0.25">
      <c r="A7" s="28"/>
      <c r="B7" s="28"/>
      <c r="C7" s="28"/>
      <c r="D7" s="28"/>
      <c r="E7" s="28"/>
    </row>
    <row r="8" spans="1:6" x14ac:dyDescent="0.25">
      <c r="A8" s="31" t="s">
        <v>19</v>
      </c>
      <c r="B8" s="31" t="s">
        <v>3</v>
      </c>
      <c r="C8" s="31" t="s">
        <v>4</v>
      </c>
      <c r="D8" s="31" t="s">
        <v>21</v>
      </c>
      <c r="E8" s="28"/>
    </row>
    <row r="9" spans="1:6" x14ac:dyDescent="0.25">
      <c r="A9" s="22" t="s">
        <v>6</v>
      </c>
      <c r="B9" s="19">
        <v>15000</v>
      </c>
      <c r="C9" s="21">
        <v>1000</v>
      </c>
      <c r="D9" s="22"/>
      <c r="E9" s="28"/>
    </row>
    <row r="10" spans="1:6" x14ac:dyDescent="0.25">
      <c r="A10" s="22"/>
      <c r="B10" s="21">
        <v>1250</v>
      </c>
      <c r="C10" s="21">
        <v>500</v>
      </c>
      <c r="D10" s="22"/>
      <c r="E10" s="28"/>
    </row>
    <row r="11" spans="1:6" x14ac:dyDescent="0.25">
      <c r="A11" s="22"/>
      <c r="B11" s="21">
        <v>700</v>
      </c>
      <c r="C11" s="21">
        <v>500</v>
      </c>
      <c r="D11" s="22"/>
      <c r="E11" s="28"/>
    </row>
    <row r="12" spans="1:6" x14ac:dyDescent="0.25">
      <c r="A12" s="22"/>
      <c r="B12" s="21">
        <v>2000</v>
      </c>
      <c r="C12" s="21">
        <v>3000</v>
      </c>
      <c r="D12" s="22"/>
      <c r="E12" s="28"/>
    </row>
    <row r="13" spans="1:6" x14ac:dyDescent="0.25">
      <c r="A13" s="22"/>
      <c r="B13" s="29">
        <f>SUM(B9:B12)</f>
        <v>18950</v>
      </c>
      <c r="C13" s="29">
        <f>SUM(C9:C12)</f>
        <v>5000</v>
      </c>
      <c r="D13" s="29">
        <f>B13-C13</f>
        <v>13950</v>
      </c>
      <c r="E13" s="28"/>
    </row>
    <row r="14" spans="1:6" x14ac:dyDescent="0.25">
      <c r="A14" s="28"/>
      <c r="B14" s="28"/>
      <c r="C14" s="28"/>
      <c r="D14" s="28"/>
      <c r="E14" s="28"/>
    </row>
    <row r="15" spans="1:6" x14ac:dyDescent="0.25">
      <c r="A15" s="31" t="s">
        <v>19</v>
      </c>
      <c r="B15" s="31" t="s">
        <v>3</v>
      </c>
      <c r="C15" s="31" t="s">
        <v>4</v>
      </c>
      <c r="D15" s="31" t="s">
        <v>21</v>
      </c>
      <c r="E15" s="28"/>
    </row>
    <row r="16" spans="1:6" ht="45" x14ac:dyDescent="0.25">
      <c r="A16" s="23" t="s">
        <v>16</v>
      </c>
      <c r="B16" s="24">
        <v>5000</v>
      </c>
      <c r="C16" s="21">
        <v>1000</v>
      </c>
      <c r="D16" s="22"/>
      <c r="E16" s="28"/>
    </row>
    <row r="17" spans="1:6" x14ac:dyDescent="0.25">
      <c r="A17" s="22"/>
      <c r="B17" s="21">
        <v>4500</v>
      </c>
      <c r="C17" s="21">
        <v>1500</v>
      </c>
      <c r="D17" s="22"/>
      <c r="E17" s="28"/>
    </row>
    <row r="18" spans="1:6" x14ac:dyDescent="0.25">
      <c r="A18" s="22"/>
      <c r="B18" s="22"/>
      <c r="C18" s="21">
        <v>4050</v>
      </c>
      <c r="D18" s="22"/>
      <c r="E18" s="28"/>
    </row>
    <row r="19" spans="1:6" x14ac:dyDescent="0.25">
      <c r="A19" s="22"/>
      <c r="B19" s="29">
        <f>SUM(B16:B18)</f>
        <v>9500</v>
      </c>
      <c r="C19" s="29">
        <f>SUM(C16:C18)</f>
        <v>6550</v>
      </c>
      <c r="D19" s="29">
        <f>B19-C19</f>
        <v>2950</v>
      </c>
      <c r="E19" s="28"/>
    </row>
    <row r="20" spans="1:6" x14ac:dyDescent="0.25">
      <c r="A20" s="28"/>
      <c r="B20" s="28"/>
      <c r="C20" s="28"/>
      <c r="D20" s="28"/>
      <c r="E20" s="28"/>
    </row>
    <row r="21" spans="1:6" x14ac:dyDescent="0.25">
      <c r="A21" s="31" t="s">
        <v>19</v>
      </c>
      <c r="B21" s="31" t="s">
        <v>3</v>
      </c>
      <c r="C21" s="31" t="s">
        <v>4</v>
      </c>
      <c r="D21" s="31" t="s">
        <v>21</v>
      </c>
      <c r="E21" s="28"/>
    </row>
    <row r="22" spans="1:6" x14ac:dyDescent="0.25">
      <c r="A22" s="25" t="s">
        <v>7</v>
      </c>
      <c r="B22" s="21"/>
      <c r="C22" s="21">
        <v>50000</v>
      </c>
      <c r="D22" s="22"/>
      <c r="E22" s="28"/>
    </row>
    <row r="23" spans="1:6" x14ac:dyDescent="0.25">
      <c r="A23" s="22"/>
      <c r="B23" s="29">
        <f>SUM(B22)</f>
        <v>0</v>
      </c>
      <c r="C23" s="29">
        <f>SUM(C22)</f>
        <v>50000</v>
      </c>
      <c r="D23" s="29">
        <f>B23-C23</f>
        <v>-50000</v>
      </c>
      <c r="E23" s="28"/>
    </row>
    <row r="24" spans="1:6" x14ac:dyDescent="0.25">
      <c r="A24" s="28"/>
      <c r="B24" s="28"/>
      <c r="C24" s="28"/>
      <c r="D24" s="28"/>
      <c r="E24" s="28"/>
    </row>
    <row r="25" spans="1:6" x14ac:dyDescent="0.25">
      <c r="A25" s="31" t="s">
        <v>19</v>
      </c>
      <c r="B25" s="31" t="s">
        <v>3</v>
      </c>
      <c r="C25" s="31" t="s">
        <v>4</v>
      </c>
      <c r="D25" s="31" t="s">
        <v>21</v>
      </c>
      <c r="E25" s="28"/>
    </row>
    <row r="26" spans="1:6" x14ac:dyDescent="0.25">
      <c r="A26" s="18" t="s">
        <v>8</v>
      </c>
      <c r="B26" s="21">
        <f>100*20</f>
        <v>2000</v>
      </c>
      <c r="C26" s="21"/>
      <c r="D26" s="22"/>
      <c r="E26" s="28"/>
    </row>
    <row r="27" spans="1:6" x14ac:dyDescent="0.25">
      <c r="A27" s="22"/>
      <c r="B27" s="21">
        <f>300*20</f>
        <v>6000</v>
      </c>
      <c r="C27" s="21"/>
      <c r="D27" s="22"/>
      <c r="E27" s="28"/>
    </row>
    <row r="28" spans="1:6" x14ac:dyDescent="0.25">
      <c r="A28" s="22"/>
      <c r="B28" s="29">
        <f>SUM(B26:B27)</f>
        <v>8000</v>
      </c>
      <c r="C28" s="29">
        <f>SUM(C26:C27)</f>
        <v>0</v>
      </c>
      <c r="D28" s="29">
        <f>B28-C28</f>
        <v>8000</v>
      </c>
      <c r="E28" s="28"/>
    </row>
    <row r="29" spans="1:6" x14ac:dyDescent="0.25">
      <c r="A29" s="28"/>
      <c r="B29" s="28"/>
      <c r="C29" s="28"/>
      <c r="D29" s="28"/>
      <c r="E29" s="28"/>
      <c r="F29" s="28"/>
    </row>
    <row r="30" spans="1:6" x14ac:dyDescent="0.25">
      <c r="A30" s="32" t="s">
        <v>19</v>
      </c>
      <c r="B30" s="32" t="s">
        <v>3</v>
      </c>
      <c r="C30" s="32" t="s">
        <v>4</v>
      </c>
      <c r="D30" s="32" t="s">
        <v>21</v>
      </c>
      <c r="E30" s="28"/>
      <c r="F30" s="28"/>
    </row>
    <row r="31" spans="1:6" ht="30" x14ac:dyDescent="0.25">
      <c r="A31" s="23" t="s">
        <v>9</v>
      </c>
      <c r="B31" s="21">
        <v>40</v>
      </c>
      <c r="C31" s="21"/>
      <c r="D31" s="22"/>
      <c r="E31" s="28"/>
      <c r="F31" s="28"/>
    </row>
    <row r="32" spans="1:6" x14ac:dyDescent="0.25">
      <c r="A32" s="22"/>
      <c r="B32" s="29">
        <f>SUM(B31)</f>
        <v>40</v>
      </c>
      <c r="C32" s="29">
        <f>SUM(C31)</f>
        <v>0</v>
      </c>
      <c r="D32" s="29">
        <f>B32-C32</f>
        <v>40</v>
      </c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E34" s="28"/>
      <c r="F34" s="28"/>
    </row>
    <row r="35" spans="1:6" x14ac:dyDescent="0.25">
      <c r="A35" s="32" t="s">
        <v>19</v>
      </c>
      <c r="B35" s="32" t="s">
        <v>3</v>
      </c>
      <c r="C35" s="32" t="s">
        <v>4</v>
      </c>
      <c r="D35" s="32" t="s">
        <v>21</v>
      </c>
      <c r="E35" s="28"/>
      <c r="F35" s="28"/>
    </row>
    <row r="36" spans="1:6" ht="30" x14ac:dyDescent="0.25">
      <c r="A36" s="27" t="s">
        <v>10</v>
      </c>
      <c r="B36" s="21">
        <v>4050</v>
      </c>
      <c r="C36" s="21">
        <v>1040</v>
      </c>
      <c r="D36" s="22"/>
      <c r="E36" s="28"/>
      <c r="F36" s="28"/>
    </row>
    <row r="37" spans="1:6" x14ac:dyDescent="0.25">
      <c r="A37" s="22"/>
      <c r="B37" s="29">
        <f>SUM(B36)</f>
        <v>4050</v>
      </c>
      <c r="C37" s="29">
        <f>SUM(C36)</f>
        <v>1040</v>
      </c>
      <c r="D37" s="29">
        <f>B37-C37</f>
        <v>3010</v>
      </c>
    </row>
    <row r="39" spans="1:6" x14ac:dyDescent="0.25">
      <c r="A39" s="32" t="s">
        <v>19</v>
      </c>
      <c r="B39" s="32" t="s">
        <v>3</v>
      </c>
      <c r="C39" s="32" t="s">
        <v>4</v>
      </c>
      <c r="D39" s="32" t="s">
        <v>21</v>
      </c>
    </row>
    <row r="40" spans="1:6" ht="30" x14ac:dyDescent="0.25">
      <c r="A40" s="20" t="s">
        <v>11</v>
      </c>
      <c r="B40" s="21"/>
      <c r="C40" s="21">
        <v>1250</v>
      </c>
      <c r="D40" s="22"/>
    </row>
    <row r="41" spans="1:6" x14ac:dyDescent="0.25">
      <c r="A41" s="22"/>
      <c r="B41" s="21"/>
      <c r="C41" s="21">
        <f>200*25</f>
        <v>5000</v>
      </c>
      <c r="D41" s="22"/>
    </row>
    <row r="42" spans="1:6" x14ac:dyDescent="0.25">
      <c r="A42" s="22"/>
      <c r="B42" s="21"/>
      <c r="C42" s="21">
        <f>20*25</f>
        <v>500</v>
      </c>
      <c r="D42" s="22"/>
    </row>
    <row r="43" spans="1:6" x14ac:dyDescent="0.25">
      <c r="A43" s="22"/>
      <c r="B43" s="29">
        <f>SUM(B40:B42)</f>
        <v>0</v>
      </c>
      <c r="C43" s="29">
        <f>SUM(C40:C42)</f>
        <v>6750</v>
      </c>
      <c r="D43" s="29">
        <f>B43-C43</f>
        <v>-6750</v>
      </c>
    </row>
    <row r="44" spans="1:6" x14ac:dyDescent="0.25">
      <c r="A44" s="28"/>
      <c r="B44" s="28"/>
      <c r="C44" s="28"/>
      <c r="D44" s="28"/>
    </row>
    <row r="45" spans="1:6" x14ac:dyDescent="0.25">
      <c r="A45" s="32" t="s">
        <v>19</v>
      </c>
      <c r="B45" s="32" t="s">
        <v>3</v>
      </c>
      <c r="C45" s="32" t="s">
        <v>4</v>
      </c>
      <c r="D45" s="32" t="s">
        <v>21</v>
      </c>
    </row>
    <row r="46" spans="1:6" ht="45" x14ac:dyDescent="0.25">
      <c r="A46" s="20" t="s">
        <v>13</v>
      </c>
      <c r="B46" s="21">
        <v>3000</v>
      </c>
      <c r="C46" s="21">
        <v>6000</v>
      </c>
      <c r="D46" s="22"/>
    </row>
    <row r="47" spans="1:6" x14ac:dyDescent="0.25">
      <c r="A47" s="22"/>
      <c r="B47" s="29">
        <f>SUM(B46)</f>
        <v>3000</v>
      </c>
      <c r="C47" s="29">
        <f>SUM(C46)</f>
        <v>6000</v>
      </c>
      <c r="D47" s="29">
        <f>B47-C47</f>
        <v>-3000</v>
      </c>
    </row>
    <row r="48" spans="1:6" x14ac:dyDescent="0.25">
      <c r="A48" s="28"/>
      <c r="B48" s="28"/>
      <c r="C48" s="28"/>
      <c r="D48" s="28"/>
    </row>
    <row r="49" spans="1:4" x14ac:dyDescent="0.25">
      <c r="A49" s="32" t="s">
        <v>19</v>
      </c>
      <c r="B49" s="32" t="s">
        <v>3</v>
      </c>
      <c r="C49" s="32" t="s">
        <v>4</v>
      </c>
      <c r="D49" s="32" t="s">
        <v>21</v>
      </c>
    </row>
    <row r="50" spans="1:4" ht="30" x14ac:dyDescent="0.25">
      <c r="A50" s="23" t="s">
        <v>14</v>
      </c>
      <c r="B50" s="21">
        <v>4000</v>
      </c>
      <c r="C50" s="21">
        <v>4000</v>
      </c>
      <c r="D50" s="22"/>
    </row>
    <row r="51" spans="1:4" x14ac:dyDescent="0.25">
      <c r="A51" s="22"/>
      <c r="B51" s="21">
        <v>2000</v>
      </c>
      <c r="C51" s="22"/>
      <c r="D51" s="22"/>
    </row>
    <row r="52" spans="1:4" x14ac:dyDescent="0.25">
      <c r="A52" s="22"/>
      <c r="B52" s="29">
        <f>SUM(B50:B51)</f>
        <v>6000</v>
      </c>
      <c r="C52" s="29">
        <f>SUM(C50:C51)</f>
        <v>4000</v>
      </c>
      <c r="D52" s="29">
        <f>B52-C52</f>
        <v>2000</v>
      </c>
    </row>
    <row r="53" spans="1:4" x14ac:dyDescent="0.25">
      <c r="A53" s="28"/>
      <c r="B53" s="28"/>
      <c r="C53" s="28"/>
      <c r="D53" s="28"/>
    </row>
    <row r="54" spans="1:4" x14ac:dyDescent="0.25">
      <c r="A54" s="32" t="s">
        <v>19</v>
      </c>
      <c r="B54" s="32" t="s">
        <v>3</v>
      </c>
      <c r="C54" s="32" t="s">
        <v>4</v>
      </c>
      <c r="D54" s="32" t="s">
        <v>21</v>
      </c>
    </row>
    <row r="55" spans="1:4" ht="30" x14ac:dyDescent="0.25">
      <c r="A55" s="23" t="s">
        <v>15</v>
      </c>
      <c r="B55" s="21">
        <v>300</v>
      </c>
      <c r="C55" s="21"/>
      <c r="D55" s="21"/>
    </row>
    <row r="56" spans="1:4" x14ac:dyDescent="0.25">
      <c r="A56" s="22"/>
      <c r="B56" s="30">
        <v>300</v>
      </c>
      <c r="C56" s="30"/>
      <c r="D56" s="30">
        <v>300</v>
      </c>
    </row>
    <row r="57" spans="1:4" x14ac:dyDescent="0.25">
      <c r="A57" s="28"/>
      <c r="B57" s="28"/>
      <c r="C57" s="28"/>
      <c r="D57" s="28"/>
    </row>
    <row r="58" spans="1:4" x14ac:dyDescent="0.25">
      <c r="A58" s="32" t="s">
        <v>19</v>
      </c>
      <c r="B58" s="32" t="s">
        <v>3</v>
      </c>
      <c r="C58" s="32" t="s">
        <v>4</v>
      </c>
      <c r="D58" s="32" t="s">
        <v>21</v>
      </c>
    </row>
    <row r="59" spans="1:4" x14ac:dyDescent="0.25">
      <c r="A59" s="18" t="s">
        <v>17</v>
      </c>
      <c r="B59" s="21">
        <f>20*25</f>
        <v>500</v>
      </c>
      <c r="C59" s="21"/>
      <c r="D59" s="21"/>
    </row>
    <row r="60" spans="1:4" x14ac:dyDescent="0.25">
      <c r="A60" s="22"/>
      <c r="B60" s="30">
        <v>500</v>
      </c>
      <c r="C60" s="30"/>
      <c r="D60" s="30">
        <v>500</v>
      </c>
    </row>
    <row r="61" spans="1:4" x14ac:dyDescent="0.25">
      <c r="A61" s="28"/>
      <c r="B61" s="28"/>
      <c r="C61" s="28"/>
      <c r="D61" s="28"/>
    </row>
    <row r="62" spans="1:4" x14ac:dyDescent="0.25">
      <c r="A62" s="32" t="s">
        <v>19</v>
      </c>
      <c r="B62" s="32" t="s">
        <v>3</v>
      </c>
      <c r="C62" s="32" t="s">
        <v>4</v>
      </c>
      <c r="D62" s="32" t="s">
        <v>21</v>
      </c>
    </row>
    <row r="63" spans="1:4" x14ac:dyDescent="0.25">
      <c r="A63" s="26" t="s">
        <v>18</v>
      </c>
      <c r="B63" s="21"/>
      <c r="C63" s="21">
        <v>4000</v>
      </c>
      <c r="D63" s="21"/>
    </row>
    <row r="64" spans="1:4" x14ac:dyDescent="0.25">
      <c r="A64" s="22"/>
      <c r="B64" s="30"/>
      <c r="C64" s="30">
        <v>4000</v>
      </c>
      <c r="D64" s="30">
        <f>B64-C64</f>
        <v>-4000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asientos_contables</vt:lpstr>
      <vt:lpstr>mayorizacion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 Mendez</dc:creator>
  <cp:lastModifiedBy>Pedro Dresch</cp:lastModifiedBy>
  <cp:lastPrinted>2023-05-02T19:42:04Z</cp:lastPrinted>
  <dcterms:created xsi:type="dcterms:W3CDTF">2020-06-08T13:01:18Z</dcterms:created>
  <dcterms:modified xsi:type="dcterms:W3CDTF">2023-07-07T14:11:01Z</dcterms:modified>
</cp:coreProperties>
</file>