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repos_facu\3er_anho\1er_cuatrimestre\sist_contable\7_tp_final\"/>
    </mc:Choice>
  </mc:AlternateContent>
  <xr:revisionPtr revIDLastSave="0" documentId="13_ncr:1_{55ED8A05-4122-4C4A-B871-4B2EF7404AA0}" xr6:coauthVersionLast="47" xr6:coauthVersionMax="47" xr10:uidLastSave="{00000000-0000-0000-0000-000000000000}"/>
  <bookViews>
    <workbookView xWindow="-120" yWindow="-120" windowWidth="29040" windowHeight="16440" xr2:uid="{A27647EE-2D9A-4584-911B-0962B08400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O14" i="1"/>
  <c r="Q14" i="1" s="1"/>
  <c r="Q9" i="1"/>
  <c r="P5" i="1"/>
  <c r="O5" i="1"/>
  <c r="Q5" i="1" s="1"/>
  <c r="K39" i="1"/>
  <c r="J35" i="1"/>
  <c r="I35" i="1"/>
  <c r="J30" i="1"/>
  <c r="I30" i="1"/>
  <c r="J23" i="1"/>
  <c r="I23" i="1"/>
  <c r="K18" i="1"/>
  <c r="J14" i="1"/>
  <c r="I14" i="1"/>
  <c r="J8" i="1"/>
  <c r="I8" i="1"/>
  <c r="I44" i="1"/>
  <c r="J43" i="1"/>
  <c r="K23" i="1" l="1"/>
  <c r="K30" i="1"/>
  <c r="K35" i="1"/>
  <c r="K8" i="1"/>
  <c r="K14" i="1"/>
  <c r="J44" i="1"/>
  <c r="K44" i="1" s="1"/>
</calcChain>
</file>

<file path=xl/sharedStrings.xml><?xml version="1.0" encoding="utf-8"?>
<sst xmlns="http://schemas.openxmlformats.org/spreadsheetml/2006/main" count="91" uniqueCount="23">
  <si>
    <t>Fecha</t>
  </si>
  <si>
    <t>Descripción</t>
  </si>
  <si>
    <t>Debe</t>
  </si>
  <si>
    <t>Haber</t>
  </si>
  <si>
    <t>Caja</t>
  </si>
  <si>
    <t>Banco Nación c/c</t>
  </si>
  <si>
    <t>Instalaciones</t>
  </si>
  <si>
    <t>Capital social</t>
  </si>
  <si>
    <t>Mercaderías</t>
  </si>
  <si>
    <t>IVA soportado</t>
  </si>
  <si>
    <t xml:space="preserve">Instalaciones       </t>
  </si>
  <si>
    <t xml:space="preserve">Caja       </t>
  </si>
  <si>
    <t>Efectos a pagar</t>
  </si>
  <si>
    <t>Coste de ventas</t>
  </si>
  <si>
    <t>Proveedores</t>
  </si>
  <si>
    <t>Ventas</t>
  </si>
  <si>
    <t xml:space="preserve">Ventas </t>
  </si>
  <si>
    <t xml:space="preserve">Descuentos </t>
  </si>
  <si>
    <t>Intereses pasivos</t>
  </si>
  <si>
    <t>Saldo</t>
  </si>
  <si>
    <t>IVA Soportado</t>
  </si>
  <si>
    <t>Intereses Pasivos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</si>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</sst>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44" fontId="4" fillId="2" borderId="1" xfId="1" applyFont="1" applyFill="1" applyBorder="1" applyAlignment="1">
      <alignment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/>
    </xf>
    <xf numFmtId="0" fontId="3" fillId="0" borderId="1" xfId="0" applyFont="1" applyBorder="1"/>
    <xf numFmtId="16" fontId="3" fillId="0" borderId="1" xfId="0" applyNumberFormat="1" applyFont="1" applyBorder="1"/>
    <xf numFmtId="44" fontId="3" fillId="0" borderId="1" xfId="1" applyFont="1" applyFill="1" applyBorder="1" applyAlignment="1">
      <alignment horizontal="center"/>
    </xf>
    <xf numFmtId="44" fontId="3" fillId="0" borderId="1" xfId="1" applyFont="1" applyFill="1" applyBorder="1"/>
    <xf numFmtId="44" fontId="3" fillId="0" borderId="1" xfId="0" applyNumberFormat="1" applyFont="1" applyFill="1" applyBorder="1"/>
    <xf numFmtId="0" fontId="4" fillId="3" borderId="1" xfId="0" applyFont="1" applyFill="1" applyBorder="1" applyAlignment="1">
      <alignment vertical="center" wrapText="1"/>
    </xf>
    <xf numFmtId="44" fontId="4" fillId="3" borderId="1" xfId="1" applyFont="1" applyFill="1" applyBorder="1" applyAlignment="1">
      <alignment vertical="center" wrapText="1"/>
    </xf>
    <xf numFmtId="44" fontId="3" fillId="2" borderId="1" xfId="0" applyNumberFormat="1" applyFont="1" applyFill="1" applyBorder="1"/>
    <xf numFmtId="44" fontId="3" fillId="2" borderId="1" xfId="1" applyFont="1" applyFill="1" applyBorder="1"/>
    <xf numFmtId="0" fontId="5" fillId="4" borderId="1" xfId="0" applyFont="1" applyFill="1" applyBorder="1" applyAlignment="1">
      <alignment horizontal="center"/>
    </xf>
    <xf numFmtId="44" fontId="3" fillId="5" borderId="1" xfId="1" applyFont="1" applyFill="1" applyBorder="1"/>
    <xf numFmtId="44" fontId="3" fillId="5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44" fontId="3" fillId="0" borderId="1" xfId="1" applyFont="1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44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44" fontId="4" fillId="0" borderId="0" xfId="1" applyFont="1" applyFill="1" applyBorder="1" applyAlignment="1">
      <alignment vertical="center" wrapText="1"/>
    </xf>
    <xf numFmtId="0" fontId="3" fillId="0" borderId="0" xfId="0" applyFont="1" applyFill="1"/>
    <xf numFmtId="44" fontId="4" fillId="5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6" fontId="3" fillId="0" borderId="0" xfId="0" applyNumberFormat="1" applyFont="1"/>
    <xf numFmtId="8" fontId="3" fillId="0" borderId="0" xfId="0" applyNumberFormat="1" applyFont="1"/>
    <xf numFmtId="0" fontId="3" fillId="0" borderId="1" xfId="0" applyFont="1" applyBorder="1" applyAlignment="1"/>
    <xf numFmtId="44" fontId="3" fillId="5" borderId="1" xfId="0" applyNumberFormat="1" applyFont="1" applyFill="1" applyBorder="1" applyAlignment="1"/>
    <xf numFmtId="44" fontId="3" fillId="0" borderId="1" xfId="1" applyFont="1" applyBorder="1"/>
    <xf numFmtId="16" fontId="3" fillId="0" borderId="1" xfId="0" applyNumberFormat="1" applyFont="1" applyFill="1" applyBorder="1"/>
    <xf numFmtId="1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16" fontId="2" fillId="2" borderId="3" xfId="0" applyNumberFormat="1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6860-0237-4D2E-900A-CBC3F787B7AE}">
  <dimension ref="A1:Q45"/>
  <sheetViews>
    <sheetView tabSelected="1" workbookViewId="0">
      <selection activeCell="E2" sqref="E2"/>
    </sheetView>
  </sheetViews>
  <sheetFormatPr baseColWidth="10" defaultRowHeight="14.25" x14ac:dyDescent="0.2"/>
  <cols>
    <col min="1" max="1" width="11.5703125" style="2" bestFit="1" customWidth="1"/>
    <col min="2" max="2" width="22.28515625" style="2" customWidth="1"/>
    <col min="3" max="3" width="11.85546875" style="2" bestFit="1" customWidth="1"/>
    <col min="4" max="4" width="13" style="2" bestFit="1" customWidth="1"/>
    <col min="5" max="5" width="11.42578125" style="2" customWidth="1"/>
    <col min="6" max="6" width="6.5703125" style="2" customWidth="1"/>
    <col min="7" max="7" width="17.5703125" style="2" bestFit="1" customWidth="1"/>
    <col min="8" max="8" width="7.140625" style="2" bestFit="1" customWidth="1"/>
    <col min="9" max="9" width="13.7109375" style="2" bestFit="1" customWidth="1"/>
    <col min="10" max="11" width="13.28515625" style="2" bestFit="1" customWidth="1"/>
    <col min="12" max="12" width="11.42578125" style="2"/>
    <col min="13" max="13" width="17.7109375" style="2" bestFit="1" customWidth="1"/>
    <col min="14" max="14" width="7.140625" style="2" bestFit="1" customWidth="1"/>
    <col min="15" max="15" width="12.140625" style="2" bestFit="1" customWidth="1"/>
    <col min="16" max="16" width="10.42578125" style="2" bestFit="1" customWidth="1"/>
    <col min="17" max="17" width="12.140625" style="2" bestFit="1" customWidth="1"/>
    <col min="18" max="16384" width="11.42578125" style="2"/>
  </cols>
  <sheetData>
    <row r="1" spans="1:1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50" t="s">
        <v>22</v>
      </c>
    </row>
    <row r="2" spans="1:17" ht="15" x14ac:dyDescent="0.25">
      <c r="A2" s="49">
        <v>45264</v>
      </c>
      <c r="B2" s="3" t="s">
        <v>4</v>
      </c>
      <c r="C2" s="4">
        <v>5000</v>
      </c>
      <c r="D2" s="4"/>
      <c r="E2" s="5">
        <v>1</v>
      </c>
      <c r="F2" s="5"/>
      <c r="G2" s="23" t="s">
        <v>4</v>
      </c>
      <c r="H2" s="6" t="s">
        <v>0</v>
      </c>
      <c r="I2" s="7" t="s">
        <v>2</v>
      </c>
      <c r="J2" s="7" t="s">
        <v>3</v>
      </c>
      <c r="K2" s="7" t="s">
        <v>19</v>
      </c>
      <c r="M2" s="37" t="s">
        <v>20</v>
      </c>
      <c r="N2" s="33" t="s">
        <v>0</v>
      </c>
      <c r="O2" s="32" t="s">
        <v>2</v>
      </c>
      <c r="P2" s="32" t="s">
        <v>3</v>
      </c>
      <c r="Q2" s="32" t="s">
        <v>19</v>
      </c>
    </row>
    <row r="3" spans="1:17" x14ac:dyDescent="0.2">
      <c r="A3" s="49"/>
      <c r="B3" s="3" t="s">
        <v>5</v>
      </c>
      <c r="C3" s="4">
        <v>6000</v>
      </c>
      <c r="D3" s="4"/>
      <c r="E3" s="5">
        <v>2</v>
      </c>
      <c r="F3" s="5"/>
      <c r="G3" s="8"/>
      <c r="H3" s="9">
        <v>45264</v>
      </c>
      <c r="I3" s="10">
        <v>5000</v>
      </c>
      <c r="J3" s="10">
        <v>0</v>
      </c>
      <c r="K3" s="8"/>
      <c r="M3" s="35"/>
      <c r="N3" s="9">
        <v>45266</v>
      </c>
      <c r="O3" s="25">
        <v>420</v>
      </c>
      <c r="P3" s="25">
        <v>0</v>
      </c>
      <c r="Q3" s="24"/>
    </row>
    <row r="4" spans="1:17" x14ac:dyDescent="0.2">
      <c r="A4" s="49"/>
      <c r="B4" s="3" t="s">
        <v>6</v>
      </c>
      <c r="C4" s="4">
        <v>8000</v>
      </c>
      <c r="D4" s="4"/>
      <c r="E4" s="5">
        <v>3</v>
      </c>
      <c r="F4" s="5"/>
      <c r="G4" s="8"/>
      <c r="H4" s="9">
        <v>45264</v>
      </c>
      <c r="I4" s="11">
        <v>0</v>
      </c>
      <c r="J4" s="11">
        <v>1250</v>
      </c>
      <c r="K4" s="8"/>
      <c r="M4" s="35"/>
      <c r="N4" s="9">
        <v>45280</v>
      </c>
      <c r="O4" s="25">
        <v>1260</v>
      </c>
      <c r="P4" s="25">
        <v>0</v>
      </c>
      <c r="Q4" s="12"/>
    </row>
    <row r="5" spans="1:17" x14ac:dyDescent="0.2">
      <c r="A5" s="49"/>
      <c r="B5" s="3" t="s">
        <v>7</v>
      </c>
      <c r="C5" s="4"/>
      <c r="D5" s="4">
        <v>19000</v>
      </c>
      <c r="E5" s="5">
        <v>4</v>
      </c>
      <c r="F5" s="5"/>
      <c r="G5" s="8"/>
      <c r="H5" s="9">
        <v>45268</v>
      </c>
      <c r="I5" s="12">
        <v>0</v>
      </c>
      <c r="J5" s="11">
        <v>500</v>
      </c>
      <c r="K5" s="12"/>
      <c r="M5" s="40"/>
      <c r="N5" s="40"/>
      <c r="O5" s="41">
        <f>SUM(O3:O4)</f>
        <v>1680</v>
      </c>
      <c r="P5" s="41">
        <f>SUM(P3:P4)</f>
        <v>0</v>
      </c>
      <c r="Q5" s="41">
        <f>O5-P5</f>
        <v>1680</v>
      </c>
    </row>
    <row r="6" spans="1:17" x14ac:dyDescent="0.2">
      <c r="A6" s="44">
        <v>45266</v>
      </c>
      <c r="B6" s="13" t="s">
        <v>8</v>
      </c>
      <c r="C6" s="14">
        <v>2000</v>
      </c>
      <c r="D6" s="14"/>
      <c r="E6" s="5">
        <v>5</v>
      </c>
      <c r="F6" s="5"/>
      <c r="G6" s="8"/>
      <c r="H6" s="9">
        <v>45275</v>
      </c>
      <c r="I6" s="12">
        <v>1250</v>
      </c>
      <c r="J6" s="11">
        <v>0</v>
      </c>
      <c r="K6" s="12"/>
    </row>
    <row r="7" spans="1:17" ht="15" x14ac:dyDescent="0.25">
      <c r="A7" s="44"/>
      <c r="B7" s="13" t="s">
        <v>9</v>
      </c>
      <c r="C7" s="14">
        <v>420</v>
      </c>
      <c r="D7" s="14"/>
      <c r="E7" s="5">
        <v>6</v>
      </c>
      <c r="F7" s="5"/>
      <c r="G7" s="8"/>
      <c r="H7" s="9">
        <v>45282</v>
      </c>
      <c r="I7" s="12"/>
      <c r="J7" s="11">
        <v>700</v>
      </c>
      <c r="K7" s="12"/>
      <c r="M7" s="23" t="s">
        <v>21</v>
      </c>
      <c r="N7" s="22" t="s">
        <v>0</v>
      </c>
      <c r="O7" s="17" t="s">
        <v>2</v>
      </c>
      <c r="P7" s="17" t="s">
        <v>3</v>
      </c>
      <c r="Q7" s="17" t="s">
        <v>19</v>
      </c>
    </row>
    <row r="8" spans="1:17" x14ac:dyDescent="0.2">
      <c r="A8" s="44"/>
      <c r="B8" s="13" t="s">
        <v>4</v>
      </c>
      <c r="C8" s="14"/>
      <c r="D8" s="14">
        <v>1210</v>
      </c>
      <c r="E8" s="5">
        <v>1</v>
      </c>
      <c r="F8" s="5"/>
      <c r="G8" s="8"/>
      <c r="H8" s="8"/>
      <c r="I8" s="15">
        <f>SUM(I3:I7)</f>
        <v>6250</v>
      </c>
      <c r="J8" s="16">
        <f>SUM(J3:J7)</f>
        <v>2450</v>
      </c>
      <c r="K8" s="15">
        <f>I8-J8</f>
        <v>3800</v>
      </c>
      <c r="M8" s="8"/>
      <c r="N8" s="9">
        <v>45268</v>
      </c>
      <c r="O8" s="25">
        <v>40</v>
      </c>
      <c r="P8" s="42">
        <v>0</v>
      </c>
      <c r="Q8" s="42"/>
    </row>
    <row r="9" spans="1:17" x14ac:dyDescent="0.2">
      <c r="A9" s="44"/>
      <c r="B9" s="13" t="s">
        <v>5</v>
      </c>
      <c r="C9" s="14"/>
      <c r="D9" s="14">
        <v>1210</v>
      </c>
      <c r="E9" s="5">
        <v>2</v>
      </c>
      <c r="F9" s="5"/>
      <c r="M9" s="8"/>
      <c r="N9" s="8"/>
      <c r="O9" s="29">
        <v>40</v>
      </c>
      <c r="P9" s="18">
        <v>0</v>
      </c>
      <c r="Q9" s="18">
        <f>O9-P9</f>
        <v>40</v>
      </c>
    </row>
    <row r="10" spans="1:17" ht="15" x14ac:dyDescent="0.25">
      <c r="A10" s="49">
        <v>45268</v>
      </c>
      <c r="B10" s="3" t="s">
        <v>10</v>
      </c>
      <c r="C10" s="4">
        <v>3000</v>
      </c>
      <c r="D10" s="4"/>
      <c r="E10" s="5">
        <v>3</v>
      </c>
      <c r="F10" s="5"/>
      <c r="G10" s="35" t="s">
        <v>7</v>
      </c>
      <c r="H10" s="6" t="s">
        <v>0</v>
      </c>
      <c r="I10" s="17" t="s">
        <v>2</v>
      </c>
      <c r="J10" s="17" t="s">
        <v>3</v>
      </c>
      <c r="K10" s="17" t="s">
        <v>19</v>
      </c>
      <c r="O10" s="38"/>
    </row>
    <row r="11" spans="1:17" ht="15" x14ac:dyDescent="0.25">
      <c r="A11" s="49"/>
      <c r="B11" s="3" t="s">
        <v>18</v>
      </c>
      <c r="C11" s="4">
        <v>40</v>
      </c>
      <c r="D11" s="4"/>
      <c r="E11" s="5">
        <v>7</v>
      </c>
      <c r="F11" s="5"/>
      <c r="G11" s="35"/>
      <c r="H11" s="9">
        <v>45264</v>
      </c>
      <c r="I11" s="10">
        <v>0</v>
      </c>
      <c r="J11" s="11">
        <v>5000</v>
      </c>
      <c r="K11" s="8"/>
      <c r="M11" s="26" t="s">
        <v>13</v>
      </c>
      <c r="N11" s="22" t="s">
        <v>0</v>
      </c>
      <c r="O11" s="17" t="s">
        <v>2</v>
      </c>
      <c r="P11" s="17" t="s">
        <v>3</v>
      </c>
      <c r="Q11" s="17" t="s">
        <v>19</v>
      </c>
    </row>
    <row r="12" spans="1:17" x14ac:dyDescent="0.2">
      <c r="A12" s="49"/>
      <c r="B12" s="3" t="s">
        <v>11</v>
      </c>
      <c r="C12" s="4"/>
      <c r="D12" s="4">
        <v>500</v>
      </c>
      <c r="E12" s="5">
        <v>1</v>
      </c>
      <c r="F12" s="5"/>
      <c r="G12" s="35"/>
      <c r="H12" s="9">
        <v>45264</v>
      </c>
      <c r="I12" s="11">
        <v>0</v>
      </c>
      <c r="J12" s="11">
        <v>6000</v>
      </c>
      <c r="K12" s="8"/>
      <c r="M12" s="8"/>
      <c r="N12" s="9">
        <v>45275</v>
      </c>
      <c r="O12" s="25">
        <v>1000</v>
      </c>
      <c r="P12" s="25">
        <v>0</v>
      </c>
      <c r="Q12" s="8"/>
    </row>
    <row r="13" spans="1:17" x14ac:dyDescent="0.2">
      <c r="A13" s="49"/>
      <c r="B13" s="3" t="s">
        <v>5</v>
      </c>
      <c r="C13" s="4"/>
      <c r="D13" s="4">
        <v>1500</v>
      </c>
      <c r="E13" s="5">
        <v>2</v>
      </c>
      <c r="F13" s="5"/>
      <c r="G13" s="35"/>
      <c r="H13" s="9">
        <v>45264</v>
      </c>
      <c r="I13" s="11">
        <v>0</v>
      </c>
      <c r="J13" s="11">
        <v>8000</v>
      </c>
      <c r="K13" s="8"/>
      <c r="M13" s="8"/>
      <c r="N13" s="9">
        <v>45282</v>
      </c>
      <c r="O13" s="25">
        <v>4000</v>
      </c>
      <c r="P13" s="25">
        <v>0</v>
      </c>
      <c r="Q13" s="8"/>
    </row>
    <row r="14" spans="1:17" x14ac:dyDescent="0.2">
      <c r="A14" s="49"/>
      <c r="B14" s="3" t="s">
        <v>12</v>
      </c>
      <c r="C14" s="4"/>
      <c r="D14" s="4">
        <v>1040</v>
      </c>
      <c r="E14" s="5">
        <v>8</v>
      </c>
      <c r="F14" s="5"/>
      <c r="G14" s="35"/>
      <c r="H14" s="8"/>
      <c r="I14" s="18">
        <f>SUM(I11:I13)</f>
        <v>0</v>
      </c>
      <c r="J14" s="18">
        <f>SUM(J11:J13)</f>
        <v>19000</v>
      </c>
      <c r="K14" s="19">
        <f>I14-J14</f>
        <v>-19000</v>
      </c>
      <c r="M14" s="8"/>
      <c r="N14" s="8"/>
      <c r="O14" s="19">
        <f>SUM(O12:O13)</f>
        <v>5000</v>
      </c>
      <c r="P14" s="18">
        <v>0</v>
      </c>
      <c r="Q14" s="18">
        <f>O14-P14</f>
        <v>5000</v>
      </c>
    </row>
    <row r="15" spans="1:17" x14ac:dyDescent="0.2">
      <c r="A15" s="44">
        <v>45275</v>
      </c>
      <c r="B15" s="13" t="s">
        <v>4</v>
      </c>
      <c r="C15" s="14">
        <v>1250</v>
      </c>
      <c r="D15" s="14"/>
      <c r="E15" s="5">
        <v>1</v>
      </c>
      <c r="F15" s="5"/>
      <c r="G15" s="36"/>
      <c r="O15" s="39"/>
    </row>
    <row r="16" spans="1:17" ht="15" x14ac:dyDescent="0.25">
      <c r="A16" s="44"/>
      <c r="B16" s="13" t="s">
        <v>15</v>
      </c>
      <c r="C16" s="14"/>
      <c r="D16" s="14">
        <v>1250</v>
      </c>
      <c r="E16" s="5">
        <v>9</v>
      </c>
      <c r="F16" s="5"/>
      <c r="G16" s="35" t="s">
        <v>5</v>
      </c>
      <c r="H16" s="6" t="s">
        <v>0</v>
      </c>
      <c r="I16" s="17" t="s">
        <v>2</v>
      </c>
      <c r="J16" s="17" t="s">
        <v>3</v>
      </c>
      <c r="K16" s="17" t="s">
        <v>19</v>
      </c>
      <c r="M16" s="23" t="s">
        <v>17</v>
      </c>
      <c r="N16" s="22" t="s">
        <v>0</v>
      </c>
      <c r="O16" s="17" t="s">
        <v>2</v>
      </c>
      <c r="P16" s="17" t="s">
        <v>3</v>
      </c>
      <c r="Q16" s="17" t="s">
        <v>19</v>
      </c>
    </row>
    <row r="17" spans="1:17" x14ac:dyDescent="0.2">
      <c r="A17" s="49">
        <v>45275</v>
      </c>
      <c r="B17" s="20" t="s">
        <v>13</v>
      </c>
      <c r="C17" s="4">
        <v>1000</v>
      </c>
      <c r="D17" s="4"/>
      <c r="E17" s="5">
        <v>10</v>
      </c>
      <c r="F17" s="5"/>
      <c r="G17" s="35"/>
      <c r="H17" s="9">
        <v>45264</v>
      </c>
      <c r="I17" s="21">
        <v>6000</v>
      </c>
      <c r="J17" s="11">
        <v>0</v>
      </c>
      <c r="K17" s="8"/>
      <c r="M17" s="8"/>
      <c r="N17" s="9">
        <v>45282</v>
      </c>
      <c r="O17" s="42">
        <v>0</v>
      </c>
      <c r="P17" s="25">
        <v>300</v>
      </c>
      <c r="Q17" s="42"/>
    </row>
    <row r="18" spans="1:17" x14ac:dyDescent="0.2">
      <c r="A18" s="49"/>
      <c r="B18" s="20" t="s">
        <v>8</v>
      </c>
      <c r="C18" s="4"/>
      <c r="D18" s="4">
        <v>1000</v>
      </c>
      <c r="E18" s="5">
        <v>5</v>
      </c>
      <c r="F18" s="5"/>
      <c r="G18" s="35"/>
      <c r="H18" s="8"/>
      <c r="I18" s="18">
        <v>6000</v>
      </c>
      <c r="J18" s="18">
        <v>0</v>
      </c>
      <c r="K18" s="19">
        <f>I18-J18</f>
        <v>6000</v>
      </c>
      <c r="M18" s="8"/>
      <c r="N18" s="8"/>
      <c r="O18" s="18">
        <v>0</v>
      </c>
      <c r="P18" s="18">
        <v>300</v>
      </c>
      <c r="Q18" s="18">
        <f>O18-P18</f>
        <v>-300</v>
      </c>
    </row>
    <row r="19" spans="1:17" x14ac:dyDescent="0.2">
      <c r="A19" s="44">
        <v>45280</v>
      </c>
      <c r="B19" s="13" t="s">
        <v>8</v>
      </c>
      <c r="C19" s="14">
        <v>6000</v>
      </c>
      <c r="D19" s="14"/>
      <c r="E19" s="5">
        <v>5</v>
      </c>
      <c r="F19" s="5"/>
      <c r="G19" s="36"/>
    </row>
    <row r="20" spans="1:17" ht="15" x14ac:dyDescent="0.25">
      <c r="A20" s="44"/>
      <c r="B20" s="13" t="s">
        <v>9</v>
      </c>
      <c r="C20" s="14">
        <v>1260</v>
      </c>
      <c r="D20" s="14"/>
      <c r="E20" s="5">
        <v>6</v>
      </c>
      <c r="F20" s="5"/>
      <c r="G20" s="37" t="s">
        <v>6</v>
      </c>
      <c r="H20" s="22" t="s">
        <v>0</v>
      </c>
      <c r="I20" s="17" t="s">
        <v>2</v>
      </c>
      <c r="J20" s="17" t="s">
        <v>3</v>
      </c>
      <c r="K20" s="17" t="s">
        <v>19</v>
      </c>
      <c r="Q20" s="39"/>
    </row>
    <row r="21" spans="1:17" x14ac:dyDescent="0.2">
      <c r="A21" s="44"/>
      <c r="B21" s="13" t="s">
        <v>14</v>
      </c>
      <c r="C21" s="14"/>
      <c r="D21" s="14">
        <v>7260</v>
      </c>
      <c r="E21" s="5">
        <v>11</v>
      </c>
      <c r="F21" s="5"/>
      <c r="G21" s="35"/>
      <c r="H21" s="9">
        <v>45264</v>
      </c>
      <c r="I21" s="11">
        <v>8000</v>
      </c>
      <c r="J21" s="11"/>
      <c r="K21" s="8"/>
      <c r="Q21" s="39"/>
    </row>
    <row r="22" spans="1:17" x14ac:dyDescent="0.2">
      <c r="A22" s="46">
        <v>45282</v>
      </c>
      <c r="B22" s="3" t="s">
        <v>4</v>
      </c>
      <c r="C22" s="4">
        <v>700</v>
      </c>
      <c r="D22" s="4"/>
      <c r="E22" s="5">
        <v>1</v>
      </c>
      <c r="F22" s="5"/>
      <c r="G22" s="35"/>
      <c r="H22" s="9">
        <v>45268</v>
      </c>
      <c r="I22" s="12">
        <v>3000</v>
      </c>
      <c r="J22" s="12"/>
      <c r="K22" s="12"/>
      <c r="O22" s="39"/>
    </row>
    <row r="23" spans="1:17" x14ac:dyDescent="0.2">
      <c r="A23" s="47"/>
      <c r="B23" s="3" t="s">
        <v>12</v>
      </c>
      <c r="C23" s="4">
        <v>4200</v>
      </c>
      <c r="D23" s="4"/>
      <c r="E23" s="5">
        <v>8</v>
      </c>
      <c r="F23" s="5"/>
      <c r="G23" s="35"/>
      <c r="H23" s="9"/>
      <c r="I23" s="15">
        <f>SUM(I21:I22)</f>
        <v>11000</v>
      </c>
      <c r="J23" s="15">
        <f>SUM(J21:J22)</f>
        <v>0</v>
      </c>
      <c r="K23" s="15">
        <f>I23-J23</f>
        <v>11000</v>
      </c>
      <c r="O23" s="39"/>
    </row>
    <row r="24" spans="1:17" x14ac:dyDescent="0.2">
      <c r="A24" s="47"/>
      <c r="B24" s="3" t="s">
        <v>16</v>
      </c>
      <c r="C24" s="4"/>
      <c r="D24" s="4">
        <v>5000</v>
      </c>
      <c r="E24" s="5">
        <v>9</v>
      </c>
      <c r="F24" s="5"/>
      <c r="G24" s="36"/>
      <c r="Q24" s="39"/>
    </row>
    <row r="25" spans="1:17" ht="15" x14ac:dyDescent="0.25">
      <c r="A25" s="48"/>
      <c r="B25" s="3" t="s">
        <v>17</v>
      </c>
      <c r="C25" s="4"/>
      <c r="D25" s="4">
        <v>300</v>
      </c>
      <c r="E25" s="5">
        <v>12</v>
      </c>
      <c r="F25" s="5"/>
      <c r="G25" s="37" t="s">
        <v>8</v>
      </c>
      <c r="H25" s="22" t="s">
        <v>0</v>
      </c>
      <c r="I25" s="17" t="s">
        <v>2</v>
      </c>
      <c r="J25" s="17" t="s">
        <v>3</v>
      </c>
      <c r="K25" s="17" t="s">
        <v>19</v>
      </c>
      <c r="Q25" s="39"/>
    </row>
    <row r="26" spans="1:17" x14ac:dyDescent="0.2">
      <c r="A26" s="44">
        <v>45282</v>
      </c>
      <c r="B26" s="13" t="s">
        <v>13</v>
      </c>
      <c r="C26" s="14">
        <v>4000</v>
      </c>
      <c r="D26" s="14"/>
      <c r="E26" s="5">
        <v>10</v>
      </c>
      <c r="F26" s="5"/>
      <c r="G26" s="23"/>
      <c r="H26" s="43">
        <v>45266</v>
      </c>
      <c r="I26" s="25">
        <v>2000</v>
      </c>
      <c r="J26" s="25"/>
      <c r="K26" s="24"/>
      <c r="O26" s="38"/>
    </row>
    <row r="27" spans="1:17" x14ac:dyDescent="0.2">
      <c r="A27" s="45"/>
      <c r="B27" s="13" t="s">
        <v>8</v>
      </c>
      <c r="C27" s="14"/>
      <c r="D27" s="14">
        <v>4000</v>
      </c>
      <c r="E27" s="5">
        <v>5</v>
      </c>
      <c r="F27" s="5"/>
      <c r="G27" s="26"/>
      <c r="H27" s="43">
        <v>45275</v>
      </c>
      <c r="I27" s="25"/>
      <c r="J27" s="25">
        <v>1000</v>
      </c>
      <c r="K27" s="24"/>
      <c r="Q27" s="38"/>
    </row>
    <row r="28" spans="1:17" x14ac:dyDescent="0.2">
      <c r="E28" s="27"/>
      <c r="F28" s="27"/>
      <c r="G28" s="23"/>
      <c r="H28" s="43">
        <v>45280</v>
      </c>
      <c r="I28" s="25">
        <v>6000</v>
      </c>
      <c r="J28" s="25"/>
      <c r="K28" s="12"/>
    </row>
    <row r="29" spans="1:17" x14ac:dyDescent="0.2">
      <c r="E29" s="28"/>
      <c r="F29" s="28"/>
      <c r="G29" s="23"/>
      <c r="H29" s="43">
        <v>45282</v>
      </c>
      <c r="I29" s="25"/>
      <c r="J29" s="25">
        <v>4000</v>
      </c>
      <c r="K29" s="24"/>
    </row>
    <row r="30" spans="1:17" x14ac:dyDescent="0.2">
      <c r="G30" s="23"/>
      <c r="H30" s="24"/>
      <c r="I30" s="29">
        <f>SUM(I26:I29)</f>
        <v>8000</v>
      </c>
      <c r="J30" s="29">
        <f>SUM(J26:J29)</f>
        <v>5000</v>
      </c>
      <c r="K30" s="19">
        <f>I30-J30</f>
        <v>3000</v>
      </c>
    </row>
    <row r="31" spans="1:17" x14ac:dyDescent="0.2">
      <c r="G31" s="30"/>
      <c r="H31" s="31"/>
      <c r="I31" s="27"/>
      <c r="J31" s="27"/>
      <c r="K31" s="31"/>
    </row>
    <row r="32" spans="1:17" ht="15" x14ac:dyDescent="0.25">
      <c r="G32" s="37" t="s">
        <v>12</v>
      </c>
      <c r="H32" s="22" t="s">
        <v>0</v>
      </c>
      <c r="I32" s="32" t="s">
        <v>2</v>
      </c>
      <c r="J32" s="32" t="s">
        <v>3</v>
      </c>
      <c r="K32" s="32" t="s">
        <v>19</v>
      </c>
    </row>
    <row r="33" spans="7:11" x14ac:dyDescent="0.2">
      <c r="G33" s="35"/>
      <c r="H33" s="9">
        <v>45266</v>
      </c>
      <c r="I33" s="25"/>
      <c r="J33" s="25">
        <v>1040</v>
      </c>
      <c r="K33" s="24"/>
    </row>
    <row r="34" spans="7:11" x14ac:dyDescent="0.2">
      <c r="G34" s="35"/>
      <c r="H34" s="9">
        <v>45268</v>
      </c>
      <c r="I34" s="25">
        <v>4200</v>
      </c>
      <c r="J34" s="25"/>
      <c r="K34" s="12"/>
    </row>
    <row r="35" spans="7:11" x14ac:dyDescent="0.2">
      <c r="G35" s="35"/>
      <c r="H35" s="8"/>
      <c r="I35" s="19">
        <f>SUM(I34)</f>
        <v>4200</v>
      </c>
      <c r="J35" s="19">
        <f>SUM(J33:J34)</f>
        <v>1040</v>
      </c>
      <c r="K35" s="19">
        <f>I35-J35</f>
        <v>3160</v>
      </c>
    </row>
    <row r="36" spans="7:11" x14ac:dyDescent="0.2">
      <c r="G36" s="36"/>
    </row>
    <row r="37" spans="7:11" ht="15" x14ac:dyDescent="0.25">
      <c r="G37" s="37" t="s">
        <v>14</v>
      </c>
      <c r="H37" s="22" t="s">
        <v>0</v>
      </c>
      <c r="I37" s="32" t="s">
        <v>2</v>
      </c>
      <c r="J37" s="32" t="s">
        <v>3</v>
      </c>
      <c r="K37" s="32" t="s">
        <v>19</v>
      </c>
    </row>
    <row r="38" spans="7:11" x14ac:dyDescent="0.2">
      <c r="G38" s="35"/>
      <c r="H38" s="9">
        <v>45280</v>
      </c>
      <c r="I38" s="25"/>
      <c r="J38" s="25">
        <v>7260</v>
      </c>
      <c r="K38" s="8"/>
    </row>
    <row r="39" spans="7:11" x14ac:dyDescent="0.2">
      <c r="G39" s="35"/>
      <c r="H39" s="8"/>
      <c r="I39" s="15">
        <v>0</v>
      </c>
      <c r="J39" s="4">
        <v>7260</v>
      </c>
      <c r="K39" s="15">
        <f>I39-J39</f>
        <v>-7260</v>
      </c>
    </row>
    <row r="40" spans="7:11" x14ac:dyDescent="0.2">
      <c r="G40" s="36"/>
    </row>
    <row r="41" spans="7:11" ht="15" x14ac:dyDescent="0.25">
      <c r="G41" s="37" t="s">
        <v>15</v>
      </c>
      <c r="H41" s="33" t="s">
        <v>0</v>
      </c>
      <c r="I41" s="34" t="s">
        <v>2</v>
      </c>
      <c r="J41" s="32" t="s">
        <v>3</v>
      </c>
      <c r="K41" s="32" t="s">
        <v>19</v>
      </c>
    </row>
    <row r="42" spans="7:11" x14ac:dyDescent="0.2">
      <c r="G42" s="35"/>
      <c r="H42" s="9">
        <v>45275</v>
      </c>
      <c r="I42" s="11">
        <v>0</v>
      </c>
      <c r="J42" s="11">
        <v>1250</v>
      </c>
      <c r="K42" s="8"/>
    </row>
    <row r="43" spans="7:11" x14ac:dyDescent="0.2">
      <c r="G43" s="35"/>
      <c r="H43" s="9">
        <v>45282</v>
      </c>
      <c r="I43" s="11">
        <v>0</v>
      </c>
      <c r="J43" s="11">
        <f>200*25</f>
        <v>5000</v>
      </c>
      <c r="K43" s="8"/>
    </row>
    <row r="44" spans="7:11" x14ac:dyDescent="0.2">
      <c r="G44" s="35"/>
      <c r="H44" s="8"/>
      <c r="I44" s="15">
        <f>SUM(I42:I43)</f>
        <v>0</v>
      </c>
      <c r="J44" s="15">
        <f>SUM(J42:J43)</f>
        <v>6250</v>
      </c>
      <c r="K44" s="15">
        <f>I44-J44</f>
        <v>-6250</v>
      </c>
    </row>
    <row r="45" spans="7:11" x14ac:dyDescent="0.2">
      <c r="G45" s="36"/>
    </row>
  </sheetData>
  <mergeCells count="8">
    <mergeCell ref="A26:A27"/>
    <mergeCell ref="A22:A25"/>
    <mergeCell ref="A6:A9"/>
    <mergeCell ref="A2:A5"/>
    <mergeCell ref="A10:A14"/>
    <mergeCell ref="A17:A18"/>
    <mergeCell ref="A19:A21"/>
    <mergeCell ref="A1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petruz</dc:creator>
  <cp:lastModifiedBy>petruz</cp:lastModifiedBy>
  <cp:lastPrinted>2023-06-05T02:00:43Z</cp:lastPrinted>
  <dcterms:created xsi:type="dcterms:W3CDTF">2023-05-02T23:42:14Z</dcterms:created>
  <dcterms:modified xsi:type="dcterms:W3CDTF">2023-06-05T02:02:13Z</dcterms:modified>
</cp:coreProperties>
</file>