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esh\Desktop\MASTERS\Sem 4\mba-504\"/>
    </mc:Choice>
  </mc:AlternateContent>
  <xr:revisionPtr revIDLastSave="0" documentId="8_{D179B3C0-BF17-4EFD-A2AE-3BEDBA444F4F}" xr6:coauthVersionLast="47" xr6:coauthVersionMax="47" xr10:uidLastSave="{00000000-0000-0000-0000-000000000000}"/>
  <bookViews>
    <workbookView xWindow="-108" yWindow="-108" windowWidth="23256" windowHeight="13896" firstSheet="1" activeTab="7" xr2:uid="{00000000-000D-0000-FFFF-FFFF00000000}"/>
  </bookViews>
  <sheets>
    <sheet name="RiskSerializationData8" sheetId="61" state="hidden" r:id="rId1"/>
    <sheet name="Problem 1" sheetId="42" r:id="rId2"/>
    <sheet name="rsklibSimData" sheetId="47" state="hidden" r:id="rId3"/>
    <sheet name="Problem 2" sheetId="43" r:id="rId4"/>
    <sheet name="Problem 3" sheetId="44" r:id="rId5"/>
    <sheet name="Problem 4 - Customer Data" sheetId="28" r:id="rId6"/>
    <sheet name="Problem 4 --LTV Analysis" sheetId="29" r:id="rId7"/>
    <sheet name="Problem 5" sheetId="45" r:id="rId8"/>
    <sheet name="Sheet2" sheetId="36" state="hidden" r:id="rId9"/>
  </sheets>
  <externalReferences>
    <externalReference r:id="rId10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-1</definedName>
    <definedName name="_AtRisk_SimSetting_MultipleCPUManualCount" hidden="1">16</definedName>
    <definedName name="_AtRisk_SimSetting_MultipleCPUMode" hidden="1">0</definedName>
    <definedName name="_AtRisk_SimSetting_MultipleCPUModeV8" hidden="1">0</definedName>
    <definedName name="_AtRisk_SimSetting_RandomNumberGenerator" hidden="1">0</definedName>
    <definedName name="_AtRisk_SimSetting_ReportOptionCustomItemsCount" hidden="1">0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1</definedName>
    <definedName name="_AtRisk_SimSetting_ReportOptionReportsFileType" hidden="1">1</definedName>
    <definedName name="_AtRisk_SimSetting_ReportOptionReportStyle" hidden="1">1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5" hidden="1">'Problem 4 - Customer Data'!$A$1:$C$4091</definedName>
    <definedName name="BrowseRecords" localSheetId="0">RiskSerializationData8!$6:$7</definedName>
    <definedName name="CBWorkbookPriority" hidden="1">-1591358542</definedName>
    <definedName name="Pal_Workbook_GUID" hidden="1">"I9YCEPYVVUAGNLNKDW3279ZR"</definedName>
    <definedName name="PTree_SensitivityAnalysis_AnalysisType" hidden="1">0</definedName>
    <definedName name="PTree_SensitivityAnalysis_GraphsDisplayPercentageChange" hidden="1">FALSE</definedName>
    <definedName name="PTree_SensitivityAnalysis_IncludeSensitivityGraph" hidden="1">FALSE</definedName>
    <definedName name="PTree_SensitivityAnalysis_IncludeSpiderGraph" hidden="1">FALSE</definedName>
    <definedName name="PTree_SensitivityAnalysis_IncludeStrategyRegion" hidden="1">TRUE</definedName>
    <definedName name="PTree_SensitivityAnalysis_IncludeTornadoGraph" hidden="1">FALSE</definedName>
    <definedName name="PTree_SensitivityAnalysis_Inputs_1_AlternateCellLabel" hidden="1">""</definedName>
    <definedName name="PTree_SensitivityAnalysis_Inputs_1_BaseValueIsAutomatic" hidden="1">TRUE</definedName>
    <definedName name="PTree_SensitivityAnalysis_Inputs_1_MaintainProbabilityNormalization" hidden="1">FALSE</definedName>
    <definedName name="PTree_SensitivityAnalysis_Inputs_1_ManualBaseValue" hidden="1">0</definedName>
    <definedName name="PTree_SensitivityAnalysis_Inputs_1_Maximum" hidden="1">100</definedName>
    <definedName name="PTree_SensitivityAnalysis_Inputs_1_Minimum" hidden="1">-100</definedName>
    <definedName name="PTree_SensitivityAnalysis_Inputs_1_OneWayAnalysis" hidden="1">1</definedName>
    <definedName name="PTree_SensitivityAnalysis_Inputs_1_Steps" hidden="1">11</definedName>
    <definedName name="PTree_SensitivityAnalysis_Inputs_1_TwoWayAnalysis" hidden="1">0</definedName>
    <definedName name="PTree_SensitivityAnalysis_Inputs_1_VariationMethod" hidden="1">0</definedName>
    <definedName name="PTree_SensitivityAnalysis_Inputs_1_VaryCell" hidden="1">#REF!</definedName>
    <definedName name="PTree_SensitivityAnalysis_Inputs_2_AlternateCellLabel" hidden="1">""</definedName>
    <definedName name="PTree_SensitivityAnalysis_Inputs_2_BaseValueIsAutomatic" hidden="1">TRUE</definedName>
    <definedName name="PTree_SensitivityAnalysis_Inputs_2_MaintainProbabilityNormalization" hidden="1">FALSE</definedName>
    <definedName name="PTree_SensitivityAnalysis_Inputs_2_ManualBaseValue" hidden="1">0</definedName>
    <definedName name="PTree_SensitivityAnalysis_Inputs_2_Maximum" hidden="1">100</definedName>
    <definedName name="PTree_SensitivityAnalysis_Inputs_2_Minimum" hidden="1">-100</definedName>
    <definedName name="PTree_SensitivityAnalysis_Inputs_2_OneWayAnalysis" hidden="1">1</definedName>
    <definedName name="PTree_SensitivityAnalysis_Inputs_2_Steps" hidden="1">11</definedName>
    <definedName name="PTree_SensitivityAnalysis_Inputs_2_TwoWayAnalysis" hidden="1">0</definedName>
    <definedName name="PTree_SensitivityAnalysis_Inputs_2_VariationMethod" hidden="1">0</definedName>
    <definedName name="PTree_SensitivityAnalysis_Inputs_2_VaryCell" hidden="1">#REF!</definedName>
    <definedName name="PTree_SensitivityAnalysis_Inputs_3_AlternateCellLabel" hidden="1">""</definedName>
    <definedName name="PTree_SensitivityAnalysis_Inputs_3_BaseValueIsAutomatic" hidden="1">TRUE</definedName>
    <definedName name="PTree_SensitivityAnalysis_Inputs_3_MaintainProbabilityNormalization" hidden="1">FALSE</definedName>
    <definedName name="PTree_SensitivityAnalysis_Inputs_3_ManualBaseValue" hidden="1">0</definedName>
    <definedName name="PTree_SensitivityAnalysis_Inputs_3_Maximum" hidden="1">100</definedName>
    <definedName name="PTree_SensitivityAnalysis_Inputs_3_Minimum" hidden="1">-100</definedName>
    <definedName name="PTree_SensitivityAnalysis_Inputs_3_OneWayAnalysis" hidden="1">1</definedName>
    <definedName name="PTree_SensitivityAnalysis_Inputs_3_Steps" hidden="1">11</definedName>
    <definedName name="PTree_SensitivityAnalysis_Inputs_3_TwoWayAnalysis" hidden="1">0</definedName>
    <definedName name="PTree_SensitivityAnalysis_Inputs_3_VariationMethod" hidden="1">0</definedName>
    <definedName name="PTree_SensitivityAnalysis_Inputs_3_VaryCell" hidden="1">#REF!</definedName>
    <definedName name="PTree_SensitivityAnalysis_Inputs_4_AlternateCellLabel" hidden="1">""</definedName>
    <definedName name="PTree_SensitivityAnalysis_Inputs_4_BaseValueIsAutomatic" hidden="1">TRUE</definedName>
    <definedName name="PTree_SensitivityAnalysis_Inputs_4_MaintainProbabilityNormalization" hidden="1">FALSE</definedName>
    <definedName name="PTree_SensitivityAnalysis_Inputs_4_ManualBaseValue" hidden="1">0</definedName>
    <definedName name="PTree_SensitivityAnalysis_Inputs_4_Maximum" hidden="1">100</definedName>
    <definedName name="PTree_SensitivityAnalysis_Inputs_4_Minimum" hidden="1">-100</definedName>
    <definedName name="PTree_SensitivityAnalysis_Inputs_4_OneWayAnalysis" hidden="1">1</definedName>
    <definedName name="PTree_SensitivityAnalysis_Inputs_4_Steps" hidden="1">11</definedName>
    <definedName name="PTree_SensitivityAnalysis_Inputs_4_TwoWayAnalysis" hidden="1">0</definedName>
    <definedName name="PTree_SensitivityAnalysis_Inputs_4_VariationMethod" hidden="1">0</definedName>
    <definedName name="PTree_SensitivityAnalysis_Inputs_4_VaryCell" hidden="1">#REF!</definedName>
    <definedName name="PTree_SensitivityAnalysis_Inputs_5_AlternateCellLabel" hidden="1">""</definedName>
    <definedName name="PTree_SensitivityAnalysis_Inputs_5_BaseValueIsAutomatic" hidden="1">TRUE</definedName>
    <definedName name="PTree_SensitivityAnalysis_Inputs_5_MaintainProbabilityNormalization" hidden="1">FALSE</definedName>
    <definedName name="PTree_SensitivityAnalysis_Inputs_5_ManualBaseValue" hidden="1">0</definedName>
    <definedName name="PTree_SensitivityAnalysis_Inputs_5_Maximum" hidden="1">100</definedName>
    <definedName name="PTree_SensitivityAnalysis_Inputs_5_Minimum" hidden="1">-100</definedName>
    <definedName name="PTree_SensitivityAnalysis_Inputs_5_OneWayAnalysis" hidden="1">1</definedName>
    <definedName name="PTree_SensitivityAnalysis_Inputs_5_Steps" hidden="1">11</definedName>
    <definedName name="PTree_SensitivityAnalysis_Inputs_5_TwoWayAnalysis" hidden="1">0</definedName>
    <definedName name="PTree_SensitivityAnalysis_Inputs_5_VariationMethod" hidden="1">0</definedName>
    <definedName name="PTree_SensitivityAnalysis_Inputs_5_VaryCell" hidden="1">#REF!</definedName>
    <definedName name="PTree_SensitivityAnalysis_Inputs_6_AlternateCellLabel" hidden="1">""</definedName>
    <definedName name="PTree_SensitivityAnalysis_Inputs_6_BaseValueIsAutomatic" hidden="1">TRUE</definedName>
    <definedName name="PTree_SensitivityAnalysis_Inputs_6_MaintainProbabilityNormalization" hidden="1">FALSE</definedName>
    <definedName name="PTree_SensitivityAnalysis_Inputs_6_ManualBaseValue" hidden="1">0</definedName>
    <definedName name="PTree_SensitivityAnalysis_Inputs_6_Maximum" hidden="1">100</definedName>
    <definedName name="PTree_SensitivityAnalysis_Inputs_6_Minimum" hidden="1">-100</definedName>
    <definedName name="PTree_SensitivityAnalysis_Inputs_6_OneWayAnalysis" hidden="1">1</definedName>
    <definedName name="PTree_SensitivityAnalysis_Inputs_6_Steps" hidden="1">11</definedName>
    <definedName name="PTree_SensitivityAnalysis_Inputs_6_TwoWayAnalysis" hidden="1">0</definedName>
    <definedName name="PTree_SensitivityAnalysis_Inputs_6_VariationMethod" hidden="1">0</definedName>
    <definedName name="PTree_SensitivityAnalysis_Inputs_6_VaryCell" hidden="1">#REF!</definedName>
    <definedName name="PTree_SensitivityAnalysis_Inputs_7_AlternateCellLabel" hidden="1">""</definedName>
    <definedName name="PTree_SensitivityAnalysis_Inputs_7_BaseValueIsAutomatic" hidden="1">TRUE</definedName>
    <definedName name="PTree_SensitivityAnalysis_Inputs_7_MaintainProbabilityNormalization" hidden="1">FALSE</definedName>
    <definedName name="PTree_SensitivityAnalysis_Inputs_7_ManualBaseValue" hidden="1">0</definedName>
    <definedName name="PTree_SensitivityAnalysis_Inputs_7_Maximum" hidden="1">100</definedName>
    <definedName name="PTree_SensitivityAnalysis_Inputs_7_Minimum" hidden="1">-100</definedName>
    <definedName name="PTree_SensitivityAnalysis_Inputs_7_OneWayAnalysis" hidden="1">1</definedName>
    <definedName name="PTree_SensitivityAnalysis_Inputs_7_Steps" hidden="1">11</definedName>
    <definedName name="PTree_SensitivityAnalysis_Inputs_7_TwoWayAnalysis" hidden="1">0</definedName>
    <definedName name="PTree_SensitivityAnalysis_Inputs_7_VariationMethod" hidden="1">0</definedName>
    <definedName name="PTree_SensitivityAnalysis_Inputs_7_VaryCell" hidden="1">#REF!</definedName>
    <definedName name="PTree_SensitivityAnalysis_Inputs_8_AlternateCellLabel" hidden="1">""</definedName>
    <definedName name="PTree_SensitivityAnalysis_Inputs_8_BaseValueIsAutomatic" hidden="1">TRUE</definedName>
    <definedName name="PTree_SensitivityAnalysis_Inputs_8_MaintainProbabilityNormalization" hidden="1">FALSE</definedName>
    <definedName name="PTree_SensitivityAnalysis_Inputs_8_ManualBaseValue" hidden="1">0</definedName>
    <definedName name="PTree_SensitivityAnalysis_Inputs_8_Maximum" hidden="1">100</definedName>
    <definedName name="PTree_SensitivityAnalysis_Inputs_8_Minimum" hidden="1">-100</definedName>
    <definedName name="PTree_SensitivityAnalysis_Inputs_8_OneWayAnalysis" hidden="1">1</definedName>
    <definedName name="PTree_SensitivityAnalysis_Inputs_8_Steps" hidden="1">11</definedName>
    <definedName name="PTree_SensitivityAnalysis_Inputs_8_TwoWayAnalysis" hidden="1">0</definedName>
    <definedName name="PTree_SensitivityAnalysis_Inputs_8_VariationMethod" hidden="1">0</definedName>
    <definedName name="PTree_SensitivityAnalysis_Inputs_8_VaryCell" hidden="1">#REF!</definedName>
    <definedName name="PTree_SensitivityAnalysis_Inputs_Count" hidden="1">8</definedName>
    <definedName name="PTree_SensitivityAnalysis_Output_AlternateCellLabel" hidden="1">""</definedName>
    <definedName name="PTree_SensitivityAnalysis_Output_Model" hidden="1">PTreeObjectReference(PTDecisionTree_9,[1]treeCalc_9!$A$1)</definedName>
    <definedName name="PTree_SensitivityAnalysis_Output_OutputType" hidden="1">1</definedName>
    <definedName name="PTree_SensitivityAnalysis_Output_StartingNode" hidden="1">PTreeObjectReference(PTDecisionTreeNode_9_8,#REF!)</definedName>
    <definedName name="PTree_SensitivityAnalysis_UpdateDisplay" hidden="1">FALSE</definedName>
    <definedName name="RiskAfterRecalcMacro" hidden="1">""</definedName>
    <definedName name="RiskAfterSimMacro" hidden="1">""</definedName>
    <definedName name="riskATSSboxGraph" hidden="1">FALSE</definedName>
    <definedName name="riskATSSincludeSimtables" hidden="1">FALSE</definedName>
    <definedName name="riskATSSinputsGraphs" hidden="1">FALSE</definedName>
    <definedName name="riskATSSoutputStatistic" hidden="1">3</definedName>
    <definedName name="riskATSSpercentChangeGraph" hidden="1">TRUE</definedName>
    <definedName name="riskATSSpercentileGraph" hidden="1">FALSE</definedName>
    <definedName name="riskATSSpercentileValue" hidden="1">0.5</definedName>
    <definedName name="riskATSSprintReport" hidden="1">FALSE</definedName>
    <definedName name="riskATSSreportsInActiveBook" hidden="1">TRUE</definedName>
    <definedName name="riskATSSreportsSelected" hidden="1">TRUE</definedName>
    <definedName name="riskATSSsummaryReport" hidden="1">TRUE</definedName>
    <definedName name="riskATSStornadoGraph" hidden="1">FALSE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IsOptimization" hidden="1">FALSE</definedName>
    <definedName name="RiskIsOutput" hidden="1">FALSE</definedName>
    <definedName name="RiskIsStatistics" hidden="1">FALSE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electedCell" hidden="1">"$I$10"</definedName>
    <definedName name="RiskSimulationResultsStorageLocation" hidden="1">"1"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RskLibSimDataGUID" localSheetId="2" hidden="1">"DTJDK7IZ"</definedName>
    <definedName name="SerializationHeader" localSheetId="0">RiskSerializationData8!$A$1:$B$3</definedName>
    <definedName name="solvero_CRMax" hidden="1">"System.Double:Infinity"</definedName>
    <definedName name="solvero_CRMin" hidden="1">"System.Double:-Infinity"</definedName>
    <definedName name="solvero_OSpPars" hidden="1">"RiskSolver.UI.Charts.OutDlgPars:-1000001;5;11;55;45;0;1;90;80;0;0;0;0;"</definedName>
    <definedName name="TopRankDefaultDistForRange" hidden="1">0</definedName>
    <definedName name="TopRankDefaultMaxChange" hidden="1">0.1</definedName>
    <definedName name="TopRankDefaultMinChange" hidden="1">-0.1</definedName>
    <definedName name="TopRankDefaultMultiGroupSize" hidden="1">2</definedName>
    <definedName name="TopRankDefaultMultiStepsPerInput" hidden="1">2</definedName>
    <definedName name="TopRankDefaultRangeType" hidden="1">0</definedName>
    <definedName name="TopRankDefaultStepsPerInput" hidden="1">5</definedName>
    <definedName name="TopRankDetailByInputReport" hidden="1">FALSE</definedName>
    <definedName name="TopRankMaxInputsPerGraph" hidden="1">10</definedName>
    <definedName name="TopRankMultiWayReport" hidden="1">FALSE</definedName>
    <definedName name="TopRankNumberOfRuns" hidden="1">1</definedName>
    <definedName name="TopRankOnlyInputsOverThreshold" hidden="1">TRUE</definedName>
    <definedName name="TopRankOnlyTopRanking" hidden="1">TRUE</definedName>
    <definedName name="TopRankOutputDetailReport" hidden="1">FALSE</definedName>
    <definedName name="TopRankOutputsAsPercentChange" hidden="1">FALSE</definedName>
    <definedName name="TopRankOverwriteExisting" hidden="1">FALSE</definedName>
    <definedName name="TopRankPauseOnError" hidden="1">FALSE</definedName>
    <definedName name="TopRankPerformPrecedentScanAddOutput" hidden="1">FALSE</definedName>
    <definedName name="TopRankPerformPrecedentScanAtStart" hidden="1">TRUE</definedName>
    <definedName name="TopRankPrecedentScanType" hidden="1">1</definedName>
    <definedName name="TopRankReportAllOutputCells" hidden="1">TRUE</definedName>
    <definedName name="TopRankReportsInExistingWorkbook" hidden="1">FALSE</definedName>
    <definedName name="TopRankReportsInExistingWorkbookName" hidden="1">"Active Workbook"</definedName>
    <definedName name="TopRankReportsInNewWorkbook" hidden="1">TRUE</definedName>
    <definedName name="TopRankSensitivityGraphs" hidden="1">FALSE</definedName>
    <definedName name="TopRankSingleWorkbookAllResults" hidden="1">FALSE</definedName>
    <definedName name="TopRankSpiderGraphs" hidden="1">TRUE</definedName>
    <definedName name="TopRankTornadoGraphs" hidden="1">TRUE</definedName>
    <definedName name="TopRankUpdateDisplay" hidden="1">FALSE</definedName>
    <definedName name="treeList" hidden="1">"00000100100000000000000000000000000000000000000000000000000000000000000000000000000000000000000000000000000000000000000000000000000000000000000000000000000000000000000000000000000000000000000000000000"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7" i="61" l="1"/>
  <c r="A7" i="61"/>
  <c r="L6" i="61"/>
  <c r="A6" i="61"/>
  <c r="B7" i="45"/>
  <c r="B30" i="45"/>
  <c r="B31" i="45" s="1"/>
  <c r="B32" i="45" s="1"/>
  <c r="B33" i="45" s="1"/>
  <c r="B34" i="45" s="1"/>
  <c r="B35" i="45" s="1"/>
  <c r="B36" i="45" s="1"/>
  <c r="B37" i="45" s="1"/>
  <c r="B38" i="45" s="1"/>
  <c r="B39" i="45" s="1"/>
  <c r="B40" i="45" s="1"/>
  <c r="B41" i="45" s="1"/>
  <c r="C18" i="45"/>
  <c r="C19" i="45" s="1"/>
  <c r="C20" i="45" s="1"/>
  <c r="C21" i="45" s="1"/>
  <c r="C22" i="45" s="1"/>
  <c r="C23" i="45" s="1"/>
  <c r="C24" i="45" s="1"/>
  <c r="C25" i="45" s="1"/>
  <c r="C26" i="45" s="1"/>
  <c r="C27" i="45" s="1"/>
  <c r="C28" i="45" s="1"/>
  <c r="C29" i="45" s="1"/>
  <c r="C30" i="45" s="1"/>
  <c r="C31" i="45" s="1"/>
  <c r="C32" i="45" s="1"/>
  <c r="B19" i="45"/>
  <c r="B20" i="45"/>
  <c r="B21" i="45" s="1"/>
  <c r="B22" i="45" s="1"/>
  <c r="B23" i="45" s="1"/>
  <c r="B24" i="45" s="1"/>
  <c r="B25" i="45" s="1"/>
  <c r="B26" i="45" s="1"/>
  <c r="B27" i="45" s="1"/>
  <c r="B28" i="45" s="1"/>
  <c r="B29" i="45" s="1"/>
  <c r="B18" i="45"/>
  <c r="D17" i="45"/>
  <c r="D16" i="45"/>
  <c r="J18" i="29"/>
  <c r="K15" i="29"/>
  <c r="K13" i="29"/>
  <c r="K14" i="29"/>
  <c r="K12" i="29"/>
  <c r="J13" i="29"/>
  <c r="J14" i="29"/>
  <c r="J12" i="29"/>
  <c r="I13" i="29"/>
  <c r="I14" i="29"/>
  <c r="I12" i="29"/>
  <c r="G15" i="29"/>
  <c r="G13" i="29"/>
  <c r="G14" i="29"/>
  <c r="G12" i="29"/>
  <c r="F13" i="29"/>
  <c r="F14" i="29"/>
  <c r="F12" i="29"/>
  <c r="E13" i="29"/>
  <c r="E14" i="29"/>
  <c r="E12" i="29"/>
  <c r="D14" i="29"/>
  <c r="D13" i="29"/>
  <c r="C13" i="29"/>
  <c r="D12" i="29"/>
  <c r="C14" i="29"/>
  <c r="C12" i="29"/>
  <c r="B14" i="29"/>
  <c r="B13" i="29"/>
  <c r="B12" i="29"/>
  <c r="D44" i="44"/>
  <c r="C44" i="44"/>
  <c r="B44" i="44"/>
  <c r="D43" i="44"/>
  <c r="C43" i="44"/>
  <c r="B43" i="44"/>
  <c r="C11" i="44"/>
  <c r="C12" i="44" s="1"/>
  <c r="D11" i="44"/>
  <c r="D12" i="44" s="1"/>
  <c r="B11" i="44"/>
  <c r="B12" i="44" s="1"/>
  <c r="C10" i="44"/>
  <c r="B10" i="44"/>
  <c r="D10" i="44"/>
  <c r="A4" i="43" a="1"/>
  <c r="A4" i="43" s="1"/>
  <c r="B4" i="43" a="1"/>
  <c r="B4" i="43" s="1"/>
  <c r="C4" i="43" a="1"/>
  <c r="C4" i="43" s="1"/>
  <c r="R4" i="42"/>
  <c r="Q4" i="42"/>
  <c r="P4" i="42"/>
  <c r="O4" i="42"/>
  <c r="N4" i="42"/>
  <c r="M4" i="42"/>
  <c r="R5" i="42"/>
  <c r="Q5" i="42"/>
  <c r="P5" i="42"/>
  <c r="O5" i="42"/>
  <c r="N5" i="42"/>
  <c r="M5" i="42"/>
  <c r="D4" i="42"/>
  <c r="G4" i="42" s="1"/>
  <c r="D5" i="42"/>
  <c r="G5" i="42" s="1"/>
  <c r="D6" i="42"/>
  <c r="G6" i="42" s="1"/>
  <c r="D7" i="42"/>
  <c r="G7" i="42" s="1"/>
  <c r="D8" i="42"/>
  <c r="G8" i="42" s="1"/>
  <c r="D9" i="42"/>
  <c r="G9" i="42" s="1"/>
  <c r="D10" i="42"/>
  <c r="G10" i="42" s="1"/>
  <c r="D11" i="42"/>
  <c r="G11" i="42" s="1"/>
  <c r="D12" i="42"/>
  <c r="G12" i="42" s="1"/>
  <c r="D13" i="42"/>
  <c r="G13" i="42" s="1"/>
  <c r="D14" i="42"/>
  <c r="G14" i="42" s="1"/>
  <c r="D15" i="42"/>
  <c r="G15" i="42" s="1"/>
  <c r="D16" i="42"/>
  <c r="G16" i="42" s="1"/>
  <c r="D17" i="42"/>
  <c r="G17" i="42" s="1"/>
  <c r="D18" i="42"/>
  <c r="G18" i="42" s="1"/>
  <c r="D19" i="42"/>
  <c r="G19" i="42" s="1"/>
  <c r="D20" i="42"/>
  <c r="G20" i="42" s="1"/>
  <c r="D21" i="42"/>
  <c r="G21" i="42" s="1"/>
  <c r="D22" i="42"/>
  <c r="G22" i="42" s="1"/>
  <c r="D23" i="42"/>
  <c r="G23" i="42" s="1"/>
  <c r="D24" i="42"/>
  <c r="G24" i="42" s="1"/>
  <c r="D25" i="42"/>
  <c r="G25" i="42" s="1"/>
  <c r="D26" i="42"/>
  <c r="G26" i="42" s="1"/>
  <c r="D27" i="42"/>
  <c r="G27" i="42" s="1"/>
  <c r="D28" i="42"/>
  <c r="G28" i="42" s="1"/>
  <c r="D29" i="42"/>
  <c r="G29" i="42" s="1"/>
  <c r="D30" i="42"/>
  <c r="G30" i="42" s="1"/>
  <c r="D31" i="42"/>
  <c r="G31" i="42" s="1"/>
  <c r="D32" i="42"/>
  <c r="G32" i="42" s="1"/>
  <c r="D33" i="42"/>
  <c r="G33" i="42" s="1"/>
  <c r="D34" i="42"/>
  <c r="G34" i="42" s="1"/>
  <c r="D35" i="42"/>
  <c r="G35" i="42" s="1"/>
  <c r="D36" i="42"/>
  <c r="G36" i="42" s="1"/>
  <c r="D37" i="42"/>
  <c r="G37" i="42" s="1"/>
  <c r="D38" i="42"/>
  <c r="G38" i="42" s="1"/>
  <c r="D39" i="42"/>
  <c r="G39" i="42" s="1"/>
  <c r="D40" i="42"/>
  <c r="G40" i="42" s="1"/>
  <c r="D41" i="42"/>
  <c r="G41" i="42" s="1"/>
  <c r="D42" i="42"/>
  <c r="G42" i="42" s="1"/>
  <c r="D43" i="42"/>
  <c r="G43" i="42" s="1"/>
  <c r="D44" i="42"/>
  <c r="G44" i="42" s="1"/>
  <c r="D45" i="42"/>
  <c r="G45" i="42" s="1"/>
  <c r="D46" i="42"/>
  <c r="G46" i="42" s="1"/>
  <c r="D47" i="42"/>
  <c r="G47" i="42" s="1"/>
  <c r="D48" i="42"/>
  <c r="G48" i="42" s="1"/>
  <c r="D49" i="42"/>
  <c r="G49" i="42" s="1"/>
  <c r="D50" i="42"/>
  <c r="G50" i="42" s="1"/>
  <c r="D51" i="42"/>
  <c r="G51" i="42" s="1"/>
  <c r="D52" i="42"/>
  <c r="G52" i="42" s="1"/>
  <c r="D53" i="42"/>
  <c r="G53" i="42" s="1"/>
  <c r="D54" i="42"/>
  <c r="G54" i="42" s="1"/>
  <c r="D55" i="42"/>
  <c r="G55" i="42" s="1"/>
  <c r="D56" i="42"/>
  <c r="G56" i="42" s="1"/>
  <c r="D57" i="42"/>
  <c r="G57" i="42" s="1"/>
  <c r="D58" i="42"/>
  <c r="G58" i="42" s="1"/>
  <c r="D59" i="42"/>
  <c r="G59" i="42" s="1"/>
  <c r="D60" i="42"/>
  <c r="G60" i="42" s="1"/>
  <c r="D61" i="42"/>
  <c r="G61" i="42" s="1"/>
  <c r="D62" i="42"/>
  <c r="G62" i="42" s="1"/>
  <c r="D63" i="42"/>
  <c r="G63" i="42" s="1"/>
  <c r="D64" i="42"/>
  <c r="G64" i="42" s="1"/>
  <c r="D65" i="42"/>
  <c r="G65" i="42" s="1"/>
  <c r="D66" i="42"/>
  <c r="G66" i="42" s="1"/>
  <c r="D67" i="42"/>
  <c r="G67" i="42" s="1"/>
  <c r="D68" i="42"/>
  <c r="G68" i="42" s="1"/>
  <c r="D69" i="42"/>
  <c r="G69" i="42" s="1"/>
  <c r="D70" i="42"/>
  <c r="G70" i="42" s="1"/>
  <c r="D71" i="42"/>
  <c r="G71" i="42" s="1"/>
  <c r="D72" i="42"/>
  <c r="G72" i="42" s="1"/>
  <c r="D73" i="42"/>
  <c r="G73" i="42" s="1"/>
  <c r="D74" i="42"/>
  <c r="G74" i="42" s="1"/>
  <c r="D75" i="42"/>
  <c r="G75" i="42" s="1"/>
  <c r="D76" i="42"/>
  <c r="G76" i="42" s="1"/>
  <c r="D77" i="42"/>
  <c r="G77" i="42" s="1"/>
  <c r="D78" i="42"/>
  <c r="G78" i="42" s="1"/>
  <c r="D79" i="42"/>
  <c r="G79" i="42" s="1"/>
  <c r="D80" i="42"/>
  <c r="G80" i="42" s="1"/>
  <c r="D81" i="42"/>
  <c r="G81" i="42" s="1"/>
  <c r="D82" i="42"/>
  <c r="G82" i="42" s="1"/>
  <c r="D83" i="42"/>
  <c r="G83" i="42" s="1"/>
  <c r="D84" i="42"/>
  <c r="G84" i="42" s="1"/>
  <c r="D85" i="42"/>
  <c r="G85" i="42" s="1"/>
  <c r="D86" i="42"/>
  <c r="G86" i="42" s="1"/>
  <c r="D87" i="42"/>
  <c r="G87" i="42" s="1"/>
  <c r="D88" i="42"/>
  <c r="G88" i="42" s="1"/>
  <c r="D89" i="42"/>
  <c r="G89" i="42" s="1"/>
  <c r="D90" i="42"/>
  <c r="G90" i="42" s="1"/>
  <c r="D91" i="42"/>
  <c r="G91" i="42" s="1"/>
  <c r="D92" i="42"/>
  <c r="G92" i="42" s="1"/>
  <c r="D93" i="42"/>
  <c r="G93" i="42" s="1"/>
  <c r="D94" i="42"/>
  <c r="G94" i="42" s="1"/>
  <c r="D95" i="42"/>
  <c r="G95" i="42" s="1"/>
  <c r="D96" i="42"/>
  <c r="G96" i="42" s="1"/>
  <c r="D97" i="42"/>
  <c r="G97" i="42" s="1"/>
  <c r="D98" i="42"/>
  <c r="G98" i="42" s="1"/>
  <c r="D99" i="42"/>
  <c r="G99" i="42" s="1"/>
  <c r="D100" i="42"/>
  <c r="G100" i="42" s="1"/>
  <c r="D101" i="42"/>
  <c r="G101" i="42" s="1"/>
  <c r="D102" i="42"/>
  <c r="G102" i="42" s="1"/>
  <c r="D103" i="42"/>
  <c r="G103" i="42" s="1"/>
  <c r="D104" i="42"/>
  <c r="G104" i="42" s="1"/>
  <c r="D105" i="42"/>
  <c r="G105" i="42" s="1"/>
  <c r="D106" i="42"/>
  <c r="G106" i="42" s="1"/>
  <c r="D107" i="42"/>
  <c r="G107" i="42" s="1"/>
  <c r="D108" i="42"/>
  <c r="G108" i="42" s="1"/>
  <c r="D109" i="42"/>
  <c r="G109" i="42" s="1"/>
  <c r="D110" i="42"/>
  <c r="G110" i="42" s="1"/>
  <c r="D111" i="42"/>
  <c r="G111" i="42" s="1"/>
  <c r="D112" i="42"/>
  <c r="G112" i="42" s="1"/>
  <c r="D113" i="42"/>
  <c r="G113" i="42" s="1"/>
  <c r="D114" i="42"/>
  <c r="G114" i="42" s="1"/>
  <c r="D115" i="42"/>
  <c r="G115" i="42" s="1"/>
  <c r="D116" i="42"/>
  <c r="G116" i="42" s="1"/>
  <c r="D117" i="42"/>
  <c r="G117" i="42" s="1"/>
  <c r="D118" i="42"/>
  <c r="G118" i="42" s="1"/>
  <c r="D119" i="42"/>
  <c r="G119" i="42" s="1"/>
  <c r="D120" i="42"/>
  <c r="G120" i="42" s="1"/>
  <c r="D121" i="42"/>
  <c r="G121" i="42" s="1"/>
  <c r="D122" i="42"/>
  <c r="G122" i="42" s="1"/>
  <c r="D123" i="42"/>
  <c r="G123" i="42" s="1"/>
  <c r="D124" i="42"/>
  <c r="G124" i="42" s="1"/>
  <c r="D125" i="42"/>
  <c r="G125" i="42" s="1"/>
  <c r="D126" i="42"/>
  <c r="G126" i="42" s="1"/>
  <c r="D127" i="42"/>
  <c r="G127" i="42" s="1"/>
  <c r="D128" i="42"/>
  <c r="G128" i="42" s="1"/>
  <c r="D129" i="42"/>
  <c r="G129" i="42" s="1"/>
  <c r="D130" i="42"/>
  <c r="G130" i="42" s="1"/>
  <c r="D131" i="42"/>
  <c r="G131" i="42" s="1"/>
  <c r="D132" i="42"/>
  <c r="G132" i="42" s="1"/>
  <c r="D133" i="42"/>
  <c r="G133" i="42" s="1"/>
  <c r="D134" i="42"/>
  <c r="G134" i="42" s="1"/>
  <c r="D135" i="42"/>
  <c r="G135" i="42" s="1"/>
  <c r="D136" i="42"/>
  <c r="G136" i="42" s="1"/>
  <c r="D137" i="42"/>
  <c r="G137" i="42" s="1"/>
  <c r="D138" i="42"/>
  <c r="G138" i="42" s="1"/>
  <c r="D139" i="42"/>
  <c r="G139" i="42" s="1"/>
  <c r="D140" i="42"/>
  <c r="G140" i="42" s="1"/>
  <c r="D141" i="42"/>
  <c r="G141" i="42" s="1"/>
  <c r="D142" i="42"/>
  <c r="G142" i="42" s="1"/>
  <c r="D143" i="42"/>
  <c r="G143" i="42" s="1"/>
  <c r="D144" i="42"/>
  <c r="G144" i="42" s="1"/>
  <c r="D145" i="42"/>
  <c r="G145" i="42" s="1"/>
  <c r="D146" i="42"/>
  <c r="G146" i="42" s="1"/>
  <c r="D147" i="42"/>
  <c r="G147" i="42" s="1"/>
  <c r="D148" i="42"/>
  <c r="G148" i="42" s="1"/>
  <c r="D149" i="42"/>
  <c r="G149" i="42" s="1"/>
  <c r="D150" i="42"/>
  <c r="G150" i="42" s="1"/>
  <c r="D151" i="42"/>
  <c r="G151" i="42" s="1"/>
  <c r="D152" i="42"/>
  <c r="G152" i="42" s="1"/>
  <c r="D153" i="42"/>
  <c r="G153" i="42" s="1"/>
  <c r="D154" i="42"/>
  <c r="G154" i="42" s="1"/>
  <c r="D155" i="42"/>
  <c r="G155" i="42" s="1"/>
  <c r="D156" i="42"/>
  <c r="G156" i="42" s="1"/>
  <c r="D157" i="42"/>
  <c r="G157" i="42" s="1"/>
  <c r="D158" i="42"/>
  <c r="G158" i="42" s="1"/>
  <c r="D159" i="42"/>
  <c r="G159" i="42" s="1"/>
  <c r="D160" i="42"/>
  <c r="G160" i="42" s="1"/>
  <c r="D161" i="42"/>
  <c r="G161" i="42" s="1"/>
  <c r="D162" i="42"/>
  <c r="G162" i="42" s="1"/>
  <c r="D163" i="42"/>
  <c r="G163" i="42" s="1"/>
  <c r="D164" i="42"/>
  <c r="G164" i="42" s="1"/>
  <c r="D165" i="42"/>
  <c r="G165" i="42" s="1"/>
  <c r="D166" i="42"/>
  <c r="G166" i="42" s="1"/>
  <c r="D167" i="42"/>
  <c r="G167" i="42" s="1"/>
  <c r="D168" i="42"/>
  <c r="G168" i="42" s="1"/>
  <c r="D169" i="42"/>
  <c r="G169" i="42" s="1"/>
  <c r="D170" i="42"/>
  <c r="G170" i="42" s="1"/>
  <c r="D171" i="42"/>
  <c r="G171" i="42" s="1"/>
  <c r="D172" i="42"/>
  <c r="G172" i="42" s="1"/>
  <c r="D173" i="42"/>
  <c r="G173" i="42" s="1"/>
  <c r="D174" i="42"/>
  <c r="G174" i="42" s="1"/>
  <c r="D175" i="42"/>
  <c r="G175" i="42" s="1"/>
  <c r="D176" i="42"/>
  <c r="G176" i="42" s="1"/>
  <c r="D177" i="42"/>
  <c r="G177" i="42" s="1"/>
  <c r="D178" i="42"/>
  <c r="G178" i="42" s="1"/>
  <c r="D179" i="42"/>
  <c r="G179" i="42" s="1"/>
  <c r="D180" i="42"/>
  <c r="G180" i="42" s="1"/>
  <c r="D181" i="42"/>
  <c r="G181" i="42" s="1"/>
  <c r="D182" i="42"/>
  <c r="G182" i="42" s="1"/>
  <c r="D183" i="42"/>
  <c r="G183" i="42" s="1"/>
  <c r="D184" i="42"/>
  <c r="G184" i="42" s="1"/>
  <c r="D185" i="42"/>
  <c r="G185" i="42" s="1"/>
  <c r="D186" i="42"/>
  <c r="G186" i="42" s="1"/>
  <c r="D187" i="42"/>
  <c r="G187" i="42" s="1"/>
  <c r="D188" i="42"/>
  <c r="G188" i="42" s="1"/>
  <c r="D189" i="42"/>
  <c r="G189" i="42" s="1"/>
  <c r="D190" i="42"/>
  <c r="G190" i="42" s="1"/>
  <c r="D191" i="42"/>
  <c r="G191" i="42" s="1"/>
  <c r="D192" i="42"/>
  <c r="G192" i="42" s="1"/>
  <c r="D193" i="42"/>
  <c r="G193" i="42" s="1"/>
  <c r="D194" i="42"/>
  <c r="G194" i="42" s="1"/>
  <c r="D195" i="42"/>
  <c r="G195" i="42" s="1"/>
  <c r="D196" i="42"/>
  <c r="G196" i="42" s="1"/>
  <c r="D197" i="42"/>
  <c r="G197" i="42" s="1"/>
  <c r="D198" i="42"/>
  <c r="G198" i="42" s="1"/>
  <c r="D199" i="42"/>
  <c r="G199" i="42" s="1"/>
  <c r="D200" i="42"/>
  <c r="G200" i="42" s="1"/>
  <c r="D201" i="42"/>
  <c r="G201" i="42" s="1"/>
  <c r="D202" i="42"/>
  <c r="G202" i="42" s="1"/>
  <c r="D203" i="42"/>
  <c r="G203" i="42" s="1"/>
  <c r="D204" i="42"/>
  <c r="G204" i="42" s="1"/>
  <c r="D205" i="42"/>
  <c r="G205" i="42" s="1"/>
  <c r="D206" i="42"/>
  <c r="G206" i="42" s="1"/>
  <c r="D207" i="42"/>
  <c r="G207" i="42" s="1"/>
  <c r="D208" i="42"/>
  <c r="G208" i="42" s="1"/>
  <c r="D209" i="42"/>
  <c r="G209" i="42" s="1"/>
  <c r="D210" i="42"/>
  <c r="G210" i="42" s="1"/>
  <c r="D211" i="42"/>
  <c r="G211" i="42" s="1"/>
  <c r="D212" i="42"/>
  <c r="G212" i="42" s="1"/>
  <c r="D213" i="42"/>
  <c r="G213" i="42" s="1"/>
  <c r="D214" i="42"/>
  <c r="G214" i="42" s="1"/>
  <c r="D215" i="42"/>
  <c r="G215" i="42" s="1"/>
  <c r="D216" i="42"/>
  <c r="G216" i="42" s="1"/>
  <c r="D217" i="42"/>
  <c r="G217" i="42" s="1"/>
  <c r="D218" i="42"/>
  <c r="G218" i="42" s="1"/>
  <c r="D219" i="42"/>
  <c r="G219" i="42" s="1"/>
  <c r="D220" i="42"/>
  <c r="G220" i="42" s="1"/>
  <c r="D221" i="42"/>
  <c r="G221" i="42" s="1"/>
  <c r="D222" i="42"/>
  <c r="G222" i="42" s="1"/>
  <c r="D223" i="42"/>
  <c r="G223" i="42" s="1"/>
  <c r="D224" i="42"/>
  <c r="G224" i="42" s="1"/>
  <c r="D225" i="42"/>
  <c r="G225" i="42" s="1"/>
  <c r="D226" i="42"/>
  <c r="G226" i="42" s="1"/>
  <c r="D227" i="42"/>
  <c r="G227" i="42" s="1"/>
  <c r="D228" i="42"/>
  <c r="G228" i="42" s="1"/>
  <c r="D229" i="42"/>
  <c r="G229" i="42" s="1"/>
  <c r="D230" i="42"/>
  <c r="G230" i="42" s="1"/>
  <c r="D231" i="42"/>
  <c r="G231" i="42" s="1"/>
  <c r="D232" i="42"/>
  <c r="G232" i="42" s="1"/>
  <c r="D233" i="42"/>
  <c r="G233" i="42" s="1"/>
  <c r="D234" i="42"/>
  <c r="G234" i="42" s="1"/>
  <c r="D235" i="42"/>
  <c r="G235" i="42" s="1"/>
  <c r="D236" i="42"/>
  <c r="G236" i="42" s="1"/>
  <c r="D237" i="42"/>
  <c r="G237" i="42" s="1"/>
  <c r="D238" i="42"/>
  <c r="G238" i="42" s="1"/>
  <c r="D239" i="42"/>
  <c r="G239" i="42" s="1"/>
  <c r="D240" i="42"/>
  <c r="G240" i="42" s="1"/>
  <c r="D241" i="42"/>
  <c r="G241" i="42" s="1"/>
  <c r="D242" i="42"/>
  <c r="G242" i="42" s="1"/>
  <c r="D243" i="42"/>
  <c r="G243" i="42" s="1"/>
  <c r="D244" i="42"/>
  <c r="G244" i="42" s="1"/>
  <c r="D245" i="42"/>
  <c r="G245" i="42" s="1"/>
  <c r="D246" i="42"/>
  <c r="G246" i="42" s="1"/>
  <c r="D247" i="42"/>
  <c r="G247" i="42" s="1"/>
  <c r="D248" i="42"/>
  <c r="G248" i="42" s="1"/>
  <c r="D249" i="42"/>
  <c r="G249" i="42" s="1"/>
  <c r="D250" i="42"/>
  <c r="G250" i="42" s="1"/>
  <c r="D251" i="42"/>
  <c r="G251" i="42" s="1"/>
  <c r="D252" i="42"/>
  <c r="G252" i="42" s="1"/>
  <c r="D253" i="42"/>
  <c r="G253" i="42" s="1"/>
  <c r="D254" i="42"/>
  <c r="G254" i="42" s="1"/>
  <c r="D255" i="42"/>
  <c r="G255" i="42" s="1"/>
  <c r="D256" i="42"/>
  <c r="G256" i="42" s="1"/>
  <c r="D257" i="42"/>
  <c r="G257" i="42" s="1"/>
  <c r="D258" i="42"/>
  <c r="G258" i="42" s="1"/>
  <c r="D259" i="42"/>
  <c r="G259" i="42" s="1"/>
  <c r="D260" i="42"/>
  <c r="G260" i="42" s="1"/>
  <c r="D261" i="42"/>
  <c r="G261" i="42" s="1"/>
  <c r="D262" i="42"/>
  <c r="G262" i="42" s="1"/>
  <c r="D263" i="42"/>
  <c r="G263" i="42" s="1"/>
  <c r="D264" i="42"/>
  <c r="G264" i="42" s="1"/>
  <c r="D265" i="42"/>
  <c r="G265" i="42" s="1"/>
  <c r="D266" i="42"/>
  <c r="G266" i="42" s="1"/>
  <c r="D267" i="42"/>
  <c r="G267" i="42" s="1"/>
  <c r="D268" i="42"/>
  <c r="G268" i="42" s="1"/>
  <c r="D269" i="42"/>
  <c r="G269" i="42" s="1"/>
  <c r="D270" i="42"/>
  <c r="G270" i="42" s="1"/>
  <c r="D271" i="42"/>
  <c r="G271" i="42" s="1"/>
  <c r="D272" i="42"/>
  <c r="G272" i="42" s="1"/>
  <c r="D273" i="42"/>
  <c r="G273" i="42" s="1"/>
  <c r="D274" i="42"/>
  <c r="G274" i="42" s="1"/>
  <c r="D275" i="42"/>
  <c r="G275" i="42" s="1"/>
  <c r="D276" i="42"/>
  <c r="G276" i="42" s="1"/>
  <c r="D277" i="42"/>
  <c r="G277" i="42" s="1"/>
  <c r="D278" i="42"/>
  <c r="G278" i="42" s="1"/>
  <c r="D279" i="42"/>
  <c r="G279" i="42" s="1"/>
  <c r="D280" i="42"/>
  <c r="G280" i="42" s="1"/>
  <c r="D281" i="42"/>
  <c r="G281" i="42" s="1"/>
  <c r="D282" i="42"/>
  <c r="G282" i="42" s="1"/>
  <c r="D283" i="42"/>
  <c r="G283" i="42" s="1"/>
  <c r="D284" i="42"/>
  <c r="G284" i="42" s="1"/>
  <c r="D285" i="42"/>
  <c r="G285" i="42" s="1"/>
  <c r="D286" i="42"/>
  <c r="G286" i="42" s="1"/>
  <c r="D287" i="42"/>
  <c r="G287" i="42" s="1"/>
  <c r="D288" i="42"/>
  <c r="G288" i="42" s="1"/>
  <c r="D289" i="42"/>
  <c r="G289" i="42" s="1"/>
  <c r="D290" i="42"/>
  <c r="G290" i="42" s="1"/>
  <c r="D291" i="42"/>
  <c r="G291" i="42" s="1"/>
  <c r="D292" i="42"/>
  <c r="G292" i="42" s="1"/>
  <c r="D293" i="42"/>
  <c r="G293" i="42" s="1"/>
  <c r="D294" i="42"/>
  <c r="G294" i="42" s="1"/>
  <c r="D295" i="42"/>
  <c r="G295" i="42" s="1"/>
  <c r="D296" i="42"/>
  <c r="G296" i="42" s="1"/>
  <c r="D297" i="42"/>
  <c r="G297" i="42" s="1"/>
  <c r="D298" i="42"/>
  <c r="G298" i="42" s="1"/>
  <c r="D299" i="42"/>
  <c r="G299" i="42" s="1"/>
  <c r="D300" i="42"/>
  <c r="G300" i="42" s="1"/>
  <c r="D301" i="42"/>
  <c r="G301" i="42" s="1"/>
  <c r="D302" i="42"/>
  <c r="G302" i="42" s="1"/>
  <c r="D303" i="42"/>
  <c r="G303" i="42" s="1"/>
  <c r="D304" i="42"/>
  <c r="G304" i="42" s="1"/>
  <c r="D305" i="42"/>
  <c r="G305" i="42" s="1"/>
  <c r="D306" i="42"/>
  <c r="G306" i="42" s="1"/>
  <c r="D307" i="42"/>
  <c r="G307" i="42" s="1"/>
  <c r="D308" i="42"/>
  <c r="G308" i="42" s="1"/>
  <c r="D309" i="42"/>
  <c r="G309" i="42" s="1"/>
  <c r="D310" i="42"/>
  <c r="G310" i="42" s="1"/>
  <c r="D311" i="42"/>
  <c r="G311" i="42" s="1"/>
  <c r="D312" i="42"/>
  <c r="G312" i="42" s="1"/>
  <c r="D313" i="42"/>
  <c r="G313" i="42" s="1"/>
  <c r="D314" i="42"/>
  <c r="G314" i="42" s="1"/>
  <c r="D315" i="42"/>
  <c r="G315" i="42" s="1"/>
  <c r="D316" i="42"/>
  <c r="G316" i="42" s="1"/>
  <c r="D317" i="42"/>
  <c r="G317" i="42" s="1"/>
  <c r="D318" i="42"/>
  <c r="G318" i="42" s="1"/>
  <c r="D319" i="42"/>
  <c r="G319" i="42" s="1"/>
  <c r="D320" i="42"/>
  <c r="G320" i="42" s="1"/>
  <c r="D321" i="42"/>
  <c r="G321" i="42" s="1"/>
  <c r="D322" i="42"/>
  <c r="G322" i="42" s="1"/>
  <c r="D323" i="42"/>
  <c r="G323" i="42" s="1"/>
  <c r="D324" i="42"/>
  <c r="G324" i="42" s="1"/>
  <c r="D325" i="42"/>
  <c r="G325" i="42" s="1"/>
  <c r="D326" i="42"/>
  <c r="G326" i="42" s="1"/>
  <c r="D327" i="42"/>
  <c r="G327" i="42" s="1"/>
  <c r="D328" i="42"/>
  <c r="G328" i="42" s="1"/>
  <c r="D329" i="42"/>
  <c r="G329" i="42" s="1"/>
  <c r="D330" i="42"/>
  <c r="G330" i="42" s="1"/>
  <c r="D331" i="42"/>
  <c r="G331" i="42" s="1"/>
  <c r="D332" i="42"/>
  <c r="G332" i="42" s="1"/>
  <c r="D333" i="42"/>
  <c r="G333" i="42" s="1"/>
  <c r="D334" i="42"/>
  <c r="G334" i="42" s="1"/>
  <c r="D335" i="42"/>
  <c r="G335" i="42" s="1"/>
  <c r="D336" i="42"/>
  <c r="G336" i="42" s="1"/>
  <c r="D337" i="42"/>
  <c r="G337" i="42" s="1"/>
  <c r="D338" i="42"/>
  <c r="G338" i="42" s="1"/>
  <c r="D339" i="42"/>
  <c r="G339" i="42" s="1"/>
  <c r="D340" i="42"/>
  <c r="G340" i="42" s="1"/>
  <c r="D341" i="42"/>
  <c r="G341" i="42" s="1"/>
  <c r="D342" i="42"/>
  <c r="G342" i="42" s="1"/>
  <c r="D343" i="42"/>
  <c r="G343" i="42" s="1"/>
  <c r="D344" i="42"/>
  <c r="G344" i="42" s="1"/>
  <c r="D345" i="42"/>
  <c r="G345" i="42" s="1"/>
  <c r="D346" i="42"/>
  <c r="G346" i="42" s="1"/>
  <c r="D347" i="42"/>
  <c r="G347" i="42" s="1"/>
  <c r="D348" i="42"/>
  <c r="G348" i="42" s="1"/>
  <c r="D349" i="42"/>
  <c r="G349" i="42" s="1"/>
  <c r="D350" i="42"/>
  <c r="G350" i="42" s="1"/>
  <c r="D351" i="42"/>
  <c r="G351" i="42" s="1"/>
  <c r="D352" i="42"/>
  <c r="G352" i="42" s="1"/>
  <c r="D353" i="42"/>
  <c r="G353" i="42" s="1"/>
  <c r="D354" i="42"/>
  <c r="G354" i="42" s="1"/>
  <c r="D355" i="42"/>
  <c r="G355" i="42" s="1"/>
  <c r="D356" i="42"/>
  <c r="G356" i="42" s="1"/>
  <c r="D357" i="42"/>
  <c r="G357" i="42" s="1"/>
  <c r="D358" i="42"/>
  <c r="G358" i="42" s="1"/>
  <c r="D359" i="42"/>
  <c r="G359" i="42" s="1"/>
  <c r="D360" i="42"/>
  <c r="G360" i="42" s="1"/>
  <c r="D361" i="42"/>
  <c r="G361" i="42" s="1"/>
  <c r="D362" i="42"/>
  <c r="G362" i="42" s="1"/>
  <c r="D363" i="42"/>
  <c r="G363" i="42" s="1"/>
  <c r="D364" i="42"/>
  <c r="G364" i="42" s="1"/>
  <c r="D365" i="42"/>
  <c r="G365" i="42" s="1"/>
  <c r="D366" i="42"/>
  <c r="G366" i="42" s="1"/>
  <c r="D367" i="42"/>
  <c r="G367" i="42" s="1"/>
  <c r="D368" i="42"/>
  <c r="G368" i="42" s="1"/>
  <c r="D369" i="42"/>
  <c r="G369" i="42" s="1"/>
  <c r="D370" i="42"/>
  <c r="G370" i="42" s="1"/>
  <c r="D371" i="42"/>
  <c r="G371" i="42" s="1"/>
  <c r="D372" i="42"/>
  <c r="G372" i="42" s="1"/>
  <c r="D373" i="42"/>
  <c r="G373" i="42" s="1"/>
  <c r="D374" i="42"/>
  <c r="G374" i="42" s="1"/>
  <c r="D375" i="42"/>
  <c r="G375" i="42" s="1"/>
  <c r="D376" i="42"/>
  <c r="G376" i="42" s="1"/>
  <c r="D377" i="42"/>
  <c r="G377" i="42" s="1"/>
  <c r="D378" i="42"/>
  <c r="G378" i="42" s="1"/>
  <c r="D379" i="42"/>
  <c r="G379" i="42" s="1"/>
  <c r="D380" i="42"/>
  <c r="G380" i="42" s="1"/>
  <c r="D381" i="42"/>
  <c r="G381" i="42" s="1"/>
  <c r="D382" i="42"/>
  <c r="G382" i="42" s="1"/>
  <c r="D383" i="42"/>
  <c r="G383" i="42" s="1"/>
  <c r="D384" i="42"/>
  <c r="G384" i="42" s="1"/>
  <c r="D385" i="42"/>
  <c r="G385" i="42" s="1"/>
  <c r="D386" i="42"/>
  <c r="G386" i="42" s="1"/>
  <c r="D387" i="42"/>
  <c r="G387" i="42" s="1"/>
  <c r="D388" i="42"/>
  <c r="G388" i="42" s="1"/>
  <c r="D389" i="42"/>
  <c r="G389" i="42" s="1"/>
  <c r="D390" i="42"/>
  <c r="G390" i="42" s="1"/>
  <c r="D391" i="42"/>
  <c r="G391" i="42" s="1"/>
  <c r="D392" i="42"/>
  <c r="G392" i="42" s="1"/>
  <c r="D393" i="42"/>
  <c r="G393" i="42" s="1"/>
  <c r="D394" i="42"/>
  <c r="G394" i="42" s="1"/>
  <c r="D395" i="42"/>
  <c r="G395" i="42" s="1"/>
  <c r="D396" i="42"/>
  <c r="G396" i="42" s="1"/>
  <c r="D397" i="42"/>
  <c r="G397" i="42" s="1"/>
  <c r="D398" i="42"/>
  <c r="G398" i="42" s="1"/>
  <c r="D399" i="42"/>
  <c r="G399" i="42" s="1"/>
  <c r="D400" i="42"/>
  <c r="G400" i="42" s="1"/>
  <c r="D401" i="42"/>
  <c r="G401" i="42" s="1"/>
  <c r="D402" i="42"/>
  <c r="G402" i="42" s="1"/>
  <c r="D403" i="42"/>
  <c r="G403" i="42" s="1"/>
  <c r="D404" i="42"/>
  <c r="G404" i="42" s="1"/>
  <c r="D405" i="42"/>
  <c r="G405" i="42" s="1"/>
  <c r="D406" i="42"/>
  <c r="G406" i="42" s="1"/>
  <c r="D407" i="42"/>
  <c r="G407" i="42" s="1"/>
  <c r="D408" i="42"/>
  <c r="G408" i="42" s="1"/>
  <c r="D409" i="42"/>
  <c r="G409" i="42" s="1"/>
  <c r="D410" i="42"/>
  <c r="G410" i="42" s="1"/>
  <c r="D411" i="42"/>
  <c r="G411" i="42" s="1"/>
  <c r="D412" i="42"/>
  <c r="G412" i="42" s="1"/>
  <c r="D413" i="42"/>
  <c r="G413" i="42" s="1"/>
  <c r="D414" i="42"/>
  <c r="G414" i="42" s="1"/>
  <c r="D415" i="42"/>
  <c r="G415" i="42" s="1"/>
  <c r="D416" i="42"/>
  <c r="G416" i="42" s="1"/>
  <c r="D417" i="42"/>
  <c r="G417" i="42" s="1"/>
  <c r="D418" i="42"/>
  <c r="G418" i="42" s="1"/>
  <c r="D419" i="42"/>
  <c r="G419" i="42" s="1"/>
  <c r="D420" i="42"/>
  <c r="G420" i="42" s="1"/>
  <c r="D421" i="42"/>
  <c r="G421" i="42" s="1"/>
  <c r="D422" i="42"/>
  <c r="G422" i="42" s="1"/>
  <c r="D423" i="42"/>
  <c r="G423" i="42" s="1"/>
  <c r="D424" i="42"/>
  <c r="G424" i="42" s="1"/>
  <c r="D425" i="42"/>
  <c r="G425" i="42" s="1"/>
  <c r="D426" i="42"/>
  <c r="G426" i="42" s="1"/>
  <c r="D427" i="42"/>
  <c r="G427" i="42" s="1"/>
  <c r="D428" i="42"/>
  <c r="G428" i="42" s="1"/>
  <c r="D429" i="42"/>
  <c r="G429" i="42" s="1"/>
  <c r="D430" i="42"/>
  <c r="G430" i="42" s="1"/>
  <c r="D431" i="42"/>
  <c r="G431" i="42" s="1"/>
  <c r="D432" i="42"/>
  <c r="G432" i="42" s="1"/>
  <c r="D433" i="42"/>
  <c r="G433" i="42" s="1"/>
  <c r="D434" i="42"/>
  <c r="G434" i="42" s="1"/>
  <c r="D435" i="42"/>
  <c r="G435" i="42" s="1"/>
  <c r="D436" i="42"/>
  <c r="G436" i="42" s="1"/>
  <c r="D437" i="42"/>
  <c r="G437" i="42" s="1"/>
  <c r="D438" i="42"/>
  <c r="G438" i="42" s="1"/>
  <c r="D439" i="42"/>
  <c r="G439" i="42" s="1"/>
  <c r="D440" i="42"/>
  <c r="G440" i="42" s="1"/>
  <c r="D441" i="42"/>
  <c r="G441" i="42" s="1"/>
  <c r="D442" i="42"/>
  <c r="G442" i="42" s="1"/>
  <c r="D443" i="42"/>
  <c r="G443" i="42" s="1"/>
  <c r="D444" i="42"/>
  <c r="G444" i="42" s="1"/>
  <c r="D445" i="42"/>
  <c r="G445" i="42" s="1"/>
  <c r="D446" i="42"/>
  <c r="G446" i="42" s="1"/>
  <c r="D447" i="42"/>
  <c r="G447" i="42" s="1"/>
  <c r="D448" i="42"/>
  <c r="G448" i="42" s="1"/>
  <c r="D449" i="42"/>
  <c r="G449" i="42" s="1"/>
  <c r="D450" i="42"/>
  <c r="G450" i="42" s="1"/>
  <c r="D451" i="42"/>
  <c r="G451" i="42" s="1"/>
  <c r="D452" i="42"/>
  <c r="G452" i="42" s="1"/>
  <c r="D453" i="42"/>
  <c r="G453" i="42" s="1"/>
  <c r="D454" i="42"/>
  <c r="G454" i="42" s="1"/>
  <c r="D455" i="42"/>
  <c r="G455" i="42" s="1"/>
  <c r="D456" i="42"/>
  <c r="G456" i="42" s="1"/>
  <c r="D457" i="42"/>
  <c r="G457" i="42" s="1"/>
  <c r="D458" i="42"/>
  <c r="G458" i="42" s="1"/>
  <c r="D459" i="42"/>
  <c r="G459" i="42" s="1"/>
  <c r="D460" i="42"/>
  <c r="G460" i="42" s="1"/>
  <c r="D461" i="42"/>
  <c r="G461" i="42" s="1"/>
  <c r="D462" i="42"/>
  <c r="G462" i="42" s="1"/>
  <c r="D463" i="42"/>
  <c r="G463" i="42" s="1"/>
  <c r="D464" i="42"/>
  <c r="G464" i="42" s="1"/>
  <c r="D465" i="42"/>
  <c r="G465" i="42" s="1"/>
  <c r="D466" i="42"/>
  <c r="G466" i="42" s="1"/>
  <c r="D467" i="42"/>
  <c r="G467" i="42" s="1"/>
  <c r="D468" i="42"/>
  <c r="G468" i="42" s="1"/>
  <c r="D469" i="42"/>
  <c r="G469" i="42" s="1"/>
  <c r="D470" i="42"/>
  <c r="G470" i="42" s="1"/>
  <c r="D471" i="42"/>
  <c r="G471" i="42" s="1"/>
  <c r="D472" i="42"/>
  <c r="G472" i="42" s="1"/>
  <c r="D473" i="42"/>
  <c r="G473" i="42" s="1"/>
  <c r="D474" i="42"/>
  <c r="G474" i="42" s="1"/>
  <c r="D475" i="42"/>
  <c r="G475" i="42" s="1"/>
  <c r="D476" i="42"/>
  <c r="G476" i="42" s="1"/>
  <c r="D477" i="42"/>
  <c r="G477" i="42" s="1"/>
  <c r="D478" i="42"/>
  <c r="G478" i="42" s="1"/>
  <c r="D479" i="42"/>
  <c r="G479" i="42" s="1"/>
  <c r="D480" i="42"/>
  <c r="G480" i="42" s="1"/>
  <c r="D481" i="42"/>
  <c r="G481" i="42" s="1"/>
  <c r="D482" i="42"/>
  <c r="G482" i="42" s="1"/>
  <c r="D483" i="42"/>
  <c r="G483" i="42" s="1"/>
  <c r="D484" i="42"/>
  <c r="G484" i="42" s="1"/>
  <c r="D485" i="42"/>
  <c r="G485" i="42" s="1"/>
  <c r="D486" i="42"/>
  <c r="G486" i="42" s="1"/>
  <c r="D487" i="42"/>
  <c r="G487" i="42" s="1"/>
  <c r="D488" i="42"/>
  <c r="G488" i="42" s="1"/>
  <c r="D489" i="42"/>
  <c r="G489" i="42" s="1"/>
  <c r="D490" i="42"/>
  <c r="G490" i="42" s="1"/>
  <c r="D491" i="42"/>
  <c r="G491" i="42" s="1"/>
  <c r="D492" i="42"/>
  <c r="G492" i="42" s="1"/>
  <c r="D493" i="42"/>
  <c r="G493" i="42" s="1"/>
  <c r="D494" i="42"/>
  <c r="G494" i="42" s="1"/>
  <c r="D495" i="42"/>
  <c r="G495" i="42" s="1"/>
  <c r="D496" i="42"/>
  <c r="G496" i="42" s="1"/>
  <c r="D497" i="42"/>
  <c r="G497" i="42" s="1"/>
  <c r="D498" i="42"/>
  <c r="G498" i="42" s="1"/>
  <c r="D499" i="42"/>
  <c r="G499" i="42" s="1"/>
  <c r="D500" i="42"/>
  <c r="G500" i="42" s="1"/>
  <c r="D501" i="42"/>
  <c r="G501" i="42" s="1"/>
  <c r="D502" i="42"/>
  <c r="G502" i="42" s="1"/>
  <c r="D503" i="42"/>
  <c r="G503" i="42" s="1"/>
  <c r="D504" i="42"/>
  <c r="G504" i="42" s="1"/>
  <c r="D505" i="42"/>
  <c r="G505" i="42" s="1"/>
  <c r="D506" i="42"/>
  <c r="G506" i="42" s="1"/>
  <c r="D507" i="42"/>
  <c r="G507" i="42" s="1"/>
  <c r="D508" i="42"/>
  <c r="G508" i="42" s="1"/>
  <c r="D509" i="42"/>
  <c r="G509" i="42" s="1"/>
  <c r="D510" i="42"/>
  <c r="G510" i="42" s="1"/>
  <c r="D511" i="42"/>
  <c r="G511" i="42" s="1"/>
  <c r="D512" i="42"/>
  <c r="G512" i="42" s="1"/>
  <c r="D513" i="42"/>
  <c r="G513" i="42" s="1"/>
  <c r="D514" i="42"/>
  <c r="G514" i="42" s="1"/>
  <c r="D515" i="42"/>
  <c r="G515" i="42" s="1"/>
  <c r="D516" i="42"/>
  <c r="G516" i="42" s="1"/>
  <c r="D517" i="42"/>
  <c r="G517" i="42" s="1"/>
  <c r="D518" i="42"/>
  <c r="G518" i="42" s="1"/>
  <c r="D519" i="42"/>
  <c r="G519" i="42" s="1"/>
  <c r="D520" i="42"/>
  <c r="G520" i="42" s="1"/>
  <c r="D521" i="42"/>
  <c r="G521" i="42" s="1"/>
  <c r="D522" i="42"/>
  <c r="G522" i="42" s="1"/>
  <c r="D523" i="42"/>
  <c r="G523" i="42" s="1"/>
  <c r="D524" i="42"/>
  <c r="G524" i="42" s="1"/>
  <c r="D525" i="42"/>
  <c r="G525" i="42" s="1"/>
  <c r="D526" i="42"/>
  <c r="G526" i="42" s="1"/>
  <c r="D527" i="42"/>
  <c r="G527" i="42" s="1"/>
  <c r="D528" i="42"/>
  <c r="G528" i="42" s="1"/>
  <c r="D529" i="42"/>
  <c r="G529" i="42" s="1"/>
  <c r="D530" i="42"/>
  <c r="G530" i="42" s="1"/>
  <c r="D531" i="42"/>
  <c r="G531" i="42" s="1"/>
  <c r="D532" i="42"/>
  <c r="G532" i="42" s="1"/>
  <c r="D533" i="42"/>
  <c r="G533" i="42" s="1"/>
  <c r="D534" i="42"/>
  <c r="G534" i="42" s="1"/>
  <c r="D535" i="42"/>
  <c r="G535" i="42" s="1"/>
  <c r="D536" i="42"/>
  <c r="G536" i="42" s="1"/>
  <c r="D537" i="42"/>
  <c r="G537" i="42" s="1"/>
  <c r="D538" i="42"/>
  <c r="G538" i="42" s="1"/>
  <c r="D539" i="42"/>
  <c r="G539" i="42" s="1"/>
  <c r="D540" i="42"/>
  <c r="G540" i="42" s="1"/>
  <c r="D541" i="42"/>
  <c r="G541" i="42" s="1"/>
  <c r="D542" i="42"/>
  <c r="G542" i="42" s="1"/>
  <c r="D543" i="42"/>
  <c r="G543" i="42" s="1"/>
  <c r="D544" i="42"/>
  <c r="G544" i="42" s="1"/>
  <c r="D545" i="42"/>
  <c r="G545" i="42" s="1"/>
  <c r="D546" i="42"/>
  <c r="G546" i="42" s="1"/>
  <c r="D547" i="42"/>
  <c r="G547" i="42" s="1"/>
  <c r="D548" i="42"/>
  <c r="G548" i="42" s="1"/>
  <c r="D549" i="42"/>
  <c r="G549" i="42" s="1"/>
  <c r="D550" i="42"/>
  <c r="G550" i="42" s="1"/>
  <c r="D551" i="42"/>
  <c r="G551" i="42" s="1"/>
  <c r="D552" i="42"/>
  <c r="G552" i="42" s="1"/>
  <c r="D553" i="42"/>
  <c r="G553" i="42" s="1"/>
  <c r="D554" i="42"/>
  <c r="G554" i="42" s="1"/>
  <c r="D555" i="42"/>
  <c r="G555" i="42" s="1"/>
  <c r="D556" i="42"/>
  <c r="G556" i="42" s="1"/>
  <c r="D557" i="42"/>
  <c r="G557" i="42" s="1"/>
  <c r="D558" i="42"/>
  <c r="G558" i="42" s="1"/>
  <c r="D559" i="42"/>
  <c r="G559" i="42" s="1"/>
  <c r="D560" i="42"/>
  <c r="G560" i="42" s="1"/>
  <c r="D561" i="42"/>
  <c r="G561" i="42" s="1"/>
  <c r="D562" i="42"/>
  <c r="G562" i="42" s="1"/>
  <c r="D563" i="42"/>
  <c r="G563" i="42" s="1"/>
  <c r="D564" i="42"/>
  <c r="G564" i="42" s="1"/>
  <c r="D565" i="42"/>
  <c r="G565" i="42" s="1"/>
  <c r="D566" i="42"/>
  <c r="G566" i="42" s="1"/>
  <c r="D567" i="42"/>
  <c r="G567" i="42" s="1"/>
  <c r="D568" i="42"/>
  <c r="G568" i="42" s="1"/>
  <c r="D569" i="42"/>
  <c r="G569" i="42" s="1"/>
  <c r="D570" i="42"/>
  <c r="G570" i="42" s="1"/>
  <c r="D571" i="42"/>
  <c r="G571" i="42" s="1"/>
  <c r="D572" i="42"/>
  <c r="G572" i="42" s="1"/>
  <c r="D573" i="42"/>
  <c r="G573" i="42" s="1"/>
  <c r="D574" i="42"/>
  <c r="G574" i="42" s="1"/>
  <c r="D575" i="42"/>
  <c r="G575" i="42" s="1"/>
  <c r="D576" i="42"/>
  <c r="G576" i="42" s="1"/>
  <c r="D577" i="42"/>
  <c r="G577" i="42" s="1"/>
  <c r="D578" i="42"/>
  <c r="G578" i="42" s="1"/>
  <c r="D579" i="42"/>
  <c r="G579" i="42" s="1"/>
  <c r="D580" i="42"/>
  <c r="G580" i="42" s="1"/>
  <c r="D581" i="42"/>
  <c r="G581" i="42" s="1"/>
  <c r="D582" i="42"/>
  <c r="G582" i="42" s="1"/>
  <c r="D583" i="42"/>
  <c r="G583" i="42" s="1"/>
  <c r="D584" i="42"/>
  <c r="G584" i="42" s="1"/>
  <c r="D585" i="42"/>
  <c r="G585" i="42" s="1"/>
  <c r="D586" i="42"/>
  <c r="G586" i="42" s="1"/>
  <c r="D587" i="42"/>
  <c r="G587" i="42" s="1"/>
  <c r="D588" i="42"/>
  <c r="G588" i="42" s="1"/>
  <c r="D589" i="42"/>
  <c r="G589" i="42" s="1"/>
  <c r="D590" i="42"/>
  <c r="G590" i="42" s="1"/>
  <c r="D591" i="42"/>
  <c r="G591" i="42" s="1"/>
  <c r="D592" i="42"/>
  <c r="G592" i="42" s="1"/>
  <c r="D593" i="42"/>
  <c r="G593" i="42" s="1"/>
  <c r="D594" i="42"/>
  <c r="G594" i="42" s="1"/>
  <c r="D595" i="42"/>
  <c r="G595" i="42" s="1"/>
  <c r="D596" i="42"/>
  <c r="G596" i="42" s="1"/>
  <c r="D597" i="42"/>
  <c r="G597" i="42" s="1"/>
  <c r="D598" i="42"/>
  <c r="G598" i="42" s="1"/>
  <c r="D599" i="42"/>
  <c r="G599" i="42" s="1"/>
  <c r="D600" i="42"/>
  <c r="G600" i="42" s="1"/>
  <c r="D601" i="42"/>
  <c r="G601" i="42" s="1"/>
  <c r="D602" i="42"/>
  <c r="G602" i="42" s="1"/>
  <c r="D603" i="42"/>
  <c r="G603" i="42" s="1"/>
  <c r="D604" i="42"/>
  <c r="G604" i="42" s="1"/>
  <c r="D605" i="42"/>
  <c r="G605" i="42" s="1"/>
  <c r="D606" i="42"/>
  <c r="G606" i="42" s="1"/>
  <c r="D607" i="42"/>
  <c r="G607" i="42" s="1"/>
  <c r="D608" i="42"/>
  <c r="G608" i="42" s="1"/>
  <c r="D609" i="42"/>
  <c r="G609" i="42" s="1"/>
  <c r="D610" i="42"/>
  <c r="G610" i="42" s="1"/>
  <c r="D611" i="42"/>
  <c r="G611" i="42" s="1"/>
  <c r="D612" i="42"/>
  <c r="G612" i="42" s="1"/>
  <c r="D613" i="42"/>
  <c r="G613" i="42" s="1"/>
  <c r="D614" i="42"/>
  <c r="G614" i="42" s="1"/>
  <c r="D615" i="42"/>
  <c r="G615" i="42" s="1"/>
  <c r="D616" i="42"/>
  <c r="G616" i="42" s="1"/>
  <c r="D617" i="42"/>
  <c r="G617" i="42" s="1"/>
  <c r="D618" i="42"/>
  <c r="G618" i="42" s="1"/>
  <c r="D619" i="42"/>
  <c r="G619" i="42" s="1"/>
  <c r="D620" i="42"/>
  <c r="G620" i="42" s="1"/>
  <c r="D621" i="42"/>
  <c r="G621" i="42" s="1"/>
  <c r="D622" i="42"/>
  <c r="G622" i="42" s="1"/>
  <c r="D623" i="42"/>
  <c r="G623" i="42" s="1"/>
  <c r="D624" i="42"/>
  <c r="G624" i="42" s="1"/>
  <c r="D625" i="42"/>
  <c r="G625" i="42" s="1"/>
  <c r="D626" i="42"/>
  <c r="G626" i="42" s="1"/>
  <c r="D627" i="42"/>
  <c r="G627" i="42" s="1"/>
  <c r="D628" i="42"/>
  <c r="G628" i="42" s="1"/>
  <c r="D629" i="42"/>
  <c r="G629" i="42" s="1"/>
  <c r="D630" i="42"/>
  <c r="G630" i="42" s="1"/>
  <c r="D631" i="42"/>
  <c r="G631" i="42" s="1"/>
  <c r="D632" i="42"/>
  <c r="G632" i="42" s="1"/>
  <c r="D633" i="42"/>
  <c r="G633" i="42" s="1"/>
  <c r="D634" i="42"/>
  <c r="G634" i="42" s="1"/>
  <c r="D635" i="42"/>
  <c r="G635" i="42" s="1"/>
  <c r="D636" i="42"/>
  <c r="G636" i="42" s="1"/>
  <c r="D637" i="42"/>
  <c r="G637" i="42" s="1"/>
  <c r="D638" i="42"/>
  <c r="G638" i="42" s="1"/>
  <c r="D639" i="42"/>
  <c r="G639" i="42" s="1"/>
  <c r="D640" i="42"/>
  <c r="G640" i="42" s="1"/>
  <c r="D641" i="42"/>
  <c r="G641" i="42" s="1"/>
  <c r="D642" i="42"/>
  <c r="G642" i="42" s="1"/>
  <c r="D643" i="42"/>
  <c r="G643" i="42" s="1"/>
  <c r="D644" i="42"/>
  <c r="G644" i="42" s="1"/>
  <c r="D645" i="42"/>
  <c r="G645" i="42" s="1"/>
  <c r="D646" i="42"/>
  <c r="G646" i="42" s="1"/>
  <c r="D647" i="42"/>
  <c r="G647" i="42" s="1"/>
  <c r="D648" i="42"/>
  <c r="G648" i="42" s="1"/>
  <c r="D649" i="42"/>
  <c r="G649" i="42" s="1"/>
  <c r="D650" i="42"/>
  <c r="G650" i="42" s="1"/>
  <c r="D651" i="42"/>
  <c r="G651" i="42" s="1"/>
  <c r="D652" i="42"/>
  <c r="G652" i="42" s="1"/>
  <c r="D653" i="42"/>
  <c r="G653" i="42" s="1"/>
  <c r="D654" i="42"/>
  <c r="G654" i="42" s="1"/>
  <c r="D655" i="42"/>
  <c r="G655" i="42" s="1"/>
  <c r="D656" i="42"/>
  <c r="G656" i="42" s="1"/>
  <c r="D657" i="42"/>
  <c r="G657" i="42" s="1"/>
  <c r="D658" i="42"/>
  <c r="G658" i="42" s="1"/>
  <c r="D659" i="42"/>
  <c r="G659" i="42" s="1"/>
  <c r="D660" i="42"/>
  <c r="G660" i="42" s="1"/>
  <c r="D661" i="42"/>
  <c r="G661" i="42" s="1"/>
  <c r="D662" i="42"/>
  <c r="G662" i="42" s="1"/>
  <c r="D663" i="42"/>
  <c r="G663" i="42" s="1"/>
  <c r="D664" i="42"/>
  <c r="G664" i="42" s="1"/>
  <c r="D665" i="42"/>
  <c r="G665" i="42" s="1"/>
  <c r="D666" i="42"/>
  <c r="G666" i="42" s="1"/>
  <c r="D667" i="42"/>
  <c r="G667" i="42" s="1"/>
  <c r="D668" i="42"/>
  <c r="G668" i="42" s="1"/>
  <c r="D669" i="42"/>
  <c r="G669" i="42" s="1"/>
  <c r="D670" i="42"/>
  <c r="G670" i="42" s="1"/>
  <c r="D671" i="42"/>
  <c r="G671" i="42" s="1"/>
  <c r="D672" i="42"/>
  <c r="G672" i="42" s="1"/>
  <c r="D673" i="42"/>
  <c r="G673" i="42" s="1"/>
  <c r="D674" i="42"/>
  <c r="G674" i="42" s="1"/>
  <c r="D675" i="42"/>
  <c r="G675" i="42" s="1"/>
  <c r="D676" i="42"/>
  <c r="G676" i="42" s="1"/>
  <c r="D677" i="42"/>
  <c r="G677" i="42" s="1"/>
  <c r="D678" i="42"/>
  <c r="G678" i="42" s="1"/>
  <c r="D679" i="42"/>
  <c r="G679" i="42" s="1"/>
  <c r="D680" i="42"/>
  <c r="G680" i="42" s="1"/>
  <c r="D681" i="42"/>
  <c r="G681" i="42" s="1"/>
  <c r="D682" i="42"/>
  <c r="G682" i="42" s="1"/>
  <c r="D683" i="42"/>
  <c r="G683" i="42" s="1"/>
  <c r="D684" i="42"/>
  <c r="G684" i="42" s="1"/>
  <c r="D685" i="42"/>
  <c r="G685" i="42" s="1"/>
  <c r="D686" i="42"/>
  <c r="G686" i="42" s="1"/>
  <c r="D687" i="42"/>
  <c r="G687" i="42" s="1"/>
  <c r="D688" i="42"/>
  <c r="G688" i="42" s="1"/>
  <c r="D689" i="42"/>
  <c r="G689" i="42" s="1"/>
  <c r="D690" i="42"/>
  <c r="G690" i="42" s="1"/>
  <c r="D691" i="42"/>
  <c r="G691" i="42" s="1"/>
  <c r="D692" i="42"/>
  <c r="G692" i="42" s="1"/>
  <c r="D693" i="42"/>
  <c r="G693" i="42" s="1"/>
  <c r="D694" i="42"/>
  <c r="G694" i="42" s="1"/>
  <c r="D695" i="42"/>
  <c r="G695" i="42" s="1"/>
  <c r="D696" i="42"/>
  <c r="G696" i="42" s="1"/>
  <c r="D697" i="42"/>
  <c r="G697" i="42" s="1"/>
  <c r="D698" i="42"/>
  <c r="G698" i="42" s="1"/>
  <c r="D699" i="42"/>
  <c r="G699" i="42" s="1"/>
  <c r="D700" i="42"/>
  <c r="G700" i="42" s="1"/>
  <c r="D701" i="42"/>
  <c r="G701" i="42" s="1"/>
  <c r="D702" i="42"/>
  <c r="G702" i="42" s="1"/>
  <c r="D703" i="42"/>
  <c r="G703" i="42" s="1"/>
  <c r="D704" i="42"/>
  <c r="G704" i="42" s="1"/>
  <c r="D705" i="42"/>
  <c r="G705" i="42" s="1"/>
  <c r="D706" i="42"/>
  <c r="G706" i="42" s="1"/>
  <c r="D707" i="42"/>
  <c r="G707" i="42" s="1"/>
  <c r="D708" i="42"/>
  <c r="G708" i="42" s="1"/>
  <c r="D709" i="42"/>
  <c r="G709" i="42" s="1"/>
  <c r="D710" i="42"/>
  <c r="G710" i="42" s="1"/>
  <c r="D711" i="42"/>
  <c r="G711" i="42" s="1"/>
  <c r="D712" i="42"/>
  <c r="G712" i="42" s="1"/>
  <c r="D713" i="42"/>
  <c r="G713" i="42" s="1"/>
  <c r="D714" i="42"/>
  <c r="G714" i="42" s="1"/>
  <c r="D715" i="42"/>
  <c r="G715" i="42" s="1"/>
  <c r="D716" i="42"/>
  <c r="G716" i="42" s="1"/>
  <c r="D717" i="42"/>
  <c r="G717" i="42" s="1"/>
  <c r="D718" i="42"/>
  <c r="G718" i="42" s="1"/>
  <c r="D719" i="42"/>
  <c r="G719" i="42" s="1"/>
  <c r="D720" i="42"/>
  <c r="G720" i="42" s="1"/>
  <c r="D721" i="42"/>
  <c r="G721" i="42" s="1"/>
  <c r="D722" i="42"/>
  <c r="G722" i="42" s="1"/>
  <c r="D723" i="42"/>
  <c r="G723" i="42" s="1"/>
  <c r="D724" i="42"/>
  <c r="G724" i="42" s="1"/>
  <c r="D725" i="42"/>
  <c r="G725" i="42" s="1"/>
  <c r="D726" i="42"/>
  <c r="G726" i="42" s="1"/>
  <c r="D727" i="42"/>
  <c r="G727" i="42" s="1"/>
  <c r="D728" i="42"/>
  <c r="G728" i="42" s="1"/>
  <c r="D729" i="42"/>
  <c r="G729" i="42" s="1"/>
  <c r="D730" i="42"/>
  <c r="G730" i="42" s="1"/>
  <c r="D731" i="42"/>
  <c r="G731" i="42" s="1"/>
  <c r="D732" i="42"/>
  <c r="G732" i="42" s="1"/>
  <c r="D733" i="42"/>
  <c r="G733" i="42" s="1"/>
  <c r="D734" i="42"/>
  <c r="G734" i="42" s="1"/>
  <c r="D735" i="42"/>
  <c r="G735" i="42" s="1"/>
  <c r="D736" i="42"/>
  <c r="G736" i="42" s="1"/>
  <c r="D737" i="42"/>
  <c r="G737" i="42" s="1"/>
  <c r="D738" i="42"/>
  <c r="G738" i="42" s="1"/>
  <c r="D739" i="42"/>
  <c r="G739" i="42" s="1"/>
  <c r="D740" i="42"/>
  <c r="G740" i="42" s="1"/>
  <c r="D741" i="42"/>
  <c r="G741" i="42" s="1"/>
  <c r="D742" i="42"/>
  <c r="G742" i="42" s="1"/>
  <c r="D743" i="42"/>
  <c r="G743" i="42" s="1"/>
  <c r="D744" i="42"/>
  <c r="G744" i="42" s="1"/>
  <c r="D745" i="42"/>
  <c r="G745" i="42" s="1"/>
  <c r="D746" i="42"/>
  <c r="G746" i="42" s="1"/>
  <c r="D747" i="42"/>
  <c r="G747" i="42" s="1"/>
  <c r="D748" i="42"/>
  <c r="G748" i="42" s="1"/>
  <c r="D749" i="42"/>
  <c r="G749" i="42" s="1"/>
  <c r="D750" i="42"/>
  <c r="G750" i="42" s="1"/>
  <c r="D751" i="42"/>
  <c r="G751" i="42" s="1"/>
  <c r="D752" i="42"/>
  <c r="G752" i="42" s="1"/>
  <c r="D753" i="42"/>
  <c r="G753" i="42" s="1"/>
  <c r="D754" i="42"/>
  <c r="G754" i="42" s="1"/>
  <c r="D755" i="42"/>
  <c r="G755" i="42" s="1"/>
  <c r="D756" i="42"/>
  <c r="G756" i="42" s="1"/>
  <c r="D757" i="42"/>
  <c r="G757" i="42" s="1"/>
  <c r="D758" i="42"/>
  <c r="G758" i="42" s="1"/>
  <c r="D759" i="42"/>
  <c r="G759" i="42" s="1"/>
  <c r="D760" i="42"/>
  <c r="G760" i="42" s="1"/>
  <c r="D761" i="42"/>
  <c r="G761" i="42" s="1"/>
  <c r="D762" i="42"/>
  <c r="G762" i="42" s="1"/>
  <c r="D763" i="42"/>
  <c r="G763" i="42" s="1"/>
  <c r="D764" i="42"/>
  <c r="G764" i="42" s="1"/>
  <c r="D765" i="42"/>
  <c r="G765" i="42" s="1"/>
  <c r="D766" i="42"/>
  <c r="G766" i="42" s="1"/>
  <c r="D767" i="42"/>
  <c r="G767" i="42" s="1"/>
  <c r="D768" i="42"/>
  <c r="G768" i="42" s="1"/>
  <c r="D769" i="42"/>
  <c r="G769" i="42" s="1"/>
  <c r="D770" i="42"/>
  <c r="G770" i="42" s="1"/>
  <c r="D771" i="42"/>
  <c r="G771" i="42" s="1"/>
  <c r="D772" i="42"/>
  <c r="G772" i="42" s="1"/>
  <c r="D773" i="42"/>
  <c r="G773" i="42" s="1"/>
  <c r="D774" i="42"/>
  <c r="G774" i="42" s="1"/>
  <c r="D775" i="42"/>
  <c r="G775" i="42" s="1"/>
  <c r="D776" i="42"/>
  <c r="G776" i="42" s="1"/>
  <c r="D777" i="42"/>
  <c r="G777" i="42" s="1"/>
  <c r="D778" i="42"/>
  <c r="G778" i="42" s="1"/>
  <c r="D779" i="42"/>
  <c r="G779" i="42" s="1"/>
  <c r="D780" i="42"/>
  <c r="G780" i="42" s="1"/>
  <c r="D781" i="42"/>
  <c r="G781" i="42" s="1"/>
  <c r="D782" i="42"/>
  <c r="G782" i="42" s="1"/>
  <c r="D783" i="42"/>
  <c r="G783" i="42" s="1"/>
  <c r="D784" i="42"/>
  <c r="G784" i="42" s="1"/>
  <c r="D785" i="42"/>
  <c r="G785" i="42" s="1"/>
  <c r="D786" i="42"/>
  <c r="G786" i="42" s="1"/>
  <c r="D787" i="42"/>
  <c r="G787" i="42" s="1"/>
  <c r="D788" i="42"/>
  <c r="G788" i="42" s="1"/>
  <c r="D789" i="42"/>
  <c r="G789" i="42" s="1"/>
  <c r="D790" i="42"/>
  <c r="G790" i="42" s="1"/>
  <c r="D791" i="42"/>
  <c r="G791" i="42" s="1"/>
  <c r="D792" i="42"/>
  <c r="G792" i="42" s="1"/>
  <c r="D793" i="42"/>
  <c r="G793" i="42" s="1"/>
  <c r="D794" i="42"/>
  <c r="G794" i="42" s="1"/>
  <c r="D795" i="42"/>
  <c r="G795" i="42" s="1"/>
  <c r="D796" i="42"/>
  <c r="G796" i="42" s="1"/>
  <c r="D797" i="42"/>
  <c r="G797" i="42" s="1"/>
  <c r="D798" i="42"/>
  <c r="G798" i="42" s="1"/>
  <c r="D799" i="42"/>
  <c r="G799" i="42" s="1"/>
  <c r="D800" i="42"/>
  <c r="G800" i="42" s="1"/>
  <c r="D801" i="42"/>
  <c r="G801" i="42" s="1"/>
  <c r="D802" i="42"/>
  <c r="G802" i="42" s="1"/>
  <c r="D803" i="42"/>
  <c r="G803" i="42" s="1"/>
  <c r="D804" i="42"/>
  <c r="G804" i="42" s="1"/>
  <c r="D805" i="42"/>
  <c r="G805" i="42" s="1"/>
  <c r="D806" i="42"/>
  <c r="G806" i="42" s="1"/>
  <c r="D807" i="42"/>
  <c r="G807" i="42" s="1"/>
  <c r="D808" i="42"/>
  <c r="G808" i="42" s="1"/>
  <c r="D809" i="42"/>
  <c r="G809" i="42" s="1"/>
  <c r="D810" i="42"/>
  <c r="G810" i="42" s="1"/>
  <c r="D811" i="42"/>
  <c r="G811" i="42" s="1"/>
  <c r="D812" i="42"/>
  <c r="G812" i="42" s="1"/>
  <c r="D813" i="42"/>
  <c r="G813" i="42" s="1"/>
  <c r="D814" i="42"/>
  <c r="G814" i="42" s="1"/>
  <c r="D815" i="42"/>
  <c r="G815" i="42" s="1"/>
  <c r="D816" i="42"/>
  <c r="G816" i="42" s="1"/>
  <c r="D817" i="42"/>
  <c r="G817" i="42" s="1"/>
  <c r="D818" i="42"/>
  <c r="G818" i="42" s="1"/>
  <c r="D819" i="42"/>
  <c r="G819" i="42" s="1"/>
  <c r="D820" i="42"/>
  <c r="G820" i="42" s="1"/>
  <c r="D821" i="42"/>
  <c r="G821" i="42" s="1"/>
  <c r="D822" i="42"/>
  <c r="G822" i="42" s="1"/>
  <c r="D823" i="42"/>
  <c r="G823" i="42" s="1"/>
  <c r="D824" i="42"/>
  <c r="G824" i="42" s="1"/>
  <c r="D825" i="42"/>
  <c r="G825" i="42" s="1"/>
  <c r="D826" i="42"/>
  <c r="G826" i="42" s="1"/>
  <c r="D827" i="42"/>
  <c r="G827" i="42" s="1"/>
  <c r="D828" i="42"/>
  <c r="G828" i="42" s="1"/>
  <c r="D829" i="42"/>
  <c r="G829" i="42" s="1"/>
  <c r="D830" i="42"/>
  <c r="G830" i="42" s="1"/>
  <c r="D831" i="42"/>
  <c r="G831" i="42" s="1"/>
  <c r="D832" i="42"/>
  <c r="G832" i="42" s="1"/>
  <c r="D833" i="42"/>
  <c r="G833" i="42" s="1"/>
  <c r="D834" i="42"/>
  <c r="G834" i="42" s="1"/>
  <c r="D835" i="42"/>
  <c r="G835" i="42" s="1"/>
  <c r="D836" i="42"/>
  <c r="G836" i="42" s="1"/>
  <c r="D837" i="42"/>
  <c r="G837" i="42" s="1"/>
  <c r="D838" i="42"/>
  <c r="G838" i="42" s="1"/>
  <c r="D839" i="42"/>
  <c r="G839" i="42" s="1"/>
  <c r="D840" i="42"/>
  <c r="G840" i="42" s="1"/>
  <c r="D841" i="42"/>
  <c r="G841" i="42" s="1"/>
  <c r="D842" i="42"/>
  <c r="G842" i="42" s="1"/>
  <c r="D843" i="42"/>
  <c r="G843" i="42" s="1"/>
  <c r="D844" i="42"/>
  <c r="G844" i="42" s="1"/>
  <c r="D845" i="42"/>
  <c r="G845" i="42" s="1"/>
  <c r="D846" i="42"/>
  <c r="G846" i="42" s="1"/>
  <c r="D847" i="42"/>
  <c r="G847" i="42" s="1"/>
  <c r="D848" i="42"/>
  <c r="G848" i="42" s="1"/>
  <c r="D849" i="42"/>
  <c r="G849" i="42" s="1"/>
  <c r="D850" i="42"/>
  <c r="G850" i="42" s="1"/>
  <c r="D851" i="42"/>
  <c r="G851" i="42" s="1"/>
  <c r="D852" i="42"/>
  <c r="G852" i="42" s="1"/>
  <c r="D853" i="42"/>
  <c r="G853" i="42" s="1"/>
  <c r="D854" i="42"/>
  <c r="G854" i="42" s="1"/>
  <c r="D855" i="42"/>
  <c r="G855" i="42" s="1"/>
  <c r="D856" i="42"/>
  <c r="G856" i="42" s="1"/>
  <c r="D857" i="42"/>
  <c r="G857" i="42" s="1"/>
  <c r="D858" i="42"/>
  <c r="G858" i="42" s="1"/>
  <c r="D859" i="42"/>
  <c r="G859" i="42" s="1"/>
  <c r="D860" i="42"/>
  <c r="G860" i="42" s="1"/>
  <c r="D861" i="42"/>
  <c r="G861" i="42" s="1"/>
  <c r="D862" i="42"/>
  <c r="G862" i="42" s="1"/>
  <c r="D863" i="42"/>
  <c r="G863" i="42" s="1"/>
  <c r="D864" i="42"/>
  <c r="G864" i="42" s="1"/>
  <c r="D865" i="42"/>
  <c r="G865" i="42" s="1"/>
  <c r="D866" i="42"/>
  <c r="G866" i="42" s="1"/>
  <c r="D867" i="42"/>
  <c r="G867" i="42" s="1"/>
  <c r="D868" i="42"/>
  <c r="G868" i="42" s="1"/>
  <c r="D869" i="42"/>
  <c r="G869" i="42" s="1"/>
  <c r="D870" i="42"/>
  <c r="G870" i="42" s="1"/>
  <c r="D871" i="42"/>
  <c r="G871" i="42" s="1"/>
  <c r="D872" i="42"/>
  <c r="G872" i="42" s="1"/>
  <c r="D873" i="42"/>
  <c r="G873" i="42" s="1"/>
  <c r="D874" i="42"/>
  <c r="G874" i="42" s="1"/>
  <c r="D875" i="42"/>
  <c r="G875" i="42" s="1"/>
  <c r="D876" i="42"/>
  <c r="G876" i="42" s="1"/>
  <c r="D877" i="42"/>
  <c r="G877" i="42" s="1"/>
  <c r="D878" i="42"/>
  <c r="G878" i="42" s="1"/>
  <c r="D879" i="42"/>
  <c r="G879" i="42" s="1"/>
  <c r="D880" i="42"/>
  <c r="G880" i="42" s="1"/>
  <c r="D881" i="42"/>
  <c r="G881" i="42" s="1"/>
  <c r="D882" i="42"/>
  <c r="G882" i="42" s="1"/>
  <c r="D883" i="42"/>
  <c r="G883" i="42" s="1"/>
  <c r="D884" i="42"/>
  <c r="G884" i="42" s="1"/>
  <c r="D885" i="42"/>
  <c r="G885" i="42" s="1"/>
  <c r="D886" i="42"/>
  <c r="G886" i="42" s="1"/>
  <c r="D887" i="42"/>
  <c r="G887" i="42" s="1"/>
  <c r="D888" i="42"/>
  <c r="G888" i="42" s="1"/>
  <c r="D889" i="42"/>
  <c r="G889" i="42" s="1"/>
  <c r="D890" i="42"/>
  <c r="G890" i="42" s="1"/>
  <c r="D891" i="42"/>
  <c r="G891" i="42" s="1"/>
  <c r="D892" i="42"/>
  <c r="G892" i="42" s="1"/>
  <c r="D893" i="42"/>
  <c r="G893" i="42" s="1"/>
  <c r="D894" i="42"/>
  <c r="G894" i="42" s="1"/>
  <c r="D895" i="42"/>
  <c r="G895" i="42" s="1"/>
  <c r="D896" i="42"/>
  <c r="G896" i="42" s="1"/>
  <c r="D897" i="42"/>
  <c r="G897" i="42" s="1"/>
  <c r="D898" i="42"/>
  <c r="G898" i="42" s="1"/>
  <c r="D899" i="42"/>
  <c r="G899" i="42" s="1"/>
  <c r="D900" i="42"/>
  <c r="G900" i="42" s="1"/>
  <c r="D901" i="42"/>
  <c r="G901" i="42" s="1"/>
  <c r="D902" i="42"/>
  <c r="G902" i="42" s="1"/>
  <c r="D903" i="42"/>
  <c r="G903" i="42" s="1"/>
  <c r="D904" i="42"/>
  <c r="G904" i="42" s="1"/>
  <c r="D905" i="42"/>
  <c r="G905" i="42" s="1"/>
  <c r="D906" i="42"/>
  <c r="G906" i="42" s="1"/>
  <c r="D907" i="42"/>
  <c r="G907" i="42" s="1"/>
  <c r="D908" i="42"/>
  <c r="G908" i="42" s="1"/>
  <c r="D909" i="42"/>
  <c r="G909" i="42" s="1"/>
  <c r="D910" i="42"/>
  <c r="G910" i="42" s="1"/>
  <c r="D911" i="42"/>
  <c r="G911" i="42" s="1"/>
  <c r="D912" i="42"/>
  <c r="G912" i="42" s="1"/>
  <c r="D913" i="42"/>
  <c r="G913" i="42" s="1"/>
  <c r="D914" i="42"/>
  <c r="G914" i="42" s="1"/>
  <c r="D915" i="42"/>
  <c r="G915" i="42" s="1"/>
  <c r="D916" i="42"/>
  <c r="G916" i="42" s="1"/>
  <c r="D917" i="42"/>
  <c r="G917" i="42" s="1"/>
  <c r="D918" i="42"/>
  <c r="G918" i="42" s="1"/>
  <c r="D919" i="42"/>
  <c r="G919" i="42" s="1"/>
  <c r="D920" i="42"/>
  <c r="G920" i="42" s="1"/>
  <c r="D921" i="42"/>
  <c r="G921" i="42" s="1"/>
  <c r="D922" i="42"/>
  <c r="G922" i="42" s="1"/>
  <c r="D923" i="42"/>
  <c r="G923" i="42" s="1"/>
  <c r="D924" i="42"/>
  <c r="G924" i="42" s="1"/>
  <c r="D925" i="42"/>
  <c r="G925" i="42" s="1"/>
  <c r="D926" i="42"/>
  <c r="G926" i="42" s="1"/>
  <c r="D927" i="42"/>
  <c r="G927" i="42" s="1"/>
  <c r="D928" i="42"/>
  <c r="G928" i="42" s="1"/>
  <c r="D929" i="42"/>
  <c r="G929" i="42" s="1"/>
  <c r="D930" i="42"/>
  <c r="G930" i="42" s="1"/>
  <c r="D931" i="42"/>
  <c r="G931" i="42" s="1"/>
  <c r="D932" i="42"/>
  <c r="G932" i="42" s="1"/>
  <c r="D933" i="42"/>
  <c r="G933" i="42" s="1"/>
  <c r="D934" i="42"/>
  <c r="G934" i="42" s="1"/>
  <c r="D935" i="42"/>
  <c r="G935" i="42" s="1"/>
  <c r="D936" i="42"/>
  <c r="G936" i="42" s="1"/>
  <c r="D937" i="42"/>
  <c r="G937" i="42" s="1"/>
  <c r="D938" i="42"/>
  <c r="G938" i="42" s="1"/>
  <c r="D939" i="42"/>
  <c r="G939" i="42" s="1"/>
  <c r="D940" i="42"/>
  <c r="G940" i="42" s="1"/>
  <c r="D941" i="42"/>
  <c r="G941" i="42" s="1"/>
  <c r="D942" i="42"/>
  <c r="G942" i="42" s="1"/>
  <c r="D943" i="42"/>
  <c r="G943" i="42" s="1"/>
  <c r="D944" i="42"/>
  <c r="G944" i="42" s="1"/>
  <c r="D945" i="42"/>
  <c r="G945" i="42" s="1"/>
  <c r="D946" i="42"/>
  <c r="G946" i="42" s="1"/>
  <c r="D947" i="42"/>
  <c r="G947" i="42" s="1"/>
  <c r="D948" i="42"/>
  <c r="G948" i="42" s="1"/>
  <c r="D949" i="42"/>
  <c r="G949" i="42" s="1"/>
  <c r="D950" i="42"/>
  <c r="G950" i="42" s="1"/>
  <c r="D951" i="42"/>
  <c r="G951" i="42" s="1"/>
  <c r="D952" i="42"/>
  <c r="G952" i="42" s="1"/>
  <c r="D953" i="42"/>
  <c r="G953" i="42" s="1"/>
  <c r="D954" i="42"/>
  <c r="G954" i="42" s="1"/>
  <c r="D955" i="42"/>
  <c r="G955" i="42" s="1"/>
  <c r="D956" i="42"/>
  <c r="G956" i="42" s="1"/>
  <c r="D957" i="42"/>
  <c r="G957" i="42" s="1"/>
  <c r="D958" i="42"/>
  <c r="G958" i="42" s="1"/>
  <c r="D959" i="42"/>
  <c r="G959" i="42" s="1"/>
  <c r="D960" i="42"/>
  <c r="G960" i="42" s="1"/>
  <c r="D961" i="42"/>
  <c r="G961" i="42" s="1"/>
  <c r="D962" i="42"/>
  <c r="G962" i="42" s="1"/>
  <c r="D963" i="42"/>
  <c r="G963" i="42" s="1"/>
  <c r="D964" i="42"/>
  <c r="G964" i="42" s="1"/>
  <c r="D965" i="42"/>
  <c r="G965" i="42" s="1"/>
  <c r="D966" i="42"/>
  <c r="G966" i="42" s="1"/>
  <c r="D967" i="42"/>
  <c r="G967" i="42" s="1"/>
  <c r="D968" i="42"/>
  <c r="G968" i="42" s="1"/>
  <c r="D969" i="42"/>
  <c r="G969" i="42" s="1"/>
  <c r="D970" i="42"/>
  <c r="G970" i="42" s="1"/>
  <c r="D971" i="42"/>
  <c r="G971" i="42" s="1"/>
  <c r="D972" i="42"/>
  <c r="G972" i="42" s="1"/>
  <c r="D973" i="42"/>
  <c r="G973" i="42" s="1"/>
  <c r="D974" i="42"/>
  <c r="G974" i="42" s="1"/>
  <c r="D975" i="42"/>
  <c r="G975" i="42" s="1"/>
  <c r="D976" i="42"/>
  <c r="G976" i="42" s="1"/>
  <c r="D977" i="42"/>
  <c r="G977" i="42" s="1"/>
  <c r="D978" i="42"/>
  <c r="G978" i="42" s="1"/>
  <c r="D979" i="42"/>
  <c r="G979" i="42" s="1"/>
  <c r="D980" i="42"/>
  <c r="G980" i="42" s="1"/>
  <c r="D981" i="42"/>
  <c r="G981" i="42" s="1"/>
  <c r="D982" i="42"/>
  <c r="G982" i="42" s="1"/>
  <c r="D983" i="42"/>
  <c r="G983" i="42" s="1"/>
  <c r="D984" i="42"/>
  <c r="G984" i="42" s="1"/>
  <c r="D985" i="42"/>
  <c r="G985" i="42" s="1"/>
  <c r="D986" i="42"/>
  <c r="G986" i="42" s="1"/>
  <c r="D987" i="42"/>
  <c r="G987" i="42" s="1"/>
  <c r="D988" i="42"/>
  <c r="G988" i="42" s="1"/>
  <c r="D989" i="42"/>
  <c r="G989" i="42" s="1"/>
  <c r="D990" i="42"/>
  <c r="G990" i="42" s="1"/>
  <c r="D991" i="42"/>
  <c r="G991" i="42" s="1"/>
  <c r="D992" i="42"/>
  <c r="G992" i="42" s="1"/>
  <c r="D993" i="42"/>
  <c r="G993" i="42" s="1"/>
  <c r="D994" i="42"/>
  <c r="G994" i="42" s="1"/>
  <c r="D995" i="42"/>
  <c r="G995" i="42" s="1"/>
  <c r="D996" i="42"/>
  <c r="G996" i="42" s="1"/>
  <c r="D997" i="42"/>
  <c r="G997" i="42" s="1"/>
  <c r="D998" i="42"/>
  <c r="G998" i="42" s="1"/>
  <c r="D999" i="42"/>
  <c r="G999" i="42" s="1"/>
  <c r="D1000" i="42"/>
  <c r="G1000" i="42" s="1"/>
  <c r="D1001" i="42"/>
  <c r="G1001" i="42" s="1"/>
  <c r="D1002" i="42"/>
  <c r="G1002" i="42" s="1"/>
  <c r="D3" i="42"/>
  <c r="G3" i="42" s="1"/>
  <c r="C4" i="42"/>
  <c r="F4" i="42" s="1"/>
  <c r="C5" i="42"/>
  <c r="F5" i="42" s="1"/>
  <c r="C6" i="42"/>
  <c r="F6" i="42" s="1"/>
  <c r="C7" i="42"/>
  <c r="F7" i="42" s="1"/>
  <c r="C8" i="42"/>
  <c r="F8" i="42" s="1"/>
  <c r="C9" i="42"/>
  <c r="F9" i="42" s="1"/>
  <c r="C10" i="42"/>
  <c r="F10" i="42" s="1"/>
  <c r="C11" i="42"/>
  <c r="F11" i="42" s="1"/>
  <c r="C12" i="42"/>
  <c r="F12" i="42" s="1"/>
  <c r="C13" i="42"/>
  <c r="F13" i="42" s="1"/>
  <c r="C14" i="42"/>
  <c r="F14" i="42" s="1"/>
  <c r="C15" i="42"/>
  <c r="F15" i="42" s="1"/>
  <c r="C16" i="42"/>
  <c r="F16" i="42" s="1"/>
  <c r="C17" i="42"/>
  <c r="F17" i="42" s="1"/>
  <c r="C18" i="42"/>
  <c r="F18" i="42" s="1"/>
  <c r="C19" i="42"/>
  <c r="F19" i="42" s="1"/>
  <c r="C20" i="42"/>
  <c r="F20" i="42" s="1"/>
  <c r="C21" i="42"/>
  <c r="F21" i="42" s="1"/>
  <c r="C22" i="42"/>
  <c r="F22" i="42" s="1"/>
  <c r="C23" i="42"/>
  <c r="F23" i="42" s="1"/>
  <c r="C24" i="42"/>
  <c r="F24" i="42" s="1"/>
  <c r="C25" i="42"/>
  <c r="F25" i="42" s="1"/>
  <c r="C26" i="42"/>
  <c r="F26" i="42" s="1"/>
  <c r="C27" i="42"/>
  <c r="F27" i="42" s="1"/>
  <c r="C28" i="42"/>
  <c r="F28" i="42" s="1"/>
  <c r="C29" i="42"/>
  <c r="F29" i="42" s="1"/>
  <c r="C30" i="42"/>
  <c r="F30" i="42" s="1"/>
  <c r="C31" i="42"/>
  <c r="F31" i="42" s="1"/>
  <c r="C32" i="42"/>
  <c r="F32" i="42" s="1"/>
  <c r="C33" i="42"/>
  <c r="F33" i="42" s="1"/>
  <c r="C34" i="42"/>
  <c r="F34" i="42" s="1"/>
  <c r="C35" i="42"/>
  <c r="F35" i="42" s="1"/>
  <c r="C36" i="42"/>
  <c r="F36" i="42" s="1"/>
  <c r="C37" i="42"/>
  <c r="F37" i="42" s="1"/>
  <c r="C38" i="42"/>
  <c r="F38" i="42" s="1"/>
  <c r="C39" i="42"/>
  <c r="F39" i="42" s="1"/>
  <c r="C40" i="42"/>
  <c r="F40" i="42" s="1"/>
  <c r="C41" i="42"/>
  <c r="F41" i="42" s="1"/>
  <c r="C42" i="42"/>
  <c r="F42" i="42" s="1"/>
  <c r="C43" i="42"/>
  <c r="F43" i="42" s="1"/>
  <c r="C44" i="42"/>
  <c r="F44" i="42" s="1"/>
  <c r="C45" i="42"/>
  <c r="F45" i="42" s="1"/>
  <c r="C46" i="42"/>
  <c r="F46" i="42" s="1"/>
  <c r="C47" i="42"/>
  <c r="F47" i="42" s="1"/>
  <c r="C48" i="42"/>
  <c r="F48" i="42" s="1"/>
  <c r="C49" i="42"/>
  <c r="F49" i="42" s="1"/>
  <c r="C50" i="42"/>
  <c r="F50" i="42" s="1"/>
  <c r="C51" i="42"/>
  <c r="F51" i="42" s="1"/>
  <c r="C52" i="42"/>
  <c r="F52" i="42" s="1"/>
  <c r="C53" i="42"/>
  <c r="F53" i="42" s="1"/>
  <c r="C54" i="42"/>
  <c r="F54" i="42" s="1"/>
  <c r="C55" i="42"/>
  <c r="F55" i="42" s="1"/>
  <c r="C56" i="42"/>
  <c r="F56" i="42" s="1"/>
  <c r="C57" i="42"/>
  <c r="F57" i="42" s="1"/>
  <c r="C58" i="42"/>
  <c r="F58" i="42" s="1"/>
  <c r="C59" i="42"/>
  <c r="F59" i="42" s="1"/>
  <c r="C60" i="42"/>
  <c r="F60" i="42" s="1"/>
  <c r="C61" i="42"/>
  <c r="F61" i="42" s="1"/>
  <c r="C62" i="42"/>
  <c r="F62" i="42" s="1"/>
  <c r="C63" i="42"/>
  <c r="F63" i="42" s="1"/>
  <c r="C64" i="42"/>
  <c r="F64" i="42" s="1"/>
  <c r="C65" i="42"/>
  <c r="F65" i="42" s="1"/>
  <c r="C66" i="42"/>
  <c r="F66" i="42" s="1"/>
  <c r="C67" i="42"/>
  <c r="F67" i="42" s="1"/>
  <c r="C68" i="42"/>
  <c r="F68" i="42" s="1"/>
  <c r="C69" i="42"/>
  <c r="F69" i="42" s="1"/>
  <c r="C70" i="42"/>
  <c r="F70" i="42" s="1"/>
  <c r="C71" i="42"/>
  <c r="F71" i="42" s="1"/>
  <c r="C72" i="42"/>
  <c r="F72" i="42" s="1"/>
  <c r="C73" i="42"/>
  <c r="F73" i="42" s="1"/>
  <c r="C74" i="42"/>
  <c r="F74" i="42" s="1"/>
  <c r="C75" i="42"/>
  <c r="F75" i="42" s="1"/>
  <c r="C76" i="42"/>
  <c r="F76" i="42" s="1"/>
  <c r="C77" i="42"/>
  <c r="F77" i="42" s="1"/>
  <c r="C78" i="42"/>
  <c r="F78" i="42" s="1"/>
  <c r="C79" i="42"/>
  <c r="F79" i="42" s="1"/>
  <c r="C80" i="42"/>
  <c r="F80" i="42" s="1"/>
  <c r="C81" i="42"/>
  <c r="F81" i="42" s="1"/>
  <c r="C82" i="42"/>
  <c r="F82" i="42" s="1"/>
  <c r="C83" i="42"/>
  <c r="F83" i="42" s="1"/>
  <c r="C84" i="42"/>
  <c r="F84" i="42" s="1"/>
  <c r="C85" i="42"/>
  <c r="F85" i="42" s="1"/>
  <c r="C86" i="42"/>
  <c r="F86" i="42" s="1"/>
  <c r="C87" i="42"/>
  <c r="F87" i="42" s="1"/>
  <c r="C88" i="42"/>
  <c r="F88" i="42" s="1"/>
  <c r="C89" i="42"/>
  <c r="F89" i="42" s="1"/>
  <c r="C90" i="42"/>
  <c r="F90" i="42" s="1"/>
  <c r="C91" i="42"/>
  <c r="F91" i="42" s="1"/>
  <c r="C92" i="42"/>
  <c r="F92" i="42" s="1"/>
  <c r="C93" i="42"/>
  <c r="F93" i="42" s="1"/>
  <c r="C94" i="42"/>
  <c r="F94" i="42" s="1"/>
  <c r="C95" i="42"/>
  <c r="F95" i="42" s="1"/>
  <c r="C96" i="42"/>
  <c r="F96" i="42" s="1"/>
  <c r="C97" i="42"/>
  <c r="F97" i="42" s="1"/>
  <c r="C98" i="42"/>
  <c r="F98" i="42" s="1"/>
  <c r="C99" i="42"/>
  <c r="F99" i="42" s="1"/>
  <c r="C100" i="42"/>
  <c r="F100" i="42" s="1"/>
  <c r="C101" i="42"/>
  <c r="F101" i="42" s="1"/>
  <c r="C102" i="42"/>
  <c r="F102" i="42" s="1"/>
  <c r="C103" i="42"/>
  <c r="F103" i="42" s="1"/>
  <c r="C104" i="42"/>
  <c r="F104" i="42" s="1"/>
  <c r="C105" i="42"/>
  <c r="F105" i="42" s="1"/>
  <c r="C106" i="42"/>
  <c r="F106" i="42" s="1"/>
  <c r="C107" i="42"/>
  <c r="F107" i="42" s="1"/>
  <c r="C108" i="42"/>
  <c r="F108" i="42" s="1"/>
  <c r="C109" i="42"/>
  <c r="F109" i="42" s="1"/>
  <c r="C110" i="42"/>
  <c r="F110" i="42" s="1"/>
  <c r="C111" i="42"/>
  <c r="F111" i="42" s="1"/>
  <c r="C112" i="42"/>
  <c r="F112" i="42" s="1"/>
  <c r="C113" i="42"/>
  <c r="F113" i="42" s="1"/>
  <c r="C114" i="42"/>
  <c r="F114" i="42" s="1"/>
  <c r="C115" i="42"/>
  <c r="F115" i="42" s="1"/>
  <c r="C116" i="42"/>
  <c r="F116" i="42" s="1"/>
  <c r="C117" i="42"/>
  <c r="F117" i="42" s="1"/>
  <c r="C118" i="42"/>
  <c r="F118" i="42" s="1"/>
  <c r="C119" i="42"/>
  <c r="F119" i="42" s="1"/>
  <c r="C120" i="42"/>
  <c r="F120" i="42" s="1"/>
  <c r="C121" i="42"/>
  <c r="F121" i="42" s="1"/>
  <c r="C122" i="42"/>
  <c r="F122" i="42" s="1"/>
  <c r="C123" i="42"/>
  <c r="F123" i="42" s="1"/>
  <c r="C124" i="42"/>
  <c r="F124" i="42" s="1"/>
  <c r="C125" i="42"/>
  <c r="F125" i="42" s="1"/>
  <c r="C126" i="42"/>
  <c r="F126" i="42" s="1"/>
  <c r="C127" i="42"/>
  <c r="F127" i="42" s="1"/>
  <c r="C128" i="42"/>
  <c r="F128" i="42" s="1"/>
  <c r="C129" i="42"/>
  <c r="F129" i="42" s="1"/>
  <c r="C130" i="42"/>
  <c r="F130" i="42" s="1"/>
  <c r="C131" i="42"/>
  <c r="F131" i="42" s="1"/>
  <c r="C132" i="42"/>
  <c r="F132" i="42" s="1"/>
  <c r="C133" i="42"/>
  <c r="F133" i="42" s="1"/>
  <c r="C134" i="42"/>
  <c r="F134" i="42" s="1"/>
  <c r="C135" i="42"/>
  <c r="F135" i="42" s="1"/>
  <c r="C136" i="42"/>
  <c r="F136" i="42" s="1"/>
  <c r="C137" i="42"/>
  <c r="F137" i="42" s="1"/>
  <c r="C138" i="42"/>
  <c r="F138" i="42" s="1"/>
  <c r="C139" i="42"/>
  <c r="F139" i="42" s="1"/>
  <c r="C140" i="42"/>
  <c r="F140" i="42" s="1"/>
  <c r="C141" i="42"/>
  <c r="F141" i="42" s="1"/>
  <c r="C142" i="42"/>
  <c r="F142" i="42" s="1"/>
  <c r="C143" i="42"/>
  <c r="F143" i="42" s="1"/>
  <c r="C144" i="42"/>
  <c r="F144" i="42" s="1"/>
  <c r="C145" i="42"/>
  <c r="F145" i="42" s="1"/>
  <c r="C146" i="42"/>
  <c r="F146" i="42" s="1"/>
  <c r="C147" i="42"/>
  <c r="F147" i="42" s="1"/>
  <c r="C148" i="42"/>
  <c r="F148" i="42" s="1"/>
  <c r="C149" i="42"/>
  <c r="F149" i="42" s="1"/>
  <c r="C150" i="42"/>
  <c r="F150" i="42" s="1"/>
  <c r="C151" i="42"/>
  <c r="F151" i="42" s="1"/>
  <c r="C152" i="42"/>
  <c r="F152" i="42" s="1"/>
  <c r="C153" i="42"/>
  <c r="F153" i="42" s="1"/>
  <c r="C154" i="42"/>
  <c r="F154" i="42" s="1"/>
  <c r="C155" i="42"/>
  <c r="F155" i="42" s="1"/>
  <c r="C156" i="42"/>
  <c r="F156" i="42" s="1"/>
  <c r="C157" i="42"/>
  <c r="F157" i="42" s="1"/>
  <c r="C158" i="42"/>
  <c r="F158" i="42" s="1"/>
  <c r="C159" i="42"/>
  <c r="F159" i="42" s="1"/>
  <c r="C160" i="42"/>
  <c r="F160" i="42" s="1"/>
  <c r="C161" i="42"/>
  <c r="F161" i="42" s="1"/>
  <c r="C162" i="42"/>
  <c r="F162" i="42" s="1"/>
  <c r="C163" i="42"/>
  <c r="F163" i="42" s="1"/>
  <c r="C164" i="42"/>
  <c r="F164" i="42" s="1"/>
  <c r="C165" i="42"/>
  <c r="F165" i="42" s="1"/>
  <c r="C166" i="42"/>
  <c r="F166" i="42" s="1"/>
  <c r="C167" i="42"/>
  <c r="F167" i="42" s="1"/>
  <c r="C168" i="42"/>
  <c r="F168" i="42" s="1"/>
  <c r="C169" i="42"/>
  <c r="F169" i="42" s="1"/>
  <c r="C170" i="42"/>
  <c r="F170" i="42" s="1"/>
  <c r="C171" i="42"/>
  <c r="F171" i="42" s="1"/>
  <c r="C172" i="42"/>
  <c r="F172" i="42" s="1"/>
  <c r="C173" i="42"/>
  <c r="F173" i="42" s="1"/>
  <c r="C174" i="42"/>
  <c r="F174" i="42" s="1"/>
  <c r="C175" i="42"/>
  <c r="F175" i="42" s="1"/>
  <c r="C176" i="42"/>
  <c r="F176" i="42" s="1"/>
  <c r="C177" i="42"/>
  <c r="F177" i="42" s="1"/>
  <c r="C178" i="42"/>
  <c r="F178" i="42" s="1"/>
  <c r="C179" i="42"/>
  <c r="F179" i="42" s="1"/>
  <c r="C180" i="42"/>
  <c r="F180" i="42" s="1"/>
  <c r="C181" i="42"/>
  <c r="F181" i="42" s="1"/>
  <c r="C182" i="42"/>
  <c r="F182" i="42" s="1"/>
  <c r="C183" i="42"/>
  <c r="F183" i="42" s="1"/>
  <c r="C184" i="42"/>
  <c r="F184" i="42" s="1"/>
  <c r="C185" i="42"/>
  <c r="F185" i="42" s="1"/>
  <c r="C186" i="42"/>
  <c r="F186" i="42" s="1"/>
  <c r="C187" i="42"/>
  <c r="F187" i="42" s="1"/>
  <c r="C188" i="42"/>
  <c r="F188" i="42" s="1"/>
  <c r="C189" i="42"/>
  <c r="F189" i="42" s="1"/>
  <c r="C190" i="42"/>
  <c r="F190" i="42" s="1"/>
  <c r="C191" i="42"/>
  <c r="F191" i="42" s="1"/>
  <c r="C192" i="42"/>
  <c r="F192" i="42" s="1"/>
  <c r="C193" i="42"/>
  <c r="F193" i="42" s="1"/>
  <c r="C194" i="42"/>
  <c r="F194" i="42" s="1"/>
  <c r="C195" i="42"/>
  <c r="F195" i="42" s="1"/>
  <c r="C196" i="42"/>
  <c r="F196" i="42" s="1"/>
  <c r="C197" i="42"/>
  <c r="F197" i="42" s="1"/>
  <c r="C198" i="42"/>
  <c r="F198" i="42" s="1"/>
  <c r="C199" i="42"/>
  <c r="F199" i="42" s="1"/>
  <c r="C200" i="42"/>
  <c r="F200" i="42" s="1"/>
  <c r="C201" i="42"/>
  <c r="F201" i="42" s="1"/>
  <c r="C202" i="42"/>
  <c r="F202" i="42" s="1"/>
  <c r="C203" i="42"/>
  <c r="F203" i="42" s="1"/>
  <c r="C204" i="42"/>
  <c r="F204" i="42" s="1"/>
  <c r="C205" i="42"/>
  <c r="F205" i="42" s="1"/>
  <c r="C206" i="42"/>
  <c r="F206" i="42" s="1"/>
  <c r="C207" i="42"/>
  <c r="F207" i="42" s="1"/>
  <c r="C208" i="42"/>
  <c r="F208" i="42" s="1"/>
  <c r="C209" i="42"/>
  <c r="F209" i="42" s="1"/>
  <c r="C210" i="42"/>
  <c r="F210" i="42" s="1"/>
  <c r="C211" i="42"/>
  <c r="F211" i="42" s="1"/>
  <c r="C212" i="42"/>
  <c r="F212" i="42" s="1"/>
  <c r="C213" i="42"/>
  <c r="F213" i="42" s="1"/>
  <c r="C214" i="42"/>
  <c r="F214" i="42" s="1"/>
  <c r="C215" i="42"/>
  <c r="F215" i="42" s="1"/>
  <c r="C216" i="42"/>
  <c r="F216" i="42" s="1"/>
  <c r="C217" i="42"/>
  <c r="F217" i="42" s="1"/>
  <c r="C218" i="42"/>
  <c r="F218" i="42" s="1"/>
  <c r="C219" i="42"/>
  <c r="F219" i="42" s="1"/>
  <c r="C220" i="42"/>
  <c r="F220" i="42" s="1"/>
  <c r="C221" i="42"/>
  <c r="F221" i="42" s="1"/>
  <c r="C222" i="42"/>
  <c r="F222" i="42" s="1"/>
  <c r="C223" i="42"/>
  <c r="F223" i="42" s="1"/>
  <c r="C224" i="42"/>
  <c r="F224" i="42" s="1"/>
  <c r="C225" i="42"/>
  <c r="F225" i="42" s="1"/>
  <c r="C226" i="42"/>
  <c r="F226" i="42" s="1"/>
  <c r="C227" i="42"/>
  <c r="F227" i="42" s="1"/>
  <c r="C228" i="42"/>
  <c r="F228" i="42" s="1"/>
  <c r="C229" i="42"/>
  <c r="F229" i="42" s="1"/>
  <c r="C230" i="42"/>
  <c r="F230" i="42" s="1"/>
  <c r="C231" i="42"/>
  <c r="F231" i="42" s="1"/>
  <c r="C232" i="42"/>
  <c r="F232" i="42" s="1"/>
  <c r="C233" i="42"/>
  <c r="F233" i="42" s="1"/>
  <c r="C234" i="42"/>
  <c r="F234" i="42" s="1"/>
  <c r="C235" i="42"/>
  <c r="F235" i="42" s="1"/>
  <c r="C236" i="42"/>
  <c r="F236" i="42" s="1"/>
  <c r="C237" i="42"/>
  <c r="F237" i="42" s="1"/>
  <c r="C238" i="42"/>
  <c r="F238" i="42" s="1"/>
  <c r="C239" i="42"/>
  <c r="F239" i="42" s="1"/>
  <c r="C240" i="42"/>
  <c r="F240" i="42" s="1"/>
  <c r="C241" i="42"/>
  <c r="F241" i="42" s="1"/>
  <c r="C242" i="42"/>
  <c r="F242" i="42" s="1"/>
  <c r="C243" i="42"/>
  <c r="F243" i="42" s="1"/>
  <c r="C244" i="42"/>
  <c r="F244" i="42" s="1"/>
  <c r="C245" i="42"/>
  <c r="F245" i="42" s="1"/>
  <c r="C246" i="42"/>
  <c r="F246" i="42" s="1"/>
  <c r="C247" i="42"/>
  <c r="F247" i="42" s="1"/>
  <c r="C248" i="42"/>
  <c r="F248" i="42" s="1"/>
  <c r="C249" i="42"/>
  <c r="F249" i="42" s="1"/>
  <c r="C250" i="42"/>
  <c r="F250" i="42" s="1"/>
  <c r="C251" i="42"/>
  <c r="F251" i="42" s="1"/>
  <c r="C252" i="42"/>
  <c r="F252" i="42" s="1"/>
  <c r="C253" i="42"/>
  <c r="F253" i="42" s="1"/>
  <c r="C254" i="42"/>
  <c r="F254" i="42" s="1"/>
  <c r="C255" i="42"/>
  <c r="F255" i="42" s="1"/>
  <c r="C256" i="42"/>
  <c r="F256" i="42" s="1"/>
  <c r="C257" i="42"/>
  <c r="F257" i="42" s="1"/>
  <c r="C258" i="42"/>
  <c r="F258" i="42" s="1"/>
  <c r="C259" i="42"/>
  <c r="F259" i="42" s="1"/>
  <c r="C260" i="42"/>
  <c r="F260" i="42" s="1"/>
  <c r="C261" i="42"/>
  <c r="F261" i="42" s="1"/>
  <c r="C262" i="42"/>
  <c r="F262" i="42" s="1"/>
  <c r="C263" i="42"/>
  <c r="F263" i="42" s="1"/>
  <c r="C264" i="42"/>
  <c r="F264" i="42" s="1"/>
  <c r="C265" i="42"/>
  <c r="F265" i="42" s="1"/>
  <c r="C266" i="42"/>
  <c r="F266" i="42" s="1"/>
  <c r="C267" i="42"/>
  <c r="F267" i="42" s="1"/>
  <c r="C268" i="42"/>
  <c r="F268" i="42" s="1"/>
  <c r="C269" i="42"/>
  <c r="F269" i="42" s="1"/>
  <c r="C270" i="42"/>
  <c r="F270" i="42" s="1"/>
  <c r="C271" i="42"/>
  <c r="F271" i="42" s="1"/>
  <c r="C272" i="42"/>
  <c r="F272" i="42" s="1"/>
  <c r="C273" i="42"/>
  <c r="F273" i="42" s="1"/>
  <c r="C274" i="42"/>
  <c r="F274" i="42" s="1"/>
  <c r="C275" i="42"/>
  <c r="F275" i="42" s="1"/>
  <c r="C276" i="42"/>
  <c r="F276" i="42" s="1"/>
  <c r="C277" i="42"/>
  <c r="F277" i="42" s="1"/>
  <c r="C278" i="42"/>
  <c r="F278" i="42" s="1"/>
  <c r="C279" i="42"/>
  <c r="F279" i="42" s="1"/>
  <c r="C280" i="42"/>
  <c r="F280" i="42" s="1"/>
  <c r="C281" i="42"/>
  <c r="F281" i="42" s="1"/>
  <c r="C282" i="42"/>
  <c r="F282" i="42" s="1"/>
  <c r="C283" i="42"/>
  <c r="F283" i="42" s="1"/>
  <c r="C284" i="42"/>
  <c r="F284" i="42" s="1"/>
  <c r="C285" i="42"/>
  <c r="F285" i="42" s="1"/>
  <c r="C286" i="42"/>
  <c r="F286" i="42" s="1"/>
  <c r="C287" i="42"/>
  <c r="F287" i="42" s="1"/>
  <c r="C288" i="42"/>
  <c r="F288" i="42" s="1"/>
  <c r="C289" i="42"/>
  <c r="F289" i="42" s="1"/>
  <c r="C290" i="42"/>
  <c r="F290" i="42" s="1"/>
  <c r="C291" i="42"/>
  <c r="F291" i="42" s="1"/>
  <c r="C292" i="42"/>
  <c r="F292" i="42" s="1"/>
  <c r="C293" i="42"/>
  <c r="F293" i="42" s="1"/>
  <c r="C294" i="42"/>
  <c r="F294" i="42" s="1"/>
  <c r="C295" i="42"/>
  <c r="F295" i="42" s="1"/>
  <c r="C296" i="42"/>
  <c r="F296" i="42" s="1"/>
  <c r="C297" i="42"/>
  <c r="F297" i="42" s="1"/>
  <c r="C298" i="42"/>
  <c r="F298" i="42" s="1"/>
  <c r="C299" i="42"/>
  <c r="F299" i="42" s="1"/>
  <c r="C300" i="42"/>
  <c r="F300" i="42" s="1"/>
  <c r="C301" i="42"/>
  <c r="F301" i="42" s="1"/>
  <c r="C302" i="42"/>
  <c r="F302" i="42" s="1"/>
  <c r="C303" i="42"/>
  <c r="F303" i="42" s="1"/>
  <c r="C304" i="42"/>
  <c r="F304" i="42" s="1"/>
  <c r="C305" i="42"/>
  <c r="F305" i="42" s="1"/>
  <c r="C306" i="42"/>
  <c r="F306" i="42" s="1"/>
  <c r="C307" i="42"/>
  <c r="F307" i="42" s="1"/>
  <c r="C308" i="42"/>
  <c r="F308" i="42" s="1"/>
  <c r="C309" i="42"/>
  <c r="F309" i="42" s="1"/>
  <c r="C310" i="42"/>
  <c r="F310" i="42" s="1"/>
  <c r="C311" i="42"/>
  <c r="F311" i="42" s="1"/>
  <c r="C312" i="42"/>
  <c r="F312" i="42" s="1"/>
  <c r="C313" i="42"/>
  <c r="F313" i="42" s="1"/>
  <c r="C314" i="42"/>
  <c r="F314" i="42" s="1"/>
  <c r="C315" i="42"/>
  <c r="F315" i="42" s="1"/>
  <c r="C316" i="42"/>
  <c r="F316" i="42" s="1"/>
  <c r="C317" i="42"/>
  <c r="F317" i="42" s="1"/>
  <c r="C318" i="42"/>
  <c r="F318" i="42" s="1"/>
  <c r="C319" i="42"/>
  <c r="F319" i="42" s="1"/>
  <c r="C320" i="42"/>
  <c r="F320" i="42" s="1"/>
  <c r="C321" i="42"/>
  <c r="F321" i="42" s="1"/>
  <c r="C322" i="42"/>
  <c r="F322" i="42" s="1"/>
  <c r="C323" i="42"/>
  <c r="F323" i="42" s="1"/>
  <c r="C324" i="42"/>
  <c r="F324" i="42" s="1"/>
  <c r="C325" i="42"/>
  <c r="F325" i="42" s="1"/>
  <c r="C326" i="42"/>
  <c r="F326" i="42" s="1"/>
  <c r="C327" i="42"/>
  <c r="F327" i="42" s="1"/>
  <c r="C328" i="42"/>
  <c r="F328" i="42" s="1"/>
  <c r="C329" i="42"/>
  <c r="F329" i="42" s="1"/>
  <c r="C330" i="42"/>
  <c r="F330" i="42" s="1"/>
  <c r="C331" i="42"/>
  <c r="F331" i="42" s="1"/>
  <c r="C332" i="42"/>
  <c r="F332" i="42" s="1"/>
  <c r="C333" i="42"/>
  <c r="F333" i="42" s="1"/>
  <c r="C334" i="42"/>
  <c r="F334" i="42" s="1"/>
  <c r="C335" i="42"/>
  <c r="F335" i="42" s="1"/>
  <c r="C336" i="42"/>
  <c r="F336" i="42" s="1"/>
  <c r="C337" i="42"/>
  <c r="F337" i="42" s="1"/>
  <c r="C338" i="42"/>
  <c r="F338" i="42" s="1"/>
  <c r="C339" i="42"/>
  <c r="F339" i="42" s="1"/>
  <c r="C340" i="42"/>
  <c r="F340" i="42" s="1"/>
  <c r="C341" i="42"/>
  <c r="F341" i="42" s="1"/>
  <c r="C342" i="42"/>
  <c r="F342" i="42" s="1"/>
  <c r="C343" i="42"/>
  <c r="F343" i="42" s="1"/>
  <c r="C344" i="42"/>
  <c r="F344" i="42" s="1"/>
  <c r="C345" i="42"/>
  <c r="F345" i="42" s="1"/>
  <c r="C346" i="42"/>
  <c r="F346" i="42" s="1"/>
  <c r="C347" i="42"/>
  <c r="F347" i="42" s="1"/>
  <c r="C348" i="42"/>
  <c r="F348" i="42" s="1"/>
  <c r="C349" i="42"/>
  <c r="F349" i="42" s="1"/>
  <c r="C350" i="42"/>
  <c r="F350" i="42" s="1"/>
  <c r="C351" i="42"/>
  <c r="F351" i="42" s="1"/>
  <c r="C352" i="42"/>
  <c r="F352" i="42" s="1"/>
  <c r="C353" i="42"/>
  <c r="F353" i="42" s="1"/>
  <c r="C354" i="42"/>
  <c r="F354" i="42" s="1"/>
  <c r="C355" i="42"/>
  <c r="F355" i="42" s="1"/>
  <c r="C356" i="42"/>
  <c r="F356" i="42" s="1"/>
  <c r="C357" i="42"/>
  <c r="F357" i="42" s="1"/>
  <c r="C358" i="42"/>
  <c r="F358" i="42" s="1"/>
  <c r="C359" i="42"/>
  <c r="F359" i="42" s="1"/>
  <c r="C360" i="42"/>
  <c r="F360" i="42" s="1"/>
  <c r="C361" i="42"/>
  <c r="F361" i="42" s="1"/>
  <c r="C362" i="42"/>
  <c r="F362" i="42" s="1"/>
  <c r="C363" i="42"/>
  <c r="F363" i="42" s="1"/>
  <c r="C364" i="42"/>
  <c r="F364" i="42" s="1"/>
  <c r="C365" i="42"/>
  <c r="F365" i="42" s="1"/>
  <c r="C366" i="42"/>
  <c r="F366" i="42" s="1"/>
  <c r="C367" i="42"/>
  <c r="F367" i="42" s="1"/>
  <c r="C368" i="42"/>
  <c r="F368" i="42" s="1"/>
  <c r="C369" i="42"/>
  <c r="F369" i="42" s="1"/>
  <c r="C370" i="42"/>
  <c r="F370" i="42" s="1"/>
  <c r="C371" i="42"/>
  <c r="F371" i="42" s="1"/>
  <c r="C372" i="42"/>
  <c r="F372" i="42" s="1"/>
  <c r="C373" i="42"/>
  <c r="F373" i="42" s="1"/>
  <c r="C374" i="42"/>
  <c r="F374" i="42" s="1"/>
  <c r="C375" i="42"/>
  <c r="F375" i="42" s="1"/>
  <c r="C376" i="42"/>
  <c r="F376" i="42" s="1"/>
  <c r="C377" i="42"/>
  <c r="F377" i="42" s="1"/>
  <c r="C378" i="42"/>
  <c r="F378" i="42" s="1"/>
  <c r="C379" i="42"/>
  <c r="F379" i="42" s="1"/>
  <c r="C380" i="42"/>
  <c r="F380" i="42" s="1"/>
  <c r="C381" i="42"/>
  <c r="F381" i="42" s="1"/>
  <c r="C382" i="42"/>
  <c r="F382" i="42" s="1"/>
  <c r="C383" i="42"/>
  <c r="F383" i="42" s="1"/>
  <c r="C384" i="42"/>
  <c r="F384" i="42" s="1"/>
  <c r="C385" i="42"/>
  <c r="F385" i="42" s="1"/>
  <c r="C386" i="42"/>
  <c r="F386" i="42" s="1"/>
  <c r="C387" i="42"/>
  <c r="F387" i="42" s="1"/>
  <c r="C388" i="42"/>
  <c r="F388" i="42" s="1"/>
  <c r="C389" i="42"/>
  <c r="F389" i="42" s="1"/>
  <c r="C390" i="42"/>
  <c r="F390" i="42" s="1"/>
  <c r="C391" i="42"/>
  <c r="F391" i="42" s="1"/>
  <c r="C392" i="42"/>
  <c r="F392" i="42" s="1"/>
  <c r="C393" i="42"/>
  <c r="F393" i="42" s="1"/>
  <c r="C394" i="42"/>
  <c r="F394" i="42" s="1"/>
  <c r="C395" i="42"/>
  <c r="F395" i="42" s="1"/>
  <c r="C396" i="42"/>
  <c r="F396" i="42" s="1"/>
  <c r="C397" i="42"/>
  <c r="F397" i="42" s="1"/>
  <c r="C398" i="42"/>
  <c r="F398" i="42" s="1"/>
  <c r="C399" i="42"/>
  <c r="F399" i="42" s="1"/>
  <c r="C400" i="42"/>
  <c r="F400" i="42" s="1"/>
  <c r="C401" i="42"/>
  <c r="F401" i="42" s="1"/>
  <c r="C402" i="42"/>
  <c r="F402" i="42" s="1"/>
  <c r="C403" i="42"/>
  <c r="F403" i="42" s="1"/>
  <c r="C404" i="42"/>
  <c r="F404" i="42" s="1"/>
  <c r="C405" i="42"/>
  <c r="F405" i="42" s="1"/>
  <c r="C406" i="42"/>
  <c r="F406" i="42" s="1"/>
  <c r="C407" i="42"/>
  <c r="F407" i="42" s="1"/>
  <c r="C408" i="42"/>
  <c r="F408" i="42" s="1"/>
  <c r="C409" i="42"/>
  <c r="F409" i="42" s="1"/>
  <c r="C410" i="42"/>
  <c r="F410" i="42" s="1"/>
  <c r="C411" i="42"/>
  <c r="F411" i="42" s="1"/>
  <c r="C412" i="42"/>
  <c r="F412" i="42" s="1"/>
  <c r="C413" i="42"/>
  <c r="F413" i="42" s="1"/>
  <c r="C414" i="42"/>
  <c r="F414" i="42" s="1"/>
  <c r="C415" i="42"/>
  <c r="F415" i="42" s="1"/>
  <c r="C416" i="42"/>
  <c r="F416" i="42" s="1"/>
  <c r="C417" i="42"/>
  <c r="F417" i="42" s="1"/>
  <c r="C418" i="42"/>
  <c r="F418" i="42" s="1"/>
  <c r="C419" i="42"/>
  <c r="F419" i="42" s="1"/>
  <c r="C420" i="42"/>
  <c r="F420" i="42" s="1"/>
  <c r="C421" i="42"/>
  <c r="F421" i="42" s="1"/>
  <c r="C422" i="42"/>
  <c r="F422" i="42" s="1"/>
  <c r="C423" i="42"/>
  <c r="F423" i="42" s="1"/>
  <c r="C424" i="42"/>
  <c r="F424" i="42" s="1"/>
  <c r="C425" i="42"/>
  <c r="F425" i="42" s="1"/>
  <c r="C426" i="42"/>
  <c r="F426" i="42" s="1"/>
  <c r="C427" i="42"/>
  <c r="F427" i="42" s="1"/>
  <c r="C428" i="42"/>
  <c r="F428" i="42" s="1"/>
  <c r="C429" i="42"/>
  <c r="F429" i="42" s="1"/>
  <c r="C430" i="42"/>
  <c r="F430" i="42" s="1"/>
  <c r="C431" i="42"/>
  <c r="F431" i="42" s="1"/>
  <c r="C432" i="42"/>
  <c r="F432" i="42" s="1"/>
  <c r="C433" i="42"/>
  <c r="F433" i="42" s="1"/>
  <c r="C434" i="42"/>
  <c r="F434" i="42" s="1"/>
  <c r="C435" i="42"/>
  <c r="F435" i="42" s="1"/>
  <c r="C436" i="42"/>
  <c r="F436" i="42" s="1"/>
  <c r="C437" i="42"/>
  <c r="F437" i="42" s="1"/>
  <c r="C438" i="42"/>
  <c r="F438" i="42" s="1"/>
  <c r="C439" i="42"/>
  <c r="F439" i="42" s="1"/>
  <c r="C440" i="42"/>
  <c r="F440" i="42" s="1"/>
  <c r="C441" i="42"/>
  <c r="F441" i="42" s="1"/>
  <c r="C442" i="42"/>
  <c r="F442" i="42" s="1"/>
  <c r="C443" i="42"/>
  <c r="F443" i="42" s="1"/>
  <c r="C444" i="42"/>
  <c r="F444" i="42" s="1"/>
  <c r="C445" i="42"/>
  <c r="F445" i="42" s="1"/>
  <c r="C446" i="42"/>
  <c r="F446" i="42" s="1"/>
  <c r="C447" i="42"/>
  <c r="F447" i="42" s="1"/>
  <c r="C448" i="42"/>
  <c r="F448" i="42" s="1"/>
  <c r="C449" i="42"/>
  <c r="F449" i="42" s="1"/>
  <c r="C450" i="42"/>
  <c r="F450" i="42" s="1"/>
  <c r="C451" i="42"/>
  <c r="F451" i="42" s="1"/>
  <c r="C452" i="42"/>
  <c r="F452" i="42" s="1"/>
  <c r="C453" i="42"/>
  <c r="F453" i="42" s="1"/>
  <c r="C454" i="42"/>
  <c r="F454" i="42" s="1"/>
  <c r="C455" i="42"/>
  <c r="F455" i="42" s="1"/>
  <c r="C456" i="42"/>
  <c r="F456" i="42" s="1"/>
  <c r="C457" i="42"/>
  <c r="F457" i="42" s="1"/>
  <c r="C458" i="42"/>
  <c r="F458" i="42" s="1"/>
  <c r="C459" i="42"/>
  <c r="F459" i="42" s="1"/>
  <c r="C460" i="42"/>
  <c r="F460" i="42" s="1"/>
  <c r="C461" i="42"/>
  <c r="F461" i="42" s="1"/>
  <c r="C462" i="42"/>
  <c r="F462" i="42" s="1"/>
  <c r="C463" i="42"/>
  <c r="F463" i="42" s="1"/>
  <c r="C464" i="42"/>
  <c r="F464" i="42" s="1"/>
  <c r="C465" i="42"/>
  <c r="F465" i="42" s="1"/>
  <c r="C466" i="42"/>
  <c r="F466" i="42" s="1"/>
  <c r="C467" i="42"/>
  <c r="F467" i="42" s="1"/>
  <c r="C468" i="42"/>
  <c r="F468" i="42" s="1"/>
  <c r="C469" i="42"/>
  <c r="F469" i="42" s="1"/>
  <c r="C470" i="42"/>
  <c r="F470" i="42" s="1"/>
  <c r="C471" i="42"/>
  <c r="F471" i="42" s="1"/>
  <c r="C472" i="42"/>
  <c r="F472" i="42" s="1"/>
  <c r="C473" i="42"/>
  <c r="F473" i="42" s="1"/>
  <c r="C474" i="42"/>
  <c r="F474" i="42" s="1"/>
  <c r="C475" i="42"/>
  <c r="F475" i="42" s="1"/>
  <c r="C476" i="42"/>
  <c r="F476" i="42" s="1"/>
  <c r="C477" i="42"/>
  <c r="F477" i="42" s="1"/>
  <c r="C478" i="42"/>
  <c r="F478" i="42" s="1"/>
  <c r="C479" i="42"/>
  <c r="F479" i="42" s="1"/>
  <c r="C480" i="42"/>
  <c r="F480" i="42" s="1"/>
  <c r="C481" i="42"/>
  <c r="F481" i="42" s="1"/>
  <c r="C482" i="42"/>
  <c r="F482" i="42" s="1"/>
  <c r="C483" i="42"/>
  <c r="F483" i="42" s="1"/>
  <c r="C484" i="42"/>
  <c r="F484" i="42" s="1"/>
  <c r="C485" i="42"/>
  <c r="F485" i="42" s="1"/>
  <c r="C486" i="42"/>
  <c r="F486" i="42" s="1"/>
  <c r="C487" i="42"/>
  <c r="F487" i="42" s="1"/>
  <c r="C488" i="42"/>
  <c r="F488" i="42" s="1"/>
  <c r="C489" i="42"/>
  <c r="F489" i="42" s="1"/>
  <c r="C490" i="42"/>
  <c r="F490" i="42" s="1"/>
  <c r="C491" i="42"/>
  <c r="F491" i="42" s="1"/>
  <c r="C492" i="42"/>
  <c r="F492" i="42" s="1"/>
  <c r="C493" i="42"/>
  <c r="F493" i="42" s="1"/>
  <c r="C494" i="42"/>
  <c r="F494" i="42" s="1"/>
  <c r="C495" i="42"/>
  <c r="F495" i="42" s="1"/>
  <c r="C496" i="42"/>
  <c r="F496" i="42" s="1"/>
  <c r="C497" i="42"/>
  <c r="F497" i="42" s="1"/>
  <c r="C498" i="42"/>
  <c r="F498" i="42" s="1"/>
  <c r="C499" i="42"/>
  <c r="F499" i="42" s="1"/>
  <c r="C500" i="42"/>
  <c r="F500" i="42" s="1"/>
  <c r="C501" i="42"/>
  <c r="F501" i="42" s="1"/>
  <c r="C502" i="42"/>
  <c r="F502" i="42" s="1"/>
  <c r="C503" i="42"/>
  <c r="F503" i="42" s="1"/>
  <c r="C504" i="42"/>
  <c r="F504" i="42" s="1"/>
  <c r="C505" i="42"/>
  <c r="F505" i="42" s="1"/>
  <c r="C506" i="42"/>
  <c r="F506" i="42" s="1"/>
  <c r="C507" i="42"/>
  <c r="F507" i="42" s="1"/>
  <c r="C508" i="42"/>
  <c r="F508" i="42" s="1"/>
  <c r="C509" i="42"/>
  <c r="F509" i="42" s="1"/>
  <c r="C510" i="42"/>
  <c r="F510" i="42" s="1"/>
  <c r="C511" i="42"/>
  <c r="F511" i="42" s="1"/>
  <c r="C512" i="42"/>
  <c r="F512" i="42" s="1"/>
  <c r="C513" i="42"/>
  <c r="F513" i="42" s="1"/>
  <c r="C514" i="42"/>
  <c r="F514" i="42" s="1"/>
  <c r="C515" i="42"/>
  <c r="F515" i="42" s="1"/>
  <c r="C516" i="42"/>
  <c r="F516" i="42" s="1"/>
  <c r="C517" i="42"/>
  <c r="F517" i="42" s="1"/>
  <c r="C518" i="42"/>
  <c r="F518" i="42" s="1"/>
  <c r="C519" i="42"/>
  <c r="F519" i="42" s="1"/>
  <c r="C520" i="42"/>
  <c r="F520" i="42" s="1"/>
  <c r="C521" i="42"/>
  <c r="F521" i="42" s="1"/>
  <c r="C522" i="42"/>
  <c r="F522" i="42" s="1"/>
  <c r="C523" i="42"/>
  <c r="F523" i="42" s="1"/>
  <c r="C524" i="42"/>
  <c r="F524" i="42" s="1"/>
  <c r="C525" i="42"/>
  <c r="F525" i="42" s="1"/>
  <c r="C526" i="42"/>
  <c r="F526" i="42" s="1"/>
  <c r="C527" i="42"/>
  <c r="F527" i="42" s="1"/>
  <c r="C528" i="42"/>
  <c r="F528" i="42" s="1"/>
  <c r="C529" i="42"/>
  <c r="F529" i="42" s="1"/>
  <c r="C530" i="42"/>
  <c r="F530" i="42" s="1"/>
  <c r="C531" i="42"/>
  <c r="F531" i="42" s="1"/>
  <c r="C532" i="42"/>
  <c r="F532" i="42" s="1"/>
  <c r="C533" i="42"/>
  <c r="F533" i="42" s="1"/>
  <c r="C534" i="42"/>
  <c r="F534" i="42" s="1"/>
  <c r="C535" i="42"/>
  <c r="F535" i="42" s="1"/>
  <c r="C536" i="42"/>
  <c r="F536" i="42" s="1"/>
  <c r="C537" i="42"/>
  <c r="F537" i="42" s="1"/>
  <c r="C538" i="42"/>
  <c r="F538" i="42" s="1"/>
  <c r="C539" i="42"/>
  <c r="F539" i="42" s="1"/>
  <c r="C540" i="42"/>
  <c r="F540" i="42" s="1"/>
  <c r="C541" i="42"/>
  <c r="F541" i="42" s="1"/>
  <c r="C542" i="42"/>
  <c r="F542" i="42" s="1"/>
  <c r="C543" i="42"/>
  <c r="F543" i="42" s="1"/>
  <c r="C544" i="42"/>
  <c r="F544" i="42" s="1"/>
  <c r="C545" i="42"/>
  <c r="F545" i="42" s="1"/>
  <c r="C546" i="42"/>
  <c r="F546" i="42" s="1"/>
  <c r="C547" i="42"/>
  <c r="F547" i="42" s="1"/>
  <c r="C548" i="42"/>
  <c r="F548" i="42" s="1"/>
  <c r="C549" i="42"/>
  <c r="F549" i="42" s="1"/>
  <c r="C550" i="42"/>
  <c r="F550" i="42" s="1"/>
  <c r="C551" i="42"/>
  <c r="F551" i="42" s="1"/>
  <c r="C552" i="42"/>
  <c r="F552" i="42" s="1"/>
  <c r="C553" i="42"/>
  <c r="F553" i="42" s="1"/>
  <c r="C554" i="42"/>
  <c r="F554" i="42" s="1"/>
  <c r="C555" i="42"/>
  <c r="F555" i="42" s="1"/>
  <c r="C556" i="42"/>
  <c r="F556" i="42" s="1"/>
  <c r="C557" i="42"/>
  <c r="F557" i="42" s="1"/>
  <c r="C558" i="42"/>
  <c r="F558" i="42" s="1"/>
  <c r="C559" i="42"/>
  <c r="F559" i="42" s="1"/>
  <c r="C560" i="42"/>
  <c r="F560" i="42" s="1"/>
  <c r="C561" i="42"/>
  <c r="F561" i="42" s="1"/>
  <c r="C562" i="42"/>
  <c r="F562" i="42" s="1"/>
  <c r="C563" i="42"/>
  <c r="F563" i="42" s="1"/>
  <c r="C564" i="42"/>
  <c r="F564" i="42" s="1"/>
  <c r="C565" i="42"/>
  <c r="F565" i="42" s="1"/>
  <c r="C566" i="42"/>
  <c r="F566" i="42" s="1"/>
  <c r="C567" i="42"/>
  <c r="F567" i="42" s="1"/>
  <c r="C568" i="42"/>
  <c r="F568" i="42" s="1"/>
  <c r="C569" i="42"/>
  <c r="F569" i="42" s="1"/>
  <c r="C570" i="42"/>
  <c r="F570" i="42" s="1"/>
  <c r="C571" i="42"/>
  <c r="F571" i="42" s="1"/>
  <c r="C572" i="42"/>
  <c r="F572" i="42" s="1"/>
  <c r="C573" i="42"/>
  <c r="F573" i="42" s="1"/>
  <c r="C574" i="42"/>
  <c r="F574" i="42" s="1"/>
  <c r="C575" i="42"/>
  <c r="F575" i="42" s="1"/>
  <c r="C576" i="42"/>
  <c r="F576" i="42" s="1"/>
  <c r="C577" i="42"/>
  <c r="F577" i="42" s="1"/>
  <c r="C578" i="42"/>
  <c r="F578" i="42" s="1"/>
  <c r="C579" i="42"/>
  <c r="F579" i="42" s="1"/>
  <c r="C580" i="42"/>
  <c r="F580" i="42" s="1"/>
  <c r="C581" i="42"/>
  <c r="F581" i="42" s="1"/>
  <c r="C582" i="42"/>
  <c r="F582" i="42" s="1"/>
  <c r="C583" i="42"/>
  <c r="F583" i="42" s="1"/>
  <c r="C584" i="42"/>
  <c r="F584" i="42" s="1"/>
  <c r="C585" i="42"/>
  <c r="F585" i="42" s="1"/>
  <c r="C586" i="42"/>
  <c r="F586" i="42" s="1"/>
  <c r="C587" i="42"/>
  <c r="F587" i="42" s="1"/>
  <c r="C588" i="42"/>
  <c r="F588" i="42" s="1"/>
  <c r="C589" i="42"/>
  <c r="F589" i="42" s="1"/>
  <c r="C590" i="42"/>
  <c r="F590" i="42" s="1"/>
  <c r="C591" i="42"/>
  <c r="F591" i="42" s="1"/>
  <c r="C592" i="42"/>
  <c r="F592" i="42" s="1"/>
  <c r="C593" i="42"/>
  <c r="F593" i="42" s="1"/>
  <c r="C594" i="42"/>
  <c r="F594" i="42" s="1"/>
  <c r="C595" i="42"/>
  <c r="F595" i="42" s="1"/>
  <c r="C596" i="42"/>
  <c r="F596" i="42" s="1"/>
  <c r="C597" i="42"/>
  <c r="F597" i="42" s="1"/>
  <c r="C598" i="42"/>
  <c r="F598" i="42" s="1"/>
  <c r="C599" i="42"/>
  <c r="F599" i="42" s="1"/>
  <c r="C600" i="42"/>
  <c r="F600" i="42" s="1"/>
  <c r="C601" i="42"/>
  <c r="F601" i="42" s="1"/>
  <c r="C602" i="42"/>
  <c r="F602" i="42" s="1"/>
  <c r="C603" i="42"/>
  <c r="F603" i="42" s="1"/>
  <c r="C604" i="42"/>
  <c r="F604" i="42" s="1"/>
  <c r="C605" i="42"/>
  <c r="F605" i="42" s="1"/>
  <c r="C606" i="42"/>
  <c r="F606" i="42" s="1"/>
  <c r="C607" i="42"/>
  <c r="F607" i="42" s="1"/>
  <c r="C608" i="42"/>
  <c r="F608" i="42" s="1"/>
  <c r="C609" i="42"/>
  <c r="F609" i="42" s="1"/>
  <c r="C610" i="42"/>
  <c r="F610" i="42" s="1"/>
  <c r="C611" i="42"/>
  <c r="F611" i="42" s="1"/>
  <c r="C612" i="42"/>
  <c r="F612" i="42" s="1"/>
  <c r="C613" i="42"/>
  <c r="F613" i="42" s="1"/>
  <c r="C614" i="42"/>
  <c r="F614" i="42" s="1"/>
  <c r="C615" i="42"/>
  <c r="F615" i="42" s="1"/>
  <c r="C616" i="42"/>
  <c r="F616" i="42" s="1"/>
  <c r="C617" i="42"/>
  <c r="F617" i="42" s="1"/>
  <c r="C618" i="42"/>
  <c r="F618" i="42" s="1"/>
  <c r="C619" i="42"/>
  <c r="F619" i="42" s="1"/>
  <c r="C620" i="42"/>
  <c r="F620" i="42" s="1"/>
  <c r="C621" i="42"/>
  <c r="F621" i="42" s="1"/>
  <c r="C622" i="42"/>
  <c r="F622" i="42" s="1"/>
  <c r="C623" i="42"/>
  <c r="F623" i="42" s="1"/>
  <c r="C624" i="42"/>
  <c r="F624" i="42" s="1"/>
  <c r="C625" i="42"/>
  <c r="F625" i="42" s="1"/>
  <c r="C626" i="42"/>
  <c r="F626" i="42" s="1"/>
  <c r="C627" i="42"/>
  <c r="F627" i="42" s="1"/>
  <c r="C628" i="42"/>
  <c r="F628" i="42" s="1"/>
  <c r="C629" i="42"/>
  <c r="F629" i="42" s="1"/>
  <c r="C630" i="42"/>
  <c r="F630" i="42" s="1"/>
  <c r="C631" i="42"/>
  <c r="F631" i="42" s="1"/>
  <c r="C632" i="42"/>
  <c r="F632" i="42" s="1"/>
  <c r="C633" i="42"/>
  <c r="F633" i="42" s="1"/>
  <c r="C634" i="42"/>
  <c r="F634" i="42" s="1"/>
  <c r="C635" i="42"/>
  <c r="F635" i="42" s="1"/>
  <c r="C636" i="42"/>
  <c r="F636" i="42" s="1"/>
  <c r="C637" i="42"/>
  <c r="F637" i="42" s="1"/>
  <c r="C638" i="42"/>
  <c r="F638" i="42" s="1"/>
  <c r="C639" i="42"/>
  <c r="F639" i="42" s="1"/>
  <c r="C640" i="42"/>
  <c r="F640" i="42" s="1"/>
  <c r="C641" i="42"/>
  <c r="F641" i="42" s="1"/>
  <c r="C642" i="42"/>
  <c r="F642" i="42" s="1"/>
  <c r="C643" i="42"/>
  <c r="F643" i="42" s="1"/>
  <c r="C644" i="42"/>
  <c r="F644" i="42" s="1"/>
  <c r="C645" i="42"/>
  <c r="F645" i="42" s="1"/>
  <c r="C646" i="42"/>
  <c r="F646" i="42" s="1"/>
  <c r="C647" i="42"/>
  <c r="F647" i="42" s="1"/>
  <c r="C648" i="42"/>
  <c r="F648" i="42" s="1"/>
  <c r="C649" i="42"/>
  <c r="F649" i="42" s="1"/>
  <c r="C650" i="42"/>
  <c r="F650" i="42" s="1"/>
  <c r="C651" i="42"/>
  <c r="F651" i="42" s="1"/>
  <c r="C652" i="42"/>
  <c r="F652" i="42" s="1"/>
  <c r="C653" i="42"/>
  <c r="F653" i="42" s="1"/>
  <c r="C654" i="42"/>
  <c r="F654" i="42" s="1"/>
  <c r="C655" i="42"/>
  <c r="F655" i="42" s="1"/>
  <c r="C656" i="42"/>
  <c r="F656" i="42" s="1"/>
  <c r="C657" i="42"/>
  <c r="F657" i="42" s="1"/>
  <c r="C658" i="42"/>
  <c r="F658" i="42" s="1"/>
  <c r="C659" i="42"/>
  <c r="F659" i="42" s="1"/>
  <c r="C660" i="42"/>
  <c r="F660" i="42" s="1"/>
  <c r="C661" i="42"/>
  <c r="F661" i="42" s="1"/>
  <c r="C662" i="42"/>
  <c r="F662" i="42" s="1"/>
  <c r="C663" i="42"/>
  <c r="F663" i="42" s="1"/>
  <c r="C664" i="42"/>
  <c r="F664" i="42" s="1"/>
  <c r="C665" i="42"/>
  <c r="F665" i="42" s="1"/>
  <c r="C666" i="42"/>
  <c r="F666" i="42" s="1"/>
  <c r="C667" i="42"/>
  <c r="F667" i="42" s="1"/>
  <c r="C668" i="42"/>
  <c r="F668" i="42" s="1"/>
  <c r="C669" i="42"/>
  <c r="F669" i="42" s="1"/>
  <c r="C670" i="42"/>
  <c r="F670" i="42" s="1"/>
  <c r="C671" i="42"/>
  <c r="F671" i="42" s="1"/>
  <c r="C672" i="42"/>
  <c r="F672" i="42" s="1"/>
  <c r="C673" i="42"/>
  <c r="F673" i="42" s="1"/>
  <c r="C674" i="42"/>
  <c r="F674" i="42" s="1"/>
  <c r="C675" i="42"/>
  <c r="F675" i="42" s="1"/>
  <c r="C676" i="42"/>
  <c r="F676" i="42" s="1"/>
  <c r="C677" i="42"/>
  <c r="F677" i="42" s="1"/>
  <c r="C678" i="42"/>
  <c r="F678" i="42" s="1"/>
  <c r="C679" i="42"/>
  <c r="F679" i="42" s="1"/>
  <c r="C680" i="42"/>
  <c r="F680" i="42" s="1"/>
  <c r="C681" i="42"/>
  <c r="F681" i="42" s="1"/>
  <c r="C682" i="42"/>
  <c r="F682" i="42" s="1"/>
  <c r="C683" i="42"/>
  <c r="F683" i="42" s="1"/>
  <c r="C684" i="42"/>
  <c r="F684" i="42" s="1"/>
  <c r="C685" i="42"/>
  <c r="F685" i="42" s="1"/>
  <c r="C686" i="42"/>
  <c r="F686" i="42" s="1"/>
  <c r="C687" i="42"/>
  <c r="F687" i="42" s="1"/>
  <c r="C688" i="42"/>
  <c r="F688" i="42" s="1"/>
  <c r="C689" i="42"/>
  <c r="F689" i="42" s="1"/>
  <c r="C690" i="42"/>
  <c r="F690" i="42" s="1"/>
  <c r="C691" i="42"/>
  <c r="F691" i="42" s="1"/>
  <c r="C692" i="42"/>
  <c r="F692" i="42" s="1"/>
  <c r="C693" i="42"/>
  <c r="F693" i="42" s="1"/>
  <c r="C694" i="42"/>
  <c r="F694" i="42" s="1"/>
  <c r="C695" i="42"/>
  <c r="F695" i="42" s="1"/>
  <c r="C696" i="42"/>
  <c r="F696" i="42" s="1"/>
  <c r="C697" i="42"/>
  <c r="F697" i="42" s="1"/>
  <c r="C698" i="42"/>
  <c r="F698" i="42" s="1"/>
  <c r="C699" i="42"/>
  <c r="F699" i="42" s="1"/>
  <c r="C700" i="42"/>
  <c r="F700" i="42" s="1"/>
  <c r="C701" i="42"/>
  <c r="F701" i="42" s="1"/>
  <c r="C702" i="42"/>
  <c r="F702" i="42" s="1"/>
  <c r="C703" i="42"/>
  <c r="F703" i="42" s="1"/>
  <c r="C704" i="42"/>
  <c r="F704" i="42" s="1"/>
  <c r="C705" i="42"/>
  <c r="F705" i="42" s="1"/>
  <c r="C706" i="42"/>
  <c r="F706" i="42" s="1"/>
  <c r="C707" i="42"/>
  <c r="F707" i="42" s="1"/>
  <c r="C708" i="42"/>
  <c r="F708" i="42" s="1"/>
  <c r="C709" i="42"/>
  <c r="F709" i="42" s="1"/>
  <c r="C710" i="42"/>
  <c r="F710" i="42" s="1"/>
  <c r="C711" i="42"/>
  <c r="F711" i="42" s="1"/>
  <c r="C712" i="42"/>
  <c r="F712" i="42" s="1"/>
  <c r="C713" i="42"/>
  <c r="F713" i="42" s="1"/>
  <c r="C714" i="42"/>
  <c r="F714" i="42" s="1"/>
  <c r="C715" i="42"/>
  <c r="F715" i="42" s="1"/>
  <c r="C716" i="42"/>
  <c r="F716" i="42" s="1"/>
  <c r="C717" i="42"/>
  <c r="F717" i="42" s="1"/>
  <c r="C718" i="42"/>
  <c r="F718" i="42" s="1"/>
  <c r="C719" i="42"/>
  <c r="F719" i="42" s="1"/>
  <c r="C720" i="42"/>
  <c r="F720" i="42" s="1"/>
  <c r="C721" i="42"/>
  <c r="F721" i="42" s="1"/>
  <c r="C722" i="42"/>
  <c r="F722" i="42" s="1"/>
  <c r="C723" i="42"/>
  <c r="F723" i="42" s="1"/>
  <c r="C724" i="42"/>
  <c r="F724" i="42" s="1"/>
  <c r="C725" i="42"/>
  <c r="F725" i="42" s="1"/>
  <c r="C726" i="42"/>
  <c r="F726" i="42" s="1"/>
  <c r="C727" i="42"/>
  <c r="F727" i="42" s="1"/>
  <c r="C728" i="42"/>
  <c r="F728" i="42" s="1"/>
  <c r="C729" i="42"/>
  <c r="F729" i="42" s="1"/>
  <c r="C730" i="42"/>
  <c r="F730" i="42" s="1"/>
  <c r="C731" i="42"/>
  <c r="F731" i="42" s="1"/>
  <c r="C732" i="42"/>
  <c r="F732" i="42" s="1"/>
  <c r="C733" i="42"/>
  <c r="F733" i="42" s="1"/>
  <c r="C734" i="42"/>
  <c r="F734" i="42" s="1"/>
  <c r="C735" i="42"/>
  <c r="F735" i="42" s="1"/>
  <c r="C736" i="42"/>
  <c r="F736" i="42" s="1"/>
  <c r="C737" i="42"/>
  <c r="F737" i="42" s="1"/>
  <c r="C738" i="42"/>
  <c r="F738" i="42" s="1"/>
  <c r="C739" i="42"/>
  <c r="F739" i="42" s="1"/>
  <c r="C740" i="42"/>
  <c r="F740" i="42" s="1"/>
  <c r="C741" i="42"/>
  <c r="F741" i="42" s="1"/>
  <c r="C742" i="42"/>
  <c r="F742" i="42" s="1"/>
  <c r="C743" i="42"/>
  <c r="F743" i="42" s="1"/>
  <c r="C744" i="42"/>
  <c r="F744" i="42" s="1"/>
  <c r="C745" i="42"/>
  <c r="F745" i="42" s="1"/>
  <c r="C746" i="42"/>
  <c r="F746" i="42" s="1"/>
  <c r="C747" i="42"/>
  <c r="F747" i="42" s="1"/>
  <c r="C748" i="42"/>
  <c r="F748" i="42" s="1"/>
  <c r="C749" i="42"/>
  <c r="F749" i="42" s="1"/>
  <c r="C750" i="42"/>
  <c r="F750" i="42" s="1"/>
  <c r="C751" i="42"/>
  <c r="F751" i="42" s="1"/>
  <c r="C752" i="42"/>
  <c r="F752" i="42" s="1"/>
  <c r="C753" i="42"/>
  <c r="F753" i="42" s="1"/>
  <c r="C754" i="42"/>
  <c r="F754" i="42" s="1"/>
  <c r="C755" i="42"/>
  <c r="F755" i="42" s="1"/>
  <c r="C756" i="42"/>
  <c r="F756" i="42" s="1"/>
  <c r="C757" i="42"/>
  <c r="F757" i="42" s="1"/>
  <c r="C758" i="42"/>
  <c r="F758" i="42" s="1"/>
  <c r="C759" i="42"/>
  <c r="F759" i="42" s="1"/>
  <c r="C760" i="42"/>
  <c r="F760" i="42" s="1"/>
  <c r="C761" i="42"/>
  <c r="F761" i="42" s="1"/>
  <c r="C762" i="42"/>
  <c r="F762" i="42" s="1"/>
  <c r="C763" i="42"/>
  <c r="F763" i="42" s="1"/>
  <c r="C764" i="42"/>
  <c r="F764" i="42" s="1"/>
  <c r="C765" i="42"/>
  <c r="F765" i="42" s="1"/>
  <c r="C766" i="42"/>
  <c r="F766" i="42" s="1"/>
  <c r="C767" i="42"/>
  <c r="F767" i="42" s="1"/>
  <c r="C768" i="42"/>
  <c r="F768" i="42" s="1"/>
  <c r="C769" i="42"/>
  <c r="F769" i="42" s="1"/>
  <c r="C770" i="42"/>
  <c r="F770" i="42" s="1"/>
  <c r="C771" i="42"/>
  <c r="F771" i="42" s="1"/>
  <c r="C772" i="42"/>
  <c r="F772" i="42" s="1"/>
  <c r="C773" i="42"/>
  <c r="F773" i="42" s="1"/>
  <c r="C774" i="42"/>
  <c r="F774" i="42" s="1"/>
  <c r="C775" i="42"/>
  <c r="F775" i="42" s="1"/>
  <c r="C776" i="42"/>
  <c r="F776" i="42" s="1"/>
  <c r="C777" i="42"/>
  <c r="F777" i="42" s="1"/>
  <c r="C778" i="42"/>
  <c r="F778" i="42" s="1"/>
  <c r="C779" i="42"/>
  <c r="F779" i="42" s="1"/>
  <c r="C780" i="42"/>
  <c r="F780" i="42" s="1"/>
  <c r="C781" i="42"/>
  <c r="F781" i="42" s="1"/>
  <c r="C782" i="42"/>
  <c r="F782" i="42" s="1"/>
  <c r="C783" i="42"/>
  <c r="F783" i="42" s="1"/>
  <c r="C784" i="42"/>
  <c r="F784" i="42" s="1"/>
  <c r="C785" i="42"/>
  <c r="F785" i="42" s="1"/>
  <c r="C786" i="42"/>
  <c r="F786" i="42" s="1"/>
  <c r="C787" i="42"/>
  <c r="F787" i="42" s="1"/>
  <c r="C788" i="42"/>
  <c r="F788" i="42" s="1"/>
  <c r="C789" i="42"/>
  <c r="F789" i="42" s="1"/>
  <c r="C790" i="42"/>
  <c r="F790" i="42" s="1"/>
  <c r="C791" i="42"/>
  <c r="F791" i="42" s="1"/>
  <c r="C792" i="42"/>
  <c r="F792" i="42" s="1"/>
  <c r="C793" i="42"/>
  <c r="F793" i="42" s="1"/>
  <c r="C794" i="42"/>
  <c r="F794" i="42" s="1"/>
  <c r="C795" i="42"/>
  <c r="F795" i="42" s="1"/>
  <c r="C796" i="42"/>
  <c r="F796" i="42" s="1"/>
  <c r="C797" i="42"/>
  <c r="F797" i="42" s="1"/>
  <c r="C798" i="42"/>
  <c r="F798" i="42" s="1"/>
  <c r="C799" i="42"/>
  <c r="F799" i="42" s="1"/>
  <c r="C800" i="42"/>
  <c r="F800" i="42" s="1"/>
  <c r="C801" i="42"/>
  <c r="F801" i="42" s="1"/>
  <c r="C802" i="42"/>
  <c r="F802" i="42" s="1"/>
  <c r="C803" i="42"/>
  <c r="F803" i="42" s="1"/>
  <c r="C804" i="42"/>
  <c r="F804" i="42" s="1"/>
  <c r="C805" i="42"/>
  <c r="F805" i="42" s="1"/>
  <c r="C806" i="42"/>
  <c r="F806" i="42" s="1"/>
  <c r="C807" i="42"/>
  <c r="F807" i="42" s="1"/>
  <c r="C808" i="42"/>
  <c r="F808" i="42" s="1"/>
  <c r="C809" i="42"/>
  <c r="F809" i="42" s="1"/>
  <c r="C810" i="42"/>
  <c r="F810" i="42" s="1"/>
  <c r="C811" i="42"/>
  <c r="F811" i="42" s="1"/>
  <c r="C812" i="42"/>
  <c r="F812" i="42" s="1"/>
  <c r="C813" i="42"/>
  <c r="F813" i="42" s="1"/>
  <c r="C814" i="42"/>
  <c r="F814" i="42" s="1"/>
  <c r="C815" i="42"/>
  <c r="F815" i="42" s="1"/>
  <c r="C816" i="42"/>
  <c r="F816" i="42" s="1"/>
  <c r="C817" i="42"/>
  <c r="F817" i="42" s="1"/>
  <c r="C818" i="42"/>
  <c r="F818" i="42" s="1"/>
  <c r="C819" i="42"/>
  <c r="F819" i="42" s="1"/>
  <c r="C820" i="42"/>
  <c r="F820" i="42" s="1"/>
  <c r="C821" i="42"/>
  <c r="F821" i="42" s="1"/>
  <c r="C822" i="42"/>
  <c r="F822" i="42" s="1"/>
  <c r="C823" i="42"/>
  <c r="F823" i="42" s="1"/>
  <c r="C824" i="42"/>
  <c r="F824" i="42" s="1"/>
  <c r="C825" i="42"/>
  <c r="F825" i="42" s="1"/>
  <c r="C826" i="42"/>
  <c r="F826" i="42" s="1"/>
  <c r="C827" i="42"/>
  <c r="F827" i="42" s="1"/>
  <c r="C828" i="42"/>
  <c r="F828" i="42" s="1"/>
  <c r="C829" i="42"/>
  <c r="F829" i="42" s="1"/>
  <c r="C830" i="42"/>
  <c r="F830" i="42" s="1"/>
  <c r="C831" i="42"/>
  <c r="F831" i="42" s="1"/>
  <c r="C832" i="42"/>
  <c r="F832" i="42" s="1"/>
  <c r="C833" i="42"/>
  <c r="F833" i="42" s="1"/>
  <c r="C834" i="42"/>
  <c r="F834" i="42" s="1"/>
  <c r="C835" i="42"/>
  <c r="F835" i="42" s="1"/>
  <c r="C836" i="42"/>
  <c r="F836" i="42" s="1"/>
  <c r="C837" i="42"/>
  <c r="F837" i="42" s="1"/>
  <c r="C838" i="42"/>
  <c r="F838" i="42" s="1"/>
  <c r="C839" i="42"/>
  <c r="F839" i="42" s="1"/>
  <c r="C840" i="42"/>
  <c r="F840" i="42" s="1"/>
  <c r="C841" i="42"/>
  <c r="F841" i="42" s="1"/>
  <c r="C842" i="42"/>
  <c r="F842" i="42" s="1"/>
  <c r="C843" i="42"/>
  <c r="F843" i="42" s="1"/>
  <c r="C844" i="42"/>
  <c r="F844" i="42" s="1"/>
  <c r="C845" i="42"/>
  <c r="F845" i="42" s="1"/>
  <c r="C846" i="42"/>
  <c r="F846" i="42" s="1"/>
  <c r="C847" i="42"/>
  <c r="F847" i="42" s="1"/>
  <c r="C848" i="42"/>
  <c r="F848" i="42" s="1"/>
  <c r="C849" i="42"/>
  <c r="F849" i="42" s="1"/>
  <c r="C850" i="42"/>
  <c r="F850" i="42" s="1"/>
  <c r="C851" i="42"/>
  <c r="F851" i="42" s="1"/>
  <c r="C852" i="42"/>
  <c r="F852" i="42" s="1"/>
  <c r="C853" i="42"/>
  <c r="F853" i="42" s="1"/>
  <c r="C854" i="42"/>
  <c r="F854" i="42" s="1"/>
  <c r="C855" i="42"/>
  <c r="F855" i="42" s="1"/>
  <c r="C856" i="42"/>
  <c r="F856" i="42" s="1"/>
  <c r="C857" i="42"/>
  <c r="F857" i="42" s="1"/>
  <c r="C858" i="42"/>
  <c r="F858" i="42" s="1"/>
  <c r="C859" i="42"/>
  <c r="F859" i="42" s="1"/>
  <c r="C860" i="42"/>
  <c r="F860" i="42" s="1"/>
  <c r="C861" i="42"/>
  <c r="F861" i="42" s="1"/>
  <c r="C862" i="42"/>
  <c r="F862" i="42" s="1"/>
  <c r="C863" i="42"/>
  <c r="F863" i="42" s="1"/>
  <c r="C864" i="42"/>
  <c r="F864" i="42" s="1"/>
  <c r="C865" i="42"/>
  <c r="F865" i="42" s="1"/>
  <c r="C866" i="42"/>
  <c r="F866" i="42" s="1"/>
  <c r="C867" i="42"/>
  <c r="F867" i="42" s="1"/>
  <c r="C868" i="42"/>
  <c r="F868" i="42" s="1"/>
  <c r="C869" i="42"/>
  <c r="F869" i="42" s="1"/>
  <c r="C870" i="42"/>
  <c r="F870" i="42" s="1"/>
  <c r="C871" i="42"/>
  <c r="F871" i="42" s="1"/>
  <c r="C872" i="42"/>
  <c r="F872" i="42" s="1"/>
  <c r="C873" i="42"/>
  <c r="F873" i="42" s="1"/>
  <c r="C874" i="42"/>
  <c r="F874" i="42" s="1"/>
  <c r="C875" i="42"/>
  <c r="F875" i="42" s="1"/>
  <c r="C876" i="42"/>
  <c r="F876" i="42" s="1"/>
  <c r="C877" i="42"/>
  <c r="F877" i="42" s="1"/>
  <c r="C878" i="42"/>
  <c r="F878" i="42" s="1"/>
  <c r="C879" i="42"/>
  <c r="F879" i="42" s="1"/>
  <c r="C880" i="42"/>
  <c r="F880" i="42" s="1"/>
  <c r="C881" i="42"/>
  <c r="F881" i="42" s="1"/>
  <c r="C882" i="42"/>
  <c r="F882" i="42" s="1"/>
  <c r="C883" i="42"/>
  <c r="F883" i="42" s="1"/>
  <c r="C884" i="42"/>
  <c r="F884" i="42" s="1"/>
  <c r="C885" i="42"/>
  <c r="F885" i="42" s="1"/>
  <c r="C886" i="42"/>
  <c r="F886" i="42" s="1"/>
  <c r="C887" i="42"/>
  <c r="F887" i="42" s="1"/>
  <c r="C888" i="42"/>
  <c r="F888" i="42" s="1"/>
  <c r="C889" i="42"/>
  <c r="F889" i="42" s="1"/>
  <c r="C890" i="42"/>
  <c r="F890" i="42" s="1"/>
  <c r="C891" i="42"/>
  <c r="F891" i="42" s="1"/>
  <c r="C892" i="42"/>
  <c r="F892" i="42" s="1"/>
  <c r="C893" i="42"/>
  <c r="F893" i="42" s="1"/>
  <c r="C894" i="42"/>
  <c r="F894" i="42" s="1"/>
  <c r="C895" i="42"/>
  <c r="F895" i="42" s="1"/>
  <c r="C896" i="42"/>
  <c r="F896" i="42" s="1"/>
  <c r="C897" i="42"/>
  <c r="F897" i="42" s="1"/>
  <c r="C898" i="42"/>
  <c r="F898" i="42" s="1"/>
  <c r="C899" i="42"/>
  <c r="F899" i="42" s="1"/>
  <c r="C900" i="42"/>
  <c r="F900" i="42" s="1"/>
  <c r="C901" i="42"/>
  <c r="F901" i="42" s="1"/>
  <c r="C902" i="42"/>
  <c r="F902" i="42" s="1"/>
  <c r="C903" i="42"/>
  <c r="F903" i="42" s="1"/>
  <c r="C904" i="42"/>
  <c r="F904" i="42" s="1"/>
  <c r="C905" i="42"/>
  <c r="F905" i="42" s="1"/>
  <c r="C906" i="42"/>
  <c r="F906" i="42" s="1"/>
  <c r="C907" i="42"/>
  <c r="F907" i="42" s="1"/>
  <c r="C908" i="42"/>
  <c r="F908" i="42" s="1"/>
  <c r="C909" i="42"/>
  <c r="F909" i="42" s="1"/>
  <c r="C910" i="42"/>
  <c r="F910" i="42" s="1"/>
  <c r="C911" i="42"/>
  <c r="F911" i="42" s="1"/>
  <c r="C912" i="42"/>
  <c r="F912" i="42" s="1"/>
  <c r="C913" i="42"/>
  <c r="F913" i="42" s="1"/>
  <c r="C914" i="42"/>
  <c r="F914" i="42" s="1"/>
  <c r="C915" i="42"/>
  <c r="F915" i="42" s="1"/>
  <c r="C916" i="42"/>
  <c r="F916" i="42" s="1"/>
  <c r="C917" i="42"/>
  <c r="F917" i="42" s="1"/>
  <c r="C918" i="42"/>
  <c r="F918" i="42" s="1"/>
  <c r="C919" i="42"/>
  <c r="F919" i="42" s="1"/>
  <c r="C920" i="42"/>
  <c r="F920" i="42" s="1"/>
  <c r="C921" i="42"/>
  <c r="F921" i="42" s="1"/>
  <c r="C922" i="42"/>
  <c r="F922" i="42" s="1"/>
  <c r="C923" i="42"/>
  <c r="F923" i="42" s="1"/>
  <c r="C924" i="42"/>
  <c r="F924" i="42" s="1"/>
  <c r="C925" i="42"/>
  <c r="F925" i="42" s="1"/>
  <c r="C926" i="42"/>
  <c r="F926" i="42" s="1"/>
  <c r="C927" i="42"/>
  <c r="F927" i="42" s="1"/>
  <c r="C928" i="42"/>
  <c r="F928" i="42" s="1"/>
  <c r="C929" i="42"/>
  <c r="F929" i="42" s="1"/>
  <c r="C930" i="42"/>
  <c r="F930" i="42" s="1"/>
  <c r="C931" i="42"/>
  <c r="F931" i="42" s="1"/>
  <c r="C932" i="42"/>
  <c r="F932" i="42" s="1"/>
  <c r="C933" i="42"/>
  <c r="F933" i="42" s="1"/>
  <c r="C934" i="42"/>
  <c r="F934" i="42" s="1"/>
  <c r="C935" i="42"/>
  <c r="F935" i="42" s="1"/>
  <c r="C936" i="42"/>
  <c r="F936" i="42" s="1"/>
  <c r="C937" i="42"/>
  <c r="F937" i="42" s="1"/>
  <c r="C938" i="42"/>
  <c r="F938" i="42" s="1"/>
  <c r="C939" i="42"/>
  <c r="F939" i="42" s="1"/>
  <c r="C940" i="42"/>
  <c r="F940" i="42" s="1"/>
  <c r="C941" i="42"/>
  <c r="F941" i="42" s="1"/>
  <c r="C942" i="42"/>
  <c r="F942" i="42" s="1"/>
  <c r="C943" i="42"/>
  <c r="F943" i="42" s="1"/>
  <c r="C944" i="42"/>
  <c r="F944" i="42" s="1"/>
  <c r="C945" i="42"/>
  <c r="F945" i="42" s="1"/>
  <c r="C946" i="42"/>
  <c r="F946" i="42" s="1"/>
  <c r="C947" i="42"/>
  <c r="F947" i="42" s="1"/>
  <c r="C948" i="42"/>
  <c r="F948" i="42" s="1"/>
  <c r="C949" i="42"/>
  <c r="F949" i="42" s="1"/>
  <c r="C950" i="42"/>
  <c r="F950" i="42" s="1"/>
  <c r="C951" i="42"/>
  <c r="F951" i="42" s="1"/>
  <c r="C952" i="42"/>
  <c r="F952" i="42" s="1"/>
  <c r="C953" i="42"/>
  <c r="F953" i="42" s="1"/>
  <c r="C954" i="42"/>
  <c r="F954" i="42" s="1"/>
  <c r="C955" i="42"/>
  <c r="F955" i="42" s="1"/>
  <c r="C956" i="42"/>
  <c r="F956" i="42" s="1"/>
  <c r="C957" i="42"/>
  <c r="F957" i="42" s="1"/>
  <c r="C958" i="42"/>
  <c r="F958" i="42" s="1"/>
  <c r="C959" i="42"/>
  <c r="F959" i="42" s="1"/>
  <c r="C960" i="42"/>
  <c r="F960" i="42" s="1"/>
  <c r="C961" i="42"/>
  <c r="F961" i="42" s="1"/>
  <c r="C962" i="42"/>
  <c r="F962" i="42" s="1"/>
  <c r="C963" i="42"/>
  <c r="F963" i="42" s="1"/>
  <c r="C964" i="42"/>
  <c r="F964" i="42" s="1"/>
  <c r="C965" i="42"/>
  <c r="F965" i="42" s="1"/>
  <c r="C966" i="42"/>
  <c r="F966" i="42" s="1"/>
  <c r="C967" i="42"/>
  <c r="F967" i="42" s="1"/>
  <c r="C968" i="42"/>
  <c r="F968" i="42" s="1"/>
  <c r="C969" i="42"/>
  <c r="F969" i="42" s="1"/>
  <c r="C970" i="42"/>
  <c r="F970" i="42" s="1"/>
  <c r="C971" i="42"/>
  <c r="F971" i="42" s="1"/>
  <c r="C972" i="42"/>
  <c r="F972" i="42" s="1"/>
  <c r="C973" i="42"/>
  <c r="F973" i="42" s="1"/>
  <c r="C974" i="42"/>
  <c r="F974" i="42" s="1"/>
  <c r="C975" i="42"/>
  <c r="F975" i="42" s="1"/>
  <c r="C976" i="42"/>
  <c r="F976" i="42" s="1"/>
  <c r="C977" i="42"/>
  <c r="F977" i="42" s="1"/>
  <c r="C978" i="42"/>
  <c r="F978" i="42" s="1"/>
  <c r="C979" i="42"/>
  <c r="F979" i="42" s="1"/>
  <c r="C980" i="42"/>
  <c r="F980" i="42" s="1"/>
  <c r="C981" i="42"/>
  <c r="F981" i="42" s="1"/>
  <c r="C982" i="42"/>
  <c r="F982" i="42" s="1"/>
  <c r="C983" i="42"/>
  <c r="F983" i="42" s="1"/>
  <c r="C984" i="42"/>
  <c r="F984" i="42" s="1"/>
  <c r="C985" i="42"/>
  <c r="F985" i="42" s="1"/>
  <c r="C986" i="42"/>
  <c r="F986" i="42" s="1"/>
  <c r="C987" i="42"/>
  <c r="F987" i="42" s="1"/>
  <c r="C988" i="42"/>
  <c r="F988" i="42" s="1"/>
  <c r="C989" i="42"/>
  <c r="F989" i="42" s="1"/>
  <c r="C990" i="42"/>
  <c r="F990" i="42" s="1"/>
  <c r="C991" i="42"/>
  <c r="F991" i="42" s="1"/>
  <c r="C992" i="42"/>
  <c r="F992" i="42" s="1"/>
  <c r="C993" i="42"/>
  <c r="F993" i="42" s="1"/>
  <c r="C994" i="42"/>
  <c r="F994" i="42" s="1"/>
  <c r="C995" i="42"/>
  <c r="F995" i="42" s="1"/>
  <c r="C996" i="42"/>
  <c r="F996" i="42" s="1"/>
  <c r="C997" i="42"/>
  <c r="F997" i="42" s="1"/>
  <c r="C998" i="42"/>
  <c r="F998" i="42" s="1"/>
  <c r="C999" i="42"/>
  <c r="F999" i="42" s="1"/>
  <c r="C1000" i="42"/>
  <c r="F1000" i="42" s="1"/>
  <c r="C1001" i="42"/>
  <c r="F1001" i="42" s="1"/>
  <c r="C1002" i="42"/>
  <c r="F1002" i="42" s="1"/>
  <c r="C3" i="42"/>
  <c r="F3" i="42" s="1"/>
  <c r="B4" i="42"/>
  <c r="E4" i="42" s="1"/>
  <c r="B5" i="42"/>
  <c r="E5" i="42" s="1"/>
  <c r="B6" i="42"/>
  <c r="E6" i="42" s="1"/>
  <c r="B7" i="42"/>
  <c r="E7" i="42" s="1"/>
  <c r="B8" i="42"/>
  <c r="E8" i="42" s="1"/>
  <c r="B9" i="42"/>
  <c r="E9" i="42" s="1"/>
  <c r="B10" i="42"/>
  <c r="E10" i="42" s="1"/>
  <c r="B11" i="42"/>
  <c r="E11" i="42" s="1"/>
  <c r="B12" i="42"/>
  <c r="E12" i="42" s="1"/>
  <c r="B13" i="42"/>
  <c r="E13" i="42" s="1"/>
  <c r="B14" i="42"/>
  <c r="E14" i="42" s="1"/>
  <c r="B15" i="42"/>
  <c r="E15" i="42" s="1"/>
  <c r="B16" i="42"/>
  <c r="E16" i="42" s="1"/>
  <c r="B17" i="42"/>
  <c r="E17" i="42" s="1"/>
  <c r="B18" i="42"/>
  <c r="E18" i="42" s="1"/>
  <c r="B19" i="42"/>
  <c r="E19" i="42" s="1"/>
  <c r="B20" i="42"/>
  <c r="E20" i="42" s="1"/>
  <c r="B21" i="42"/>
  <c r="E21" i="42" s="1"/>
  <c r="B22" i="42"/>
  <c r="E22" i="42" s="1"/>
  <c r="B23" i="42"/>
  <c r="E23" i="42" s="1"/>
  <c r="B24" i="42"/>
  <c r="E24" i="42" s="1"/>
  <c r="B25" i="42"/>
  <c r="E25" i="42" s="1"/>
  <c r="B26" i="42"/>
  <c r="E26" i="42" s="1"/>
  <c r="B27" i="42"/>
  <c r="E27" i="42" s="1"/>
  <c r="B28" i="42"/>
  <c r="E28" i="42" s="1"/>
  <c r="B29" i="42"/>
  <c r="E29" i="42" s="1"/>
  <c r="B30" i="42"/>
  <c r="E30" i="42" s="1"/>
  <c r="B31" i="42"/>
  <c r="E31" i="42" s="1"/>
  <c r="B32" i="42"/>
  <c r="E32" i="42" s="1"/>
  <c r="B33" i="42"/>
  <c r="E33" i="42" s="1"/>
  <c r="B34" i="42"/>
  <c r="E34" i="42" s="1"/>
  <c r="B35" i="42"/>
  <c r="E35" i="42" s="1"/>
  <c r="B36" i="42"/>
  <c r="E36" i="42" s="1"/>
  <c r="B37" i="42"/>
  <c r="E37" i="42" s="1"/>
  <c r="B38" i="42"/>
  <c r="E38" i="42" s="1"/>
  <c r="B39" i="42"/>
  <c r="E39" i="42" s="1"/>
  <c r="B40" i="42"/>
  <c r="E40" i="42" s="1"/>
  <c r="B41" i="42"/>
  <c r="E41" i="42" s="1"/>
  <c r="B42" i="42"/>
  <c r="E42" i="42" s="1"/>
  <c r="B43" i="42"/>
  <c r="E43" i="42" s="1"/>
  <c r="B44" i="42"/>
  <c r="E44" i="42" s="1"/>
  <c r="B45" i="42"/>
  <c r="E45" i="42" s="1"/>
  <c r="B46" i="42"/>
  <c r="E46" i="42" s="1"/>
  <c r="B47" i="42"/>
  <c r="E47" i="42" s="1"/>
  <c r="B48" i="42"/>
  <c r="E48" i="42" s="1"/>
  <c r="B49" i="42"/>
  <c r="E49" i="42" s="1"/>
  <c r="B50" i="42"/>
  <c r="E50" i="42" s="1"/>
  <c r="B51" i="42"/>
  <c r="E51" i="42" s="1"/>
  <c r="B52" i="42"/>
  <c r="E52" i="42" s="1"/>
  <c r="B53" i="42"/>
  <c r="E53" i="42" s="1"/>
  <c r="B54" i="42"/>
  <c r="E54" i="42" s="1"/>
  <c r="B55" i="42"/>
  <c r="E55" i="42" s="1"/>
  <c r="B56" i="42"/>
  <c r="E56" i="42" s="1"/>
  <c r="B57" i="42"/>
  <c r="E57" i="42" s="1"/>
  <c r="B58" i="42"/>
  <c r="E58" i="42" s="1"/>
  <c r="B59" i="42"/>
  <c r="E59" i="42" s="1"/>
  <c r="B60" i="42"/>
  <c r="E60" i="42" s="1"/>
  <c r="B61" i="42"/>
  <c r="E61" i="42" s="1"/>
  <c r="B62" i="42"/>
  <c r="E62" i="42" s="1"/>
  <c r="B63" i="42"/>
  <c r="E63" i="42" s="1"/>
  <c r="B64" i="42"/>
  <c r="E64" i="42" s="1"/>
  <c r="B65" i="42"/>
  <c r="E65" i="42" s="1"/>
  <c r="B66" i="42"/>
  <c r="E66" i="42" s="1"/>
  <c r="B67" i="42"/>
  <c r="E67" i="42" s="1"/>
  <c r="B68" i="42"/>
  <c r="E68" i="42" s="1"/>
  <c r="B69" i="42"/>
  <c r="E69" i="42" s="1"/>
  <c r="B70" i="42"/>
  <c r="E70" i="42" s="1"/>
  <c r="B71" i="42"/>
  <c r="E71" i="42" s="1"/>
  <c r="B72" i="42"/>
  <c r="E72" i="42" s="1"/>
  <c r="B73" i="42"/>
  <c r="E73" i="42" s="1"/>
  <c r="B74" i="42"/>
  <c r="E74" i="42" s="1"/>
  <c r="B75" i="42"/>
  <c r="E75" i="42" s="1"/>
  <c r="B76" i="42"/>
  <c r="E76" i="42" s="1"/>
  <c r="B77" i="42"/>
  <c r="E77" i="42" s="1"/>
  <c r="B78" i="42"/>
  <c r="E78" i="42" s="1"/>
  <c r="B79" i="42"/>
  <c r="E79" i="42" s="1"/>
  <c r="B80" i="42"/>
  <c r="E80" i="42" s="1"/>
  <c r="B81" i="42"/>
  <c r="E81" i="42" s="1"/>
  <c r="B82" i="42"/>
  <c r="E82" i="42" s="1"/>
  <c r="B83" i="42"/>
  <c r="E83" i="42" s="1"/>
  <c r="B84" i="42"/>
  <c r="E84" i="42" s="1"/>
  <c r="B85" i="42"/>
  <c r="E85" i="42" s="1"/>
  <c r="B86" i="42"/>
  <c r="E86" i="42" s="1"/>
  <c r="B87" i="42"/>
  <c r="E87" i="42" s="1"/>
  <c r="B88" i="42"/>
  <c r="E88" i="42" s="1"/>
  <c r="B89" i="42"/>
  <c r="E89" i="42" s="1"/>
  <c r="B90" i="42"/>
  <c r="E90" i="42" s="1"/>
  <c r="B91" i="42"/>
  <c r="E91" i="42" s="1"/>
  <c r="B92" i="42"/>
  <c r="E92" i="42" s="1"/>
  <c r="B93" i="42"/>
  <c r="E93" i="42" s="1"/>
  <c r="B94" i="42"/>
  <c r="E94" i="42" s="1"/>
  <c r="B95" i="42"/>
  <c r="E95" i="42" s="1"/>
  <c r="B96" i="42"/>
  <c r="E96" i="42" s="1"/>
  <c r="B97" i="42"/>
  <c r="E97" i="42" s="1"/>
  <c r="B98" i="42"/>
  <c r="E98" i="42" s="1"/>
  <c r="B99" i="42"/>
  <c r="E99" i="42" s="1"/>
  <c r="B100" i="42"/>
  <c r="E100" i="42" s="1"/>
  <c r="B101" i="42"/>
  <c r="E101" i="42" s="1"/>
  <c r="B102" i="42"/>
  <c r="E102" i="42" s="1"/>
  <c r="B103" i="42"/>
  <c r="E103" i="42" s="1"/>
  <c r="B104" i="42"/>
  <c r="E104" i="42" s="1"/>
  <c r="B105" i="42"/>
  <c r="E105" i="42" s="1"/>
  <c r="B106" i="42"/>
  <c r="E106" i="42" s="1"/>
  <c r="B107" i="42"/>
  <c r="E107" i="42" s="1"/>
  <c r="B108" i="42"/>
  <c r="E108" i="42" s="1"/>
  <c r="B109" i="42"/>
  <c r="E109" i="42" s="1"/>
  <c r="B110" i="42"/>
  <c r="E110" i="42" s="1"/>
  <c r="B111" i="42"/>
  <c r="E111" i="42" s="1"/>
  <c r="B112" i="42"/>
  <c r="E112" i="42" s="1"/>
  <c r="B113" i="42"/>
  <c r="E113" i="42" s="1"/>
  <c r="B114" i="42"/>
  <c r="E114" i="42" s="1"/>
  <c r="B115" i="42"/>
  <c r="E115" i="42" s="1"/>
  <c r="B116" i="42"/>
  <c r="E116" i="42" s="1"/>
  <c r="B117" i="42"/>
  <c r="E117" i="42" s="1"/>
  <c r="B118" i="42"/>
  <c r="E118" i="42" s="1"/>
  <c r="B119" i="42"/>
  <c r="E119" i="42" s="1"/>
  <c r="B120" i="42"/>
  <c r="E120" i="42" s="1"/>
  <c r="B121" i="42"/>
  <c r="E121" i="42" s="1"/>
  <c r="B122" i="42"/>
  <c r="E122" i="42" s="1"/>
  <c r="B123" i="42"/>
  <c r="E123" i="42" s="1"/>
  <c r="B124" i="42"/>
  <c r="E124" i="42" s="1"/>
  <c r="B125" i="42"/>
  <c r="E125" i="42" s="1"/>
  <c r="B126" i="42"/>
  <c r="E126" i="42" s="1"/>
  <c r="B127" i="42"/>
  <c r="E127" i="42" s="1"/>
  <c r="B128" i="42"/>
  <c r="E128" i="42" s="1"/>
  <c r="B129" i="42"/>
  <c r="E129" i="42" s="1"/>
  <c r="B130" i="42"/>
  <c r="E130" i="42" s="1"/>
  <c r="B131" i="42"/>
  <c r="E131" i="42" s="1"/>
  <c r="B132" i="42"/>
  <c r="E132" i="42" s="1"/>
  <c r="B133" i="42"/>
  <c r="E133" i="42" s="1"/>
  <c r="B134" i="42"/>
  <c r="E134" i="42" s="1"/>
  <c r="B135" i="42"/>
  <c r="E135" i="42" s="1"/>
  <c r="B136" i="42"/>
  <c r="E136" i="42" s="1"/>
  <c r="B137" i="42"/>
  <c r="E137" i="42" s="1"/>
  <c r="B138" i="42"/>
  <c r="E138" i="42" s="1"/>
  <c r="B139" i="42"/>
  <c r="E139" i="42" s="1"/>
  <c r="B140" i="42"/>
  <c r="E140" i="42" s="1"/>
  <c r="B141" i="42"/>
  <c r="E141" i="42" s="1"/>
  <c r="B142" i="42"/>
  <c r="E142" i="42" s="1"/>
  <c r="B143" i="42"/>
  <c r="E143" i="42" s="1"/>
  <c r="B144" i="42"/>
  <c r="E144" i="42" s="1"/>
  <c r="B145" i="42"/>
  <c r="E145" i="42" s="1"/>
  <c r="B146" i="42"/>
  <c r="E146" i="42" s="1"/>
  <c r="B147" i="42"/>
  <c r="E147" i="42" s="1"/>
  <c r="B148" i="42"/>
  <c r="E148" i="42" s="1"/>
  <c r="B149" i="42"/>
  <c r="E149" i="42" s="1"/>
  <c r="B150" i="42"/>
  <c r="E150" i="42" s="1"/>
  <c r="B151" i="42"/>
  <c r="E151" i="42" s="1"/>
  <c r="B152" i="42"/>
  <c r="E152" i="42" s="1"/>
  <c r="B153" i="42"/>
  <c r="E153" i="42" s="1"/>
  <c r="B154" i="42"/>
  <c r="E154" i="42" s="1"/>
  <c r="B155" i="42"/>
  <c r="E155" i="42" s="1"/>
  <c r="B156" i="42"/>
  <c r="E156" i="42" s="1"/>
  <c r="B157" i="42"/>
  <c r="E157" i="42" s="1"/>
  <c r="B158" i="42"/>
  <c r="E158" i="42" s="1"/>
  <c r="B159" i="42"/>
  <c r="E159" i="42" s="1"/>
  <c r="B160" i="42"/>
  <c r="E160" i="42" s="1"/>
  <c r="B161" i="42"/>
  <c r="E161" i="42" s="1"/>
  <c r="B162" i="42"/>
  <c r="E162" i="42" s="1"/>
  <c r="B163" i="42"/>
  <c r="E163" i="42" s="1"/>
  <c r="B164" i="42"/>
  <c r="E164" i="42" s="1"/>
  <c r="B165" i="42"/>
  <c r="E165" i="42" s="1"/>
  <c r="B166" i="42"/>
  <c r="E166" i="42" s="1"/>
  <c r="B167" i="42"/>
  <c r="E167" i="42" s="1"/>
  <c r="B168" i="42"/>
  <c r="E168" i="42" s="1"/>
  <c r="B169" i="42"/>
  <c r="E169" i="42" s="1"/>
  <c r="B170" i="42"/>
  <c r="E170" i="42" s="1"/>
  <c r="B171" i="42"/>
  <c r="E171" i="42" s="1"/>
  <c r="B172" i="42"/>
  <c r="E172" i="42" s="1"/>
  <c r="B173" i="42"/>
  <c r="E173" i="42" s="1"/>
  <c r="B174" i="42"/>
  <c r="E174" i="42" s="1"/>
  <c r="B175" i="42"/>
  <c r="E175" i="42" s="1"/>
  <c r="B176" i="42"/>
  <c r="E176" i="42" s="1"/>
  <c r="B177" i="42"/>
  <c r="E177" i="42" s="1"/>
  <c r="B178" i="42"/>
  <c r="E178" i="42" s="1"/>
  <c r="B179" i="42"/>
  <c r="E179" i="42" s="1"/>
  <c r="B180" i="42"/>
  <c r="E180" i="42" s="1"/>
  <c r="B181" i="42"/>
  <c r="E181" i="42" s="1"/>
  <c r="B182" i="42"/>
  <c r="E182" i="42" s="1"/>
  <c r="B183" i="42"/>
  <c r="E183" i="42" s="1"/>
  <c r="B184" i="42"/>
  <c r="E184" i="42" s="1"/>
  <c r="B185" i="42"/>
  <c r="E185" i="42" s="1"/>
  <c r="B186" i="42"/>
  <c r="E186" i="42" s="1"/>
  <c r="B187" i="42"/>
  <c r="E187" i="42" s="1"/>
  <c r="B188" i="42"/>
  <c r="E188" i="42" s="1"/>
  <c r="B189" i="42"/>
  <c r="E189" i="42" s="1"/>
  <c r="B190" i="42"/>
  <c r="E190" i="42" s="1"/>
  <c r="B191" i="42"/>
  <c r="E191" i="42" s="1"/>
  <c r="B192" i="42"/>
  <c r="E192" i="42" s="1"/>
  <c r="B193" i="42"/>
  <c r="E193" i="42" s="1"/>
  <c r="B194" i="42"/>
  <c r="E194" i="42" s="1"/>
  <c r="B195" i="42"/>
  <c r="E195" i="42" s="1"/>
  <c r="B196" i="42"/>
  <c r="E196" i="42" s="1"/>
  <c r="B197" i="42"/>
  <c r="E197" i="42" s="1"/>
  <c r="B198" i="42"/>
  <c r="E198" i="42" s="1"/>
  <c r="B199" i="42"/>
  <c r="E199" i="42" s="1"/>
  <c r="B200" i="42"/>
  <c r="E200" i="42" s="1"/>
  <c r="B201" i="42"/>
  <c r="E201" i="42" s="1"/>
  <c r="B202" i="42"/>
  <c r="E202" i="42" s="1"/>
  <c r="B203" i="42"/>
  <c r="E203" i="42" s="1"/>
  <c r="B204" i="42"/>
  <c r="E204" i="42" s="1"/>
  <c r="B205" i="42"/>
  <c r="E205" i="42" s="1"/>
  <c r="B206" i="42"/>
  <c r="E206" i="42" s="1"/>
  <c r="B207" i="42"/>
  <c r="E207" i="42" s="1"/>
  <c r="B208" i="42"/>
  <c r="E208" i="42" s="1"/>
  <c r="B209" i="42"/>
  <c r="E209" i="42" s="1"/>
  <c r="B210" i="42"/>
  <c r="E210" i="42" s="1"/>
  <c r="B211" i="42"/>
  <c r="E211" i="42" s="1"/>
  <c r="B212" i="42"/>
  <c r="E212" i="42" s="1"/>
  <c r="B213" i="42"/>
  <c r="E213" i="42" s="1"/>
  <c r="B214" i="42"/>
  <c r="E214" i="42" s="1"/>
  <c r="B215" i="42"/>
  <c r="E215" i="42" s="1"/>
  <c r="B216" i="42"/>
  <c r="E216" i="42" s="1"/>
  <c r="B217" i="42"/>
  <c r="E217" i="42" s="1"/>
  <c r="B218" i="42"/>
  <c r="E218" i="42" s="1"/>
  <c r="B219" i="42"/>
  <c r="E219" i="42" s="1"/>
  <c r="B220" i="42"/>
  <c r="E220" i="42" s="1"/>
  <c r="B221" i="42"/>
  <c r="E221" i="42" s="1"/>
  <c r="B222" i="42"/>
  <c r="E222" i="42" s="1"/>
  <c r="B223" i="42"/>
  <c r="E223" i="42" s="1"/>
  <c r="B224" i="42"/>
  <c r="E224" i="42" s="1"/>
  <c r="B225" i="42"/>
  <c r="E225" i="42" s="1"/>
  <c r="B226" i="42"/>
  <c r="E226" i="42" s="1"/>
  <c r="B227" i="42"/>
  <c r="E227" i="42" s="1"/>
  <c r="B228" i="42"/>
  <c r="E228" i="42" s="1"/>
  <c r="B229" i="42"/>
  <c r="E229" i="42" s="1"/>
  <c r="B230" i="42"/>
  <c r="E230" i="42" s="1"/>
  <c r="B231" i="42"/>
  <c r="E231" i="42" s="1"/>
  <c r="B232" i="42"/>
  <c r="E232" i="42" s="1"/>
  <c r="B233" i="42"/>
  <c r="E233" i="42" s="1"/>
  <c r="B234" i="42"/>
  <c r="E234" i="42" s="1"/>
  <c r="B235" i="42"/>
  <c r="E235" i="42" s="1"/>
  <c r="B236" i="42"/>
  <c r="E236" i="42" s="1"/>
  <c r="B237" i="42"/>
  <c r="E237" i="42" s="1"/>
  <c r="B238" i="42"/>
  <c r="E238" i="42" s="1"/>
  <c r="B239" i="42"/>
  <c r="E239" i="42" s="1"/>
  <c r="B240" i="42"/>
  <c r="E240" i="42" s="1"/>
  <c r="B241" i="42"/>
  <c r="E241" i="42" s="1"/>
  <c r="B242" i="42"/>
  <c r="E242" i="42" s="1"/>
  <c r="B243" i="42"/>
  <c r="E243" i="42" s="1"/>
  <c r="B244" i="42"/>
  <c r="E244" i="42" s="1"/>
  <c r="B245" i="42"/>
  <c r="E245" i="42" s="1"/>
  <c r="B246" i="42"/>
  <c r="E246" i="42" s="1"/>
  <c r="B247" i="42"/>
  <c r="E247" i="42" s="1"/>
  <c r="B248" i="42"/>
  <c r="E248" i="42" s="1"/>
  <c r="B249" i="42"/>
  <c r="E249" i="42" s="1"/>
  <c r="B250" i="42"/>
  <c r="E250" i="42" s="1"/>
  <c r="B251" i="42"/>
  <c r="E251" i="42" s="1"/>
  <c r="B252" i="42"/>
  <c r="E252" i="42" s="1"/>
  <c r="B253" i="42"/>
  <c r="E253" i="42" s="1"/>
  <c r="B254" i="42"/>
  <c r="E254" i="42" s="1"/>
  <c r="B255" i="42"/>
  <c r="E255" i="42" s="1"/>
  <c r="B256" i="42"/>
  <c r="E256" i="42" s="1"/>
  <c r="B257" i="42"/>
  <c r="E257" i="42" s="1"/>
  <c r="B258" i="42"/>
  <c r="E258" i="42" s="1"/>
  <c r="B259" i="42"/>
  <c r="E259" i="42" s="1"/>
  <c r="B260" i="42"/>
  <c r="E260" i="42" s="1"/>
  <c r="B261" i="42"/>
  <c r="E261" i="42" s="1"/>
  <c r="B262" i="42"/>
  <c r="E262" i="42" s="1"/>
  <c r="B263" i="42"/>
  <c r="E263" i="42" s="1"/>
  <c r="B264" i="42"/>
  <c r="E264" i="42" s="1"/>
  <c r="B265" i="42"/>
  <c r="E265" i="42" s="1"/>
  <c r="B266" i="42"/>
  <c r="E266" i="42" s="1"/>
  <c r="B267" i="42"/>
  <c r="E267" i="42" s="1"/>
  <c r="B268" i="42"/>
  <c r="E268" i="42" s="1"/>
  <c r="B269" i="42"/>
  <c r="E269" i="42" s="1"/>
  <c r="B270" i="42"/>
  <c r="E270" i="42" s="1"/>
  <c r="B271" i="42"/>
  <c r="E271" i="42" s="1"/>
  <c r="B272" i="42"/>
  <c r="E272" i="42" s="1"/>
  <c r="B273" i="42"/>
  <c r="E273" i="42" s="1"/>
  <c r="B274" i="42"/>
  <c r="E274" i="42" s="1"/>
  <c r="B275" i="42"/>
  <c r="E275" i="42" s="1"/>
  <c r="B276" i="42"/>
  <c r="E276" i="42" s="1"/>
  <c r="B277" i="42"/>
  <c r="E277" i="42" s="1"/>
  <c r="B278" i="42"/>
  <c r="E278" i="42" s="1"/>
  <c r="B279" i="42"/>
  <c r="E279" i="42" s="1"/>
  <c r="B280" i="42"/>
  <c r="E280" i="42" s="1"/>
  <c r="B281" i="42"/>
  <c r="E281" i="42" s="1"/>
  <c r="B282" i="42"/>
  <c r="E282" i="42" s="1"/>
  <c r="B283" i="42"/>
  <c r="E283" i="42" s="1"/>
  <c r="B284" i="42"/>
  <c r="E284" i="42" s="1"/>
  <c r="B285" i="42"/>
  <c r="E285" i="42" s="1"/>
  <c r="B286" i="42"/>
  <c r="E286" i="42" s="1"/>
  <c r="B287" i="42"/>
  <c r="E287" i="42" s="1"/>
  <c r="B288" i="42"/>
  <c r="E288" i="42" s="1"/>
  <c r="B289" i="42"/>
  <c r="E289" i="42" s="1"/>
  <c r="B290" i="42"/>
  <c r="E290" i="42" s="1"/>
  <c r="B291" i="42"/>
  <c r="E291" i="42" s="1"/>
  <c r="B292" i="42"/>
  <c r="E292" i="42" s="1"/>
  <c r="B293" i="42"/>
  <c r="E293" i="42" s="1"/>
  <c r="B294" i="42"/>
  <c r="E294" i="42" s="1"/>
  <c r="B295" i="42"/>
  <c r="E295" i="42" s="1"/>
  <c r="B296" i="42"/>
  <c r="E296" i="42" s="1"/>
  <c r="B297" i="42"/>
  <c r="E297" i="42" s="1"/>
  <c r="B298" i="42"/>
  <c r="E298" i="42" s="1"/>
  <c r="B299" i="42"/>
  <c r="E299" i="42" s="1"/>
  <c r="B300" i="42"/>
  <c r="E300" i="42" s="1"/>
  <c r="B301" i="42"/>
  <c r="E301" i="42" s="1"/>
  <c r="B302" i="42"/>
  <c r="E302" i="42" s="1"/>
  <c r="B303" i="42"/>
  <c r="E303" i="42" s="1"/>
  <c r="B304" i="42"/>
  <c r="E304" i="42" s="1"/>
  <c r="B305" i="42"/>
  <c r="E305" i="42" s="1"/>
  <c r="B306" i="42"/>
  <c r="E306" i="42" s="1"/>
  <c r="B307" i="42"/>
  <c r="E307" i="42" s="1"/>
  <c r="B308" i="42"/>
  <c r="E308" i="42" s="1"/>
  <c r="B309" i="42"/>
  <c r="E309" i="42" s="1"/>
  <c r="B310" i="42"/>
  <c r="E310" i="42" s="1"/>
  <c r="B311" i="42"/>
  <c r="E311" i="42" s="1"/>
  <c r="B312" i="42"/>
  <c r="E312" i="42" s="1"/>
  <c r="B313" i="42"/>
  <c r="E313" i="42" s="1"/>
  <c r="B314" i="42"/>
  <c r="E314" i="42" s="1"/>
  <c r="B315" i="42"/>
  <c r="E315" i="42" s="1"/>
  <c r="B316" i="42"/>
  <c r="E316" i="42" s="1"/>
  <c r="B317" i="42"/>
  <c r="E317" i="42" s="1"/>
  <c r="B318" i="42"/>
  <c r="E318" i="42" s="1"/>
  <c r="B319" i="42"/>
  <c r="E319" i="42" s="1"/>
  <c r="B320" i="42"/>
  <c r="E320" i="42" s="1"/>
  <c r="B321" i="42"/>
  <c r="E321" i="42" s="1"/>
  <c r="B322" i="42"/>
  <c r="E322" i="42" s="1"/>
  <c r="B323" i="42"/>
  <c r="E323" i="42" s="1"/>
  <c r="B324" i="42"/>
  <c r="E324" i="42" s="1"/>
  <c r="B325" i="42"/>
  <c r="E325" i="42" s="1"/>
  <c r="B326" i="42"/>
  <c r="E326" i="42" s="1"/>
  <c r="B327" i="42"/>
  <c r="E327" i="42" s="1"/>
  <c r="B328" i="42"/>
  <c r="E328" i="42" s="1"/>
  <c r="B329" i="42"/>
  <c r="E329" i="42" s="1"/>
  <c r="B330" i="42"/>
  <c r="E330" i="42" s="1"/>
  <c r="B331" i="42"/>
  <c r="E331" i="42" s="1"/>
  <c r="B332" i="42"/>
  <c r="E332" i="42" s="1"/>
  <c r="B333" i="42"/>
  <c r="E333" i="42" s="1"/>
  <c r="B334" i="42"/>
  <c r="E334" i="42" s="1"/>
  <c r="B335" i="42"/>
  <c r="E335" i="42" s="1"/>
  <c r="B336" i="42"/>
  <c r="E336" i="42" s="1"/>
  <c r="B337" i="42"/>
  <c r="E337" i="42" s="1"/>
  <c r="B338" i="42"/>
  <c r="E338" i="42" s="1"/>
  <c r="B339" i="42"/>
  <c r="E339" i="42" s="1"/>
  <c r="B340" i="42"/>
  <c r="E340" i="42" s="1"/>
  <c r="B341" i="42"/>
  <c r="E341" i="42" s="1"/>
  <c r="B342" i="42"/>
  <c r="E342" i="42" s="1"/>
  <c r="B343" i="42"/>
  <c r="E343" i="42" s="1"/>
  <c r="B344" i="42"/>
  <c r="E344" i="42" s="1"/>
  <c r="B345" i="42"/>
  <c r="E345" i="42" s="1"/>
  <c r="B346" i="42"/>
  <c r="E346" i="42" s="1"/>
  <c r="B347" i="42"/>
  <c r="E347" i="42" s="1"/>
  <c r="B348" i="42"/>
  <c r="E348" i="42" s="1"/>
  <c r="B349" i="42"/>
  <c r="E349" i="42" s="1"/>
  <c r="B350" i="42"/>
  <c r="E350" i="42" s="1"/>
  <c r="B351" i="42"/>
  <c r="E351" i="42" s="1"/>
  <c r="B352" i="42"/>
  <c r="E352" i="42" s="1"/>
  <c r="B353" i="42"/>
  <c r="E353" i="42" s="1"/>
  <c r="B354" i="42"/>
  <c r="E354" i="42" s="1"/>
  <c r="B355" i="42"/>
  <c r="E355" i="42" s="1"/>
  <c r="B356" i="42"/>
  <c r="E356" i="42" s="1"/>
  <c r="B357" i="42"/>
  <c r="E357" i="42" s="1"/>
  <c r="B358" i="42"/>
  <c r="E358" i="42" s="1"/>
  <c r="B359" i="42"/>
  <c r="E359" i="42" s="1"/>
  <c r="B360" i="42"/>
  <c r="E360" i="42" s="1"/>
  <c r="B361" i="42"/>
  <c r="E361" i="42" s="1"/>
  <c r="B362" i="42"/>
  <c r="E362" i="42" s="1"/>
  <c r="B363" i="42"/>
  <c r="E363" i="42" s="1"/>
  <c r="B364" i="42"/>
  <c r="E364" i="42" s="1"/>
  <c r="B365" i="42"/>
  <c r="E365" i="42" s="1"/>
  <c r="B366" i="42"/>
  <c r="E366" i="42" s="1"/>
  <c r="B367" i="42"/>
  <c r="E367" i="42" s="1"/>
  <c r="B368" i="42"/>
  <c r="E368" i="42" s="1"/>
  <c r="B369" i="42"/>
  <c r="E369" i="42" s="1"/>
  <c r="B370" i="42"/>
  <c r="E370" i="42" s="1"/>
  <c r="B371" i="42"/>
  <c r="E371" i="42" s="1"/>
  <c r="B372" i="42"/>
  <c r="E372" i="42" s="1"/>
  <c r="B373" i="42"/>
  <c r="E373" i="42" s="1"/>
  <c r="B374" i="42"/>
  <c r="E374" i="42" s="1"/>
  <c r="B375" i="42"/>
  <c r="E375" i="42" s="1"/>
  <c r="B376" i="42"/>
  <c r="E376" i="42" s="1"/>
  <c r="B377" i="42"/>
  <c r="E377" i="42" s="1"/>
  <c r="B378" i="42"/>
  <c r="E378" i="42" s="1"/>
  <c r="B379" i="42"/>
  <c r="E379" i="42" s="1"/>
  <c r="B380" i="42"/>
  <c r="E380" i="42" s="1"/>
  <c r="B381" i="42"/>
  <c r="E381" i="42" s="1"/>
  <c r="B382" i="42"/>
  <c r="E382" i="42" s="1"/>
  <c r="B383" i="42"/>
  <c r="E383" i="42" s="1"/>
  <c r="B384" i="42"/>
  <c r="E384" i="42" s="1"/>
  <c r="B385" i="42"/>
  <c r="E385" i="42" s="1"/>
  <c r="B386" i="42"/>
  <c r="E386" i="42" s="1"/>
  <c r="B387" i="42"/>
  <c r="E387" i="42" s="1"/>
  <c r="B388" i="42"/>
  <c r="E388" i="42" s="1"/>
  <c r="B389" i="42"/>
  <c r="E389" i="42" s="1"/>
  <c r="B390" i="42"/>
  <c r="E390" i="42" s="1"/>
  <c r="B391" i="42"/>
  <c r="E391" i="42" s="1"/>
  <c r="B392" i="42"/>
  <c r="E392" i="42" s="1"/>
  <c r="B393" i="42"/>
  <c r="E393" i="42" s="1"/>
  <c r="B394" i="42"/>
  <c r="E394" i="42" s="1"/>
  <c r="B395" i="42"/>
  <c r="E395" i="42" s="1"/>
  <c r="B396" i="42"/>
  <c r="E396" i="42" s="1"/>
  <c r="B397" i="42"/>
  <c r="E397" i="42" s="1"/>
  <c r="B398" i="42"/>
  <c r="E398" i="42" s="1"/>
  <c r="B399" i="42"/>
  <c r="E399" i="42" s="1"/>
  <c r="B400" i="42"/>
  <c r="E400" i="42" s="1"/>
  <c r="B401" i="42"/>
  <c r="E401" i="42" s="1"/>
  <c r="B402" i="42"/>
  <c r="E402" i="42" s="1"/>
  <c r="B403" i="42"/>
  <c r="E403" i="42" s="1"/>
  <c r="B404" i="42"/>
  <c r="E404" i="42" s="1"/>
  <c r="B405" i="42"/>
  <c r="E405" i="42" s="1"/>
  <c r="B406" i="42"/>
  <c r="E406" i="42" s="1"/>
  <c r="B407" i="42"/>
  <c r="E407" i="42" s="1"/>
  <c r="B408" i="42"/>
  <c r="E408" i="42" s="1"/>
  <c r="B409" i="42"/>
  <c r="E409" i="42" s="1"/>
  <c r="B410" i="42"/>
  <c r="E410" i="42" s="1"/>
  <c r="B411" i="42"/>
  <c r="E411" i="42" s="1"/>
  <c r="B412" i="42"/>
  <c r="E412" i="42" s="1"/>
  <c r="B413" i="42"/>
  <c r="E413" i="42" s="1"/>
  <c r="B414" i="42"/>
  <c r="E414" i="42" s="1"/>
  <c r="B415" i="42"/>
  <c r="E415" i="42" s="1"/>
  <c r="B416" i="42"/>
  <c r="E416" i="42" s="1"/>
  <c r="B417" i="42"/>
  <c r="E417" i="42" s="1"/>
  <c r="B418" i="42"/>
  <c r="E418" i="42" s="1"/>
  <c r="B419" i="42"/>
  <c r="E419" i="42" s="1"/>
  <c r="B420" i="42"/>
  <c r="E420" i="42" s="1"/>
  <c r="B421" i="42"/>
  <c r="E421" i="42" s="1"/>
  <c r="B422" i="42"/>
  <c r="E422" i="42" s="1"/>
  <c r="B423" i="42"/>
  <c r="E423" i="42" s="1"/>
  <c r="B424" i="42"/>
  <c r="E424" i="42" s="1"/>
  <c r="B425" i="42"/>
  <c r="E425" i="42" s="1"/>
  <c r="B426" i="42"/>
  <c r="E426" i="42" s="1"/>
  <c r="B427" i="42"/>
  <c r="E427" i="42" s="1"/>
  <c r="B428" i="42"/>
  <c r="E428" i="42" s="1"/>
  <c r="B429" i="42"/>
  <c r="E429" i="42" s="1"/>
  <c r="B430" i="42"/>
  <c r="E430" i="42" s="1"/>
  <c r="B431" i="42"/>
  <c r="E431" i="42" s="1"/>
  <c r="B432" i="42"/>
  <c r="E432" i="42" s="1"/>
  <c r="B433" i="42"/>
  <c r="E433" i="42" s="1"/>
  <c r="B434" i="42"/>
  <c r="E434" i="42" s="1"/>
  <c r="B435" i="42"/>
  <c r="E435" i="42" s="1"/>
  <c r="B436" i="42"/>
  <c r="E436" i="42" s="1"/>
  <c r="B437" i="42"/>
  <c r="E437" i="42" s="1"/>
  <c r="B438" i="42"/>
  <c r="E438" i="42" s="1"/>
  <c r="B439" i="42"/>
  <c r="E439" i="42" s="1"/>
  <c r="B440" i="42"/>
  <c r="E440" i="42" s="1"/>
  <c r="B441" i="42"/>
  <c r="E441" i="42" s="1"/>
  <c r="B442" i="42"/>
  <c r="E442" i="42" s="1"/>
  <c r="B443" i="42"/>
  <c r="E443" i="42" s="1"/>
  <c r="B444" i="42"/>
  <c r="E444" i="42" s="1"/>
  <c r="B445" i="42"/>
  <c r="E445" i="42" s="1"/>
  <c r="B446" i="42"/>
  <c r="E446" i="42" s="1"/>
  <c r="B447" i="42"/>
  <c r="E447" i="42" s="1"/>
  <c r="B448" i="42"/>
  <c r="E448" i="42" s="1"/>
  <c r="B449" i="42"/>
  <c r="E449" i="42" s="1"/>
  <c r="B450" i="42"/>
  <c r="E450" i="42" s="1"/>
  <c r="B451" i="42"/>
  <c r="E451" i="42" s="1"/>
  <c r="B452" i="42"/>
  <c r="E452" i="42" s="1"/>
  <c r="B453" i="42"/>
  <c r="E453" i="42" s="1"/>
  <c r="B454" i="42"/>
  <c r="E454" i="42" s="1"/>
  <c r="B455" i="42"/>
  <c r="E455" i="42" s="1"/>
  <c r="B456" i="42"/>
  <c r="E456" i="42" s="1"/>
  <c r="B457" i="42"/>
  <c r="E457" i="42" s="1"/>
  <c r="B458" i="42"/>
  <c r="E458" i="42" s="1"/>
  <c r="B459" i="42"/>
  <c r="E459" i="42" s="1"/>
  <c r="B460" i="42"/>
  <c r="E460" i="42" s="1"/>
  <c r="B461" i="42"/>
  <c r="E461" i="42" s="1"/>
  <c r="B462" i="42"/>
  <c r="E462" i="42" s="1"/>
  <c r="B463" i="42"/>
  <c r="E463" i="42" s="1"/>
  <c r="B464" i="42"/>
  <c r="E464" i="42" s="1"/>
  <c r="B465" i="42"/>
  <c r="E465" i="42" s="1"/>
  <c r="B466" i="42"/>
  <c r="E466" i="42" s="1"/>
  <c r="B467" i="42"/>
  <c r="E467" i="42" s="1"/>
  <c r="B468" i="42"/>
  <c r="E468" i="42" s="1"/>
  <c r="B469" i="42"/>
  <c r="E469" i="42" s="1"/>
  <c r="B470" i="42"/>
  <c r="E470" i="42" s="1"/>
  <c r="B471" i="42"/>
  <c r="E471" i="42" s="1"/>
  <c r="B472" i="42"/>
  <c r="E472" i="42" s="1"/>
  <c r="B473" i="42"/>
  <c r="E473" i="42" s="1"/>
  <c r="B474" i="42"/>
  <c r="E474" i="42" s="1"/>
  <c r="B475" i="42"/>
  <c r="E475" i="42" s="1"/>
  <c r="B476" i="42"/>
  <c r="E476" i="42" s="1"/>
  <c r="B477" i="42"/>
  <c r="E477" i="42" s="1"/>
  <c r="B478" i="42"/>
  <c r="E478" i="42" s="1"/>
  <c r="B479" i="42"/>
  <c r="E479" i="42" s="1"/>
  <c r="B480" i="42"/>
  <c r="E480" i="42" s="1"/>
  <c r="B481" i="42"/>
  <c r="E481" i="42" s="1"/>
  <c r="B482" i="42"/>
  <c r="E482" i="42" s="1"/>
  <c r="B483" i="42"/>
  <c r="E483" i="42" s="1"/>
  <c r="B484" i="42"/>
  <c r="E484" i="42" s="1"/>
  <c r="B485" i="42"/>
  <c r="E485" i="42" s="1"/>
  <c r="B486" i="42"/>
  <c r="E486" i="42" s="1"/>
  <c r="B487" i="42"/>
  <c r="E487" i="42" s="1"/>
  <c r="B488" i="42"/>
  <c r="E488" i="42" s="1"/>
  <c r="B489" i="42"/>
  <c r="E489" i="42" s="1"/>
  <c r="B490" i="42"/>
  <c r="E490" i="42" s="1"/>
  <c r="B491" i="42"/>
  <c r="E491" i="42" s="1"/>
  <c r="B492" i="42"/>
  <c r="E492" i="42" s="1"/>
  <c r="B493" i="42"/>
  <c r="E493" i="42" s="1"/>
  <c r="B494" i="42"/>
  <c r="E494" i="42" s="1"/>
  <c r="B495" i="42"/>
  <c r="E495" i="42" s="1"/>
  <c r="B496" i="42"/>
  <c r="E496" i="42" s="1"/>
  <c r="B497" i="42"/>
  <c r="E497" i="42" s="1"/>
  <c r="B498" i="42"/>
  <c r="E498" i="42" s="1"/>
  <c r="B499" i="42"/>
  <c r="E499" i="42" s="1"/>
  <c r="B500" i="42"/>
  <c r="E500" i="42" s="1"/>
  <c r="B501" i="42"/>
  <c r="E501" i="42" s="1"/>
  <c r="B502" i="42"/>
  <c r="E502" i="42" s="1"/>
  <c r="B503" i="42"/>
  <c r="E503" i="42" s="1"/>
  <c r="B504" i="42"/>
  <c r="E504" i="42" s="1"/>
  <c r="B505" i="42"/>
  <c r="E505" i="42" s="1"/>
  <c r="B506" i="42"/>
  <c r="E506" i="42" s="1"/>
  <c r="B507" i="42"/>
  <c r="E507" i="42" s="1"/>
  <c r="B508" i="42"/>
  <c r="E508" i="42" s="1"/>
  <c r="B509" i="42"/>
  <c r="E509" i="42" s="1"/>
  <c r="B510" i="42"/>
  <c r="E510" i="42" s="1"/>
  <c r="B511" i="42"/>
  <c r="E511" i="42" s="1"/>
  <c r="B512" i="42"/>
  <c r="E512" i="42" s="1"/>
  <c r="B513" i="42"/>
  <c r="E513" i="42" s="1"/>
  <c r="B514" i="42"/>
  <c r="E514" i="42" s="1"/>
  <c r="B515" i="42"/>
  <c r="E515" i="42" s="1"/>
  <c r="B516" i="42"/>
  <c r="E516" i="42" s="1"/>
  <c r="B517" i="42"/>
  <c r="E517" i="42" s="1"/>
  <c r="B518" i="42"/>
  <c r="E518" i="42" s="1"/>
  <c r="B519" i="42"/>
  <c r="E519" i="42" s="1"/>
  <c r="B520" i="42"/>
  <c r="E520" i="42" s="1"/>
  <c r="B521" i="42"/>
  <c r="E521" i="42" s="1"/>
  <c r="B522" i="42"/>
  <c r="E522" i="42" s="1"/>
  <c r="B523" i="42"/>
  <c r="E523" i="42" s="1"/>
  <c r="B524" i="42"/>
  <c r="E524" i="42" s="1"/>
  <c r="B525" i="42"/>
  <c r="E525" i="42" s="1"/>
  <c r="B526" i="42"/>
  <c r="E526" i="42" s="1"/>
  <c r="B527" i="42"/>
  <c r="E527" i="42" s="1"/>
  <c r="B528" i="42"/>
  <c r="E528" i="42" s="1"/>
  <c r="B529" i="42"/>
  <c r="E529" i="42" s="1"/>
  <c r="B530" i="42"/>
  <c r="E530" i="42" s="1"/>
  <c r="B531" i="42"/>
  <c r="E531" i="42" s="1"/>
  <c r="B532" i="42"/>
  <c r="E532" i="42" s="1"/>
  <c r="B533" i="42"/>
  <c r="E533" i="42" s="1"/>
  <c r="B534" i="42"/>
  <c r="E534" i="42" s="1"/>
  <c r="B535" i="42"/>
  <c r="E535" i="42" s="1"/>
  <c r="B536" i="42"/>
  <c r="E536" i="42" s="1"/>
  <c r="B537" i="42"/>
  <c r="E537" i="42" s="1"/>
  <c r="B538" i="42"/>
  <c r="E538" i="42" s="1"/>
  <c r="B539" i="42"/>
  <c r="E539" i="42" s="1"/>
  <c r="B540" i="42"/>
  <c r="E540" i="42" s="1"/>
  <c r="B541" i="42"/>
  <c r="E541" i="42" s="1"/>
  <c r="B542" i="42"/>
  <c r="E542" i="42" s="1"/>
  <c r="B543" i="42"/>
  <c r="E543" i="42" s="1"/>
  <c r="B544" i="42"/>
  <c r="E544" i="42" s="1"/>
  <c r="B545" i="42"/>
  <c r="E545" i="42" s="1"/>
  <c r="B546" i="42"/>
  <c r="E546" i="42" s="1"/>
  <c r="B547" i="42"/>
  <c r="E547" i="42" s="1"/>
  <c r="B548" i="42"/>
  <c r="E548" i="42" s="1"/>
  <c r="B549" i="42"/>
  <c r="E549" i="42" s="1"/>
  <c r="B550" i="42"/>
  <c r="E550" i="42" s="1"/>
  <c r="B551" i="42"/>
  <c r="E551" i="42" s="1"/>
  <c r="B552" i="42"/>
  <c r="E552" i="42" s="1"/>
  <c r="B553" i="42"/>
  <c r="E553" i="42" s="1"/>
  <c r="B554" i="42"/>
  <c r="E554" i="42" s="1"/>
  <c r="B555" i="42"/>
  <c r="E555" i="42" s="1"/>
  <c r="B556" i="42"/>
  <c r="E556" i="42" s="1"/>
  <c r="B557" i="42"/>
  <c r="E557" i="42" s="1"/>
  <c r="B558" i="42"/>
  <c r="E558" i="42" s="1"/>
  <c r="B559" i="42"/>
  <c r="E559" i="42" s="1"/>
  <c r="B560" i="42"/>
  <c r="E560" i="42" s="1"/>
  <c r="B561" i="42"/>
  <c r="E561" i="42" s="1"/>
  <c r="B562" i="42"/>
  <c r="E562" i="42" s="1"/>
  <c r="B563" i="42"/>
  <c r="E563" i="42" s="1"/>
  <c r="B564" i="42"/>
  <c r="E564" i="42" s="1"/>
  <c r="B565" i="42"/>
  <c r="E565" i="42" s="1"/>
  <c r="B566" i="42"/>
  <c r="E566" i="42" s="1"/>
  <c r="B567" i="42"/>
  <c r="E567" i="42" s="1"/>
  <c r="B568" i="42"/>
  <c r="E568" i="42" s="1"/>
  <c r="B569" i="42"/>
  <c r="E569" i="42" s="1"/>
  <c r="B570" i="42"/>
  <c r="E570" i="42" s="1"/>
  <c r="B571" i="42"/>
  <c r="E571" i="42" s="1"/>
  <c r="B572" i="42"/>
  <c r="E572" i="42" s="1"/>
  <c r="B573" i="42"/>
  <c r="E573" i="42" s="1"/>
  <c r="B574" i="42"/>
  <c r="E574" i="42" s="1"/>
  <c r="B575" i="42"/>
  <c r="E575" i="42" s="1"/>
  <c r="B576" i="42"/>
  <c r="E576" i="42" s="1"/>
  <c r="B577" i="42"/>
  <c r="E577" i="42" s="1"/>
  <c r="B578" i="42"/>
  <c r="E578" i="42" s="1"/>
  <c r="B579" i="42"/>
  <c r="E579" i="42" s="1"/>
  <c r="B580" i="42"/>
  <c r="E580" i="42" s="1"/>
  <c r="B581" i="42"/>
  <c r="E581" i="42" s="1"/>
  <c r="B582" i="42"/>
  <c r="E582" i="42" s="1"/>
  <c r="B583" i="42"/>
  <c r="E583" i="42" s="1"/>
  <c r="B584" i="42"/>
  <c r="E584" i="42" s="1"/>
  <c r="B585" i="42"/>
  <c r="E585" i="42" s="1"/>
  <c r="B586" i="42"/>
  <c r="E586" i="42" s="1"/>
  <c r="B587" i="42"/>
  <c r="E587" i="42" s="1"/>
  <c r="B588" i="42"/>
  <c r="E588" i="42" s="1"/>
  <c r="B589" i="42"/>
  <c r="E589" i="42" s="1"/>
  <c r="B590" i="42"/>
  <c r="E590" i="42" s="1"/>
  <c r="B591" i="42"/>
  <c r="E591" i="42" s="1"/>
  <c r="B592" i="42"/>
  <c r="E592" i="42" s="1"/>
  <c r="B593" i="42"/>
  <c r="E593" i="42" s="1"/>
  <c r="B594" i="42"/>
  <c r="E594" i="42" s="1"/>
  <c r="B595" i="42"/>
  <c r="E595" i="42" s="1"/>
  <c r="B596" i="42"/>
  <c r="E596" i="42" s="1"/>
  <c r="B597" i="42"/>
  <c r="E597" i="42" s="1"/>
  <c r="B598" i="42"/>
  <c r="E598" i="42" s="1"/>
  <c r="B599" i="42"/>
  <c r="E599" i="42" s="1"/>
  <c r="B600" i="42"/>
  <c r="E600" i="42" s="1"/>
  <c r="B601" i="42"/>
  <c r="E601" i="42" s="1"/>
  <c r="B602" i="42"/>
  <c r="E602" i="42" s="1"/>
  <c r="B603" i="42"/>
  <c r="E603" i="42" s="1"/>
  <c r="B604" i="42"/>
  <c r="E604" i="42" s="1"/>
  <c r="B605" i="42"/>
  <c r="E605" i="42" s="1"/>
  <c r="B606" i="42"/>
  <c r="E606" i="42" s="1"/>
  <c r="B607" i="42"/>
  <c r="E607" i="42" s="1"/>
  <c r="B608" i="42"/>
  <c r="E608" i="42" s="1"/>
  <c r="B609" i="42"/>
  <c r="E609" i="42" s="1"/>
  <c r="B610" i="42"/>
  <c r="E610" i="42" s="1"/>
  <c r="B611" i="42"/>
  <c r="E611" i="42" s="1"/>
  <c r="B612" i="42"/>
  <c r="E612" i="42" s="1"/>
  <c r="B613" i="42"/>
  <c r="E613" i="42" s="1"/>
  <c r="B614" i="42"/>
  <c r="E614" i="42" s="1"/>
  <c r="B615" i="42"/>
  <c r="E615" i="42" s="1"/>
  <c r="B616" i="42"/>
  <c r="E616" i="42" s="1"/>
  <c r="B617" i="42"/>
  <c r="E617" i="42" s="1"/>
  <c r="B618" i="42"/>
  <c r="E618" i="42" s="1"/>
  <c r="B619" i="42"/>
  <c r="E619" i="42" s="1"/>
  <c r="B620" i="42"/>
  <c r="E620" i="42" s="1"/>
  <c r="B621" i="42"/>
  <c r="E621" i="42" s="1"/>
  <c r="B622" i="42"/>
  <c r="E622" i="42" s="1"/>
  <c r="B623" i="42"/>
  <c r="E623" i="42" s="1"/>
  <c r="B624" i="42"/>
  <c r="E624" i="42" s="1"/>
  <c r="B625" i="42"/>
  <c r="E625" i="42" s="1"/>
  <c r="B626" i="42"/>
  <c r="E626" i="42" s="1"/>
  <c r="B627" i="42"/>
  <c r="E627" i="42" s="1"/>
  <c r="B628" i="42"/>
  <c r="E628" i="42" s="1"/>
  <c r="B629" i="42"/>
  <c r="E629" i="42" s="1"/>
  <c r="B630" i="42"/>
  <c r="E630" i="42" s="1"/>
  <c r="B631" i="42"/>
  <c r="E631" i="42" s="1"/>
  <c r="B632" i="42"/>
  <c r="E632" i="42" s="1"/>
  <c r="B633" i="42"/>
  <c r="E633" i="42" s="1"/>
  <c r="B634" i="42"/>
  <c r="E634" i="42" s="1"/>
  <c r="B635" i="42"/>
  <c r="E635" i="42" s="1"/>
  <c r="B636" i="42"/>
  <c r="E636" i="42" s="1"/>
  <c r="B637" i="42"/>
  <c r="E637" i="42" s="1"/>
  <c r="B638" i="42"/>
  <c r="E638" i="42" s="1"/>
  <c r="B639" i="42"/>
  <c r="E639" i="42" s="1"/>
  <c r="B640" i="42"/>
  <c r="E640" i="42" s="1"/>
  <c r="B641" i="42"/>
  <c r="E641" i="42" s="1"/>
  <c r="B642" i="42"/>
  <c r="E642" i="42" s="1"/>
  <c r="B643" i="42"/>
  <c r="E643" i="42" s="1"/>
  <c r="B644" i="42"/>
  <c r="E644" i="42" s="1"/>
  <c r="B645" i="42"/>
  <c r="E645" i="42" s="1"/>
  <c r="B646" i="42"/>
  <c r="E646" i="42" s="1"/>
  <c r="B647" i="42"/>
  <c r="E647" i="42" s="1"/>
  <c r="B648" i="42"/>
  <c r="E648" i="42" s="1"/>
  <c r="B649" i="42"/>
  <c r="E649" i="42" s="1"/>
  <c r="B650" i="42"/>
  <c r="E650" i="42" s="1"/>
  <c r="B651" i="42"/>
  <c r="E651" i="42" s="1"/>
  <c r="B652" i="42"/>
  <c r="E652" i="42" s="1"/>
  <c r="B653" i="42"/>
  <c r="E653" i="42" s="1"/>
  <c r="B654" i="42"/>
  <c r="E654" i="42" s="1"/>
  <c r="B655" i="42"/>
  <c r="E655" i="42" s="1"/>
  <c r="B656" i="42"/>
  <c r="E656" i="42" s="1"/>
  <c r="B657" i="42"/>
  <c r="E657" i="42" s="1"/>
  <c r="B658" i="42"/>
  <c r="E658" i="42" s="1"/>
  <c r="B659" i="42"/>
  <c r="E659" i="42" s="1"/>
  <c r="B660" i="42"/>
  <c r="E660" i="42" s="1"/>
  <c r="B661" i="42"/>
  <c r="E661" i="42" s="1"/>
  <c r="B662" i="42"/>
  <c r="E662" i="42" s="1"/>
  <c r="B663" i="42"/>
  <c r="E663" i="42" s="1"/>
  <c r="B664" i="42"/>
  <c r="E664" i="42" s="1"/>
  <c r="B665" i="42"/>
  <c r="E665" i="42" s="1"/>
  <c r="B666" i="42"/>
  <c r="E666" i="42" s="1"/>
  <c r="B667" i="42"/>
  <c r="E667" i="42" s="1"/>
  <c r="B668" i="42"/>
  <c r="E668" i="42" s="1"/>
  <c r="B669" i="42"/>
  <c r="E669" i="42" s="1"/>
  <c r="B670" i="42"/>
  <c r="E670" i="42" s="1"/>
  <c r="B671" i="42"/>
  <c r="E671" i="42" s="1"/>
  <c r="B672" i="42"/>
  <c r="E672" i="42" s="1"/>
  <c r="B673" i="42"/>
  <c r="E673" i="42" s="1"/>
  <c r="B674" i="42"/>
  <c r="E674" i="42" s="1"/>
  <c r="B675" i="42"/>
  <c r="E675" i="42" s="1"/>
  <c r="B676" i="42"/>
  <c r="E676" i="42" s="1"/>
  <c r="B677" i="42"/>
  <c r="E677" i="42" s="1"/>
  <c r="B678" i="42"/>
  <c r="E678" i="42" s="1"/>
  <c r="B679" i="42"/>
  <c r="E679" i="42" s="1"/>
  <c r="B680" i="42"/>
  <c r="E680" i="42" s="1"/>
  <c r="B681" i="42"/>
  <c r="E681" i="42" s="1"/>
  <c r="B682" i="42"/>
  <c r="E682" i="42" s="1"/>
  <c r="B683" i="42"/>
  <c r="E683" i="42" s="1"/>
  <c r="B684" i="42"/>
  <c r="E684" i="42" s="1"/>
  <c r="B685" i="42"/>
  <c r="E685" i="42" s="1"/>
  <c r="B686" i="42"/>
  <c r="E686" i="42" s="1"/>
  <c r="B687" i="42"/>
  <c r="E687" i="42" s="1"/>
  <c r="B688" i="42"/>
  <c r="E688" i="42" s="1"/>
  <c r="B689" i="42"/>
  <c r="E689" i="42" s="1"/>
  <c r="B690" i="42"/>
  <c r="E690" i="42" s="1"/>
  <c r="B691" i="42"/>
  <c r="E691" i="42" s="1"/>
  <c r="B692" i="42"/>
  <c r="E692" i="42" s="1"/>
  <c r="B693" i="42"/>
  <c r="E693" i="42" s="1"/>
  <c r="B694" i="42"/>
  <c r="E694" i="42" s="1"/>
  <c r="B695" i="42"/>
  <c r="E695" i="42" s="1"/>
  <c r="B696" i="42"/>
  <c r="E696" i="42" s="1"/>
  <c r="B697" i="42"/>
  <c r="E697" i="42" s="1"/>
  <c r="B698" i="42"/>
  <c r="E698" i="42" s="1"/>
  <c r="B699" i="42"/>
  <c r="E699" i="42" s="1"/>
  <c r="B700" i="42"/>
  <c r="E700" i="42" s="1"/>
  <c r="B701" i="42"/>
  <c r="E701" i="42" s="1"/>
  <c r="B702" i="42"/>
  <c r="E702" i="42" s="1"/>
  <c r="B703" i="42"/>
  <c r="E703" i="42" s="1"/>
  <c r="B704" i="42"/>
  <c r="E704" i="42" s="1"/>
  <c r="B705" i="42"/>
  <c r="E705" i="42" s="1"/>
  <c r="B706" i="42"/>
  <c r="E706" i="42" s="1"/>
  <c r="B707" i="42"/>
  <c r="E707" i="42" s="1"/>
  <c r="B708" i="42"/>
  <c r="E708" i="42" s="1"/>
  <c r="B709" i="42"/>
  <c r="E709" i="42" s="1"/>
  <c r="B710" i="42"/>
  <c r="E710" i="42" s="1"/>
  <c r="B711" i="42"/>
  <c r="E711" i="42" s="1"/>
  <c r="B712" i="42"/>
  <c r="E712" i="42" s="1"/>
  <c r="B713" i="42"/>
  <c r="E713" i="42" s="1"/>
  <c r="B714" i="42"/>
  <c r="E714" i="42" s="1"/>
  <c r="B715" i="42"/>
  <c r="E715" i="42" s="1"/>
  <c r="B716" i="42"/>
  <c r="E716" i="42" s="1"/>
  <c r="B717" i="42"/>
  <c r="E717" i="42" s="1"/>
  <c r="B718" i="42"/>
  <c r="E718" i="42" s="1"/>
  <c r="B719" i="42"/>
  <c r="E719" i="42" s="1"/>
  <c r="B720" i="42"/>
  <c r="E720" i="42" s="1"/>
  <c r="B721" i="42"/>
  <c r="E721" i="42" s="1"/>
  <c r="B722" i="42"/>
  <c r="E722" i="42" s="1"/>
  <c r="B723" i="42"/>
  <c r="E723" i="42" s="1"/>
  <c r="B724" i="42"/>
  <c r="E724" i="42" s="1"/>
  <c r="B725" i="42"/>
  <c r="E725" i="42" s="1"/>
  <c r="B726" i="42"/>
  <c r="E726" i="42" s="1"/>
  <c r="B727" i="42"/>
  <c r="E727" i="42" s="1"/>
  <c r="B728" i="42"/>
  <c r="E728" i="42" s="1"/>
  <c r="B729" i="42"/>
  <c r="E729" i="42" s="1"/>
  <c r="B730" i="42"/>
  <c r="E730" i="42" s="1"/>
  <c r="B731" i="42"/>
  <c r="E731" i="42" s="1"/>
  <c r="B732" i="42"/>
  <c r="E732" i="42" s="1"/>
  <c r="B733" i="42"/>
  <c r="E733" i="42" s="1"/>
  <c r="B734" i="42"/>
  <c r="E734" i="42" s="1"/>
  <c r="B735" i="42"/>
  <c r="E735" i="42" s="1"/>
  <c r="B736" i="42"/>
  <c r="E736" i="42" s="1"/>
  <c r="B737" i="42"/>
  <c r="E737" i="42" s="1"/>
  <c r="B738" i="42"/>
  <c r="E738" i="42" s="1"/>
  <c r="B739" i="42"/>
  <c r="E739" i="42" s="1"/>
  <c r="B740" i="42"/>
  <c r="E740" i="42" s="1"/>
  <c r="B741" i="42"/>
  <c r="E741" i="42" s="1"/>
  <c r="B742" i="42"/>
  <c r="E742" i="42" s="1"/>
  <c r="B743" i="42"/>
  <c r="E743" i="42" s="1"/>
  <c r="B744" i="42"/>
  <c r="E744" i="42" s="1"/>
  <c r="B745" i="42"/>
  <c r="E745" i="42" s="1"/>
  <c r="B746" i="42"/>
  <c r="E746" i="42" s="1"/>
  <c r="B747" i="42"/>
  <c r="E747" i="42" s="1"/>
  <c r="B748" i="42"/>
  <c r="E748" i="42" s="1"/>
  <c r="B749" i="42"/>
  <c r="E749" i="42" s="1"/>
  <c r="B750" i="42"/>
  <c r="E750" i="42" s="1"/>
  <c r="B751" i="42"/>
  <c r="E751" i="42" s="1"/>
  <c r="B752" i="42"/>
  <c r="E752" i="42" s="1"/>
  <c r="B753" i="42"/>
  <c r="E753" i="42" s="1"/>
  <c r="B754" i="42"/>
  <c r="E754" i="42" s="1"/>
  <c r="B755" i="42"/>
  <c r="E755" i="42" s="1"/>
  <c r="B756" i="42"/>
  <c r="E756" i="42" s="1"/>
  <c r="B757" i="42"/>
  <c r="E757" i="42" s="1"/>
  <c r="B758" i="42"/>
  <c r="E758" i="42" s="1"/>
  <c r="B759" i="42"/>
  <c r="E759" i="42" s="1"/>
  <c r="B760" i="42"/>
  <c r="E760" i="42" s="1"/>
  <c r="B761" i="42"/>
  <c r="E761" i="42" s="1"/>
  <c r="B762" i="42"/>
  <c r="E762" i="42" s="1"/>
  <c r="B763" i="42"/>
  <c r="E763" i="42" s="1"/>
  <c r="B764" i="42"/>
  <c r="E764" i="42" s="1"/>
  <c r="B765" i="42"/>
  <c r="E765" i="42" s="1"/>
  <c r="B766" i="42"/>
  <c r="E766" i="42" s="1"/>
  <c r="B767" i="42"/>
  <c r="E767" i="42" s="1"/>
  <c r="B768" i="42"/>
  <c r="E768" i="42" s="1"/>
  <c r="B769" i="42"/>
  <c r="E769" i="42" s="1"/>
  <c r="B770" i="42"/>
  <c r="E770" i="42" s="1"/>
  <c r="B771" i="42"/>
  <c r="E771" i="42" s="1"/>
  <c r="B772" i="42"/>
  <c r="E772" i="42" s="1"/>
  <c r="B773" i="42"/>
  <c r="E773" i="42" s="1"/>
  <c r="B774" i="42"/>
  <c r="E774" i="42" s="1"/>
  <c r="B775" i="42"/>
  <c r="E775" i="42" s="1"/>
  <c r="B776" i="42"/>
  <c r="E776" i="42" s="1"/>
  <c r="B777" i="42"/>
  <c r="E777" i="42" s="1"/>
  <c r="B778" i="42"/>
  <c r="E778" i="42" s="1"/>
  <c r="B779" i="42"/>
  <c r="E779" i="42" s="1"/>
  <c r="B780" i="42"/>
  <c r="E780" i="42" s="1"/>
  <c r="B781" i="42"/>
  <c r="E781" i="42" s="1"/>
  <c r="B782" i="42"/>
  <c r="E782" i="42" s="1"/>
  <c r="B783" i="42"/>
  <c r="E783" i="42" s="1"/>
  <c r="B784" i="42"/>
  <c r="E784" i="42" s="1"/>
  <c r="B785" i="42"/>
  <c r="E785" i="42" s="1"/>
  <c r="B786" i="42"/>
  <c r="E786" i="42" s="1"/>
  <c r="B787" i="42"/>
  <c r="E787" i="42" s="1"/>
  <c r="B788" i="42"/>
  <c r="E788" i="42" s="1"/>
  <c r="B789" i="42"/>
  <c r="E789" i="42" s="1"/>
  <c r="B790" i="42"/>
  <c r="E790" i="42" s="1"/>
  <c r="B791" i="42"/>
  <c r="E791" i="42" s="1"/>
  <c r="B792" i="42"/>
  <c r="E792" i="42" s="1"/>
  <c r="B793" i="42"/>
  <c r="E793" i="42" s="1"/>
  <c r="B794" i="42"/>
  <c r="E794" i="42" s="1"/>
  <c r="B795" i="42"/>
  <c r="E795" i="42" s="1"/>
  <c r="B796" i="42"/>
  <c r="E796" i="42" s="1"/>
  <c r="B797" i="42"/>
  <c r="E797" i="42" s="1"/>
  <c r="B798" i="42"/>
  <c r="E798" i="42" s="1"/>
  <c r="B799" i="42"/>
  <c r="E799" i="42" s="1"/>
  <c r="B800" i="42"/>
  <c r="E800" i="42" s="1"/>
  <c r="B801" i="42"/>
  <c r="E801" i="42" s="1"/>
  <c r="B802" i="42"/>
  <c r="E802" i="42" s="1"/>
  <c r="B803" i="42"/>
  <c r="E803" i="42" s="1"/>
  <c r="B804" i="42"/>
  <c r="E804" i="42" s="1"/>
  <c r="B805" i="42"/>
  <c r="E805" i="42" s="1"/>
  <c r="B806" i="42"/>
  <c r="E806" i="42" s="1"/>
  <c r="B807" i="42"/>
  <c r="E807" i="42" s="1"/>
  <c r="B808" i="42"/>
  <c r="E808" i="42" s="1"/>
  <c r="B809" i="42"/>
  <c r="E809" i="42" s="1"/>
  <c r="B810" i="42"/>
  <c r="E810" i="42" s="1"/>
  <c r="B811" i="42"/>
  <c r="E811" i="42" s="1"/>
  <c r="B812" i="42"/>
  <c r="E812" i="42" s="1"/>
  <c r="B813" i="42"/>
  <c r="E813" i="42" s="1"/>
  <c r="B814" i="42"/>
  <c r="E814" i="42" s="1"/>
  <c r="B815" i="42"/>
  <c r="E815" i="42" s="1"/>
  <c r="B816" i="42"/>
  <c r="E816" i="42" s="1"/>
  <c r="B817" i="42"/>
  <c r="E817" i="42" s="1"/>
  <c r="B818" i="42"/>
  <c r="E818" i="42" s="1"/>
  <c r="B819" i="42"/>
  <c r="E819" i="42" s="1"/>
  <c r="B820" i="42"/>
  <c r="E820" i="42" s="1"/>
  <c r="B821" i="42"/>
  <c r="E821" i="42" s="1"/>
  <c r="B822" i="42"/>
  <c r="E822" i="42" s="1"/>
  <c r="B823" i="42"/>
  <c r="E823" i="42" s="1"/>
  <c r="B824" i="42"/>
  <c r="E824" i="42" s="1"/>
  <c r="B825" i="42"/>
  <c r="E825" i="42" s="1"/>
  <c r="B826" i="42"/>
  <c r="E826" i="42" s="1"/>
  <c r="B827" i="42"/>
  <c r="E827" i="42" s="1"/>
  <c r="B828" i="42"/>
  <c r="E828" i="42" s="1"/>
  <c r="B829" i="42"/>
  <c r="E829" i="42" s="1"/>
  <c r="B830" i="42"/>
  <c r="E830" i="42" s="1"/>
  <c r="B831" i="42"/>
  <c r="E831" i="42" s="1"/>
  <c r="B832" i="42"/>
  <c r="E832" i="42" s="1"/>
  <c r="B833" i="42"/>
  <c r="E833" i="42" s="1"/>
  <c r="B834" i="42"/>
  <c r="E834" i="42" s="1"/>
  <c r="B835" i="42"/>
  <c r="E835" i="42" s="1"/>
  <c r="B836" i="42"/>
  <c r="E836" i="42" s="1"/>
  <c r="B837" i="42"/>
  <c r="E837" i="42" s="1"/>
  <c r="B838" i="42"/>
  <c r="E838" i="42" s="1"/>
  <c r="B839" i="42"/>
  <c r="E839" i="42" s="1"/>
  <c r="B840" i="42"/>
  <c r="E840" i="42" s="1"/>
  <c r="B841" i="42"/>
  <c r="E841" i="42" s="1"/>
  <c r="B842" i="42"/>
  <c r="E842" i="42" s="1"/>
  <c r="B843" i="42"/>
  <c r="E843" i="42" s="1"/>
  <c r="B844" i="42"/>
  <c r="E844" i="42" s="1"/>
  <c r="B845" i="42"/>
  <c r="E845" i="42" s="1"/>
  <c r="B846" i="42"/>
  <c r="E846" i="42" s="1"/>
  <c r="B847" i="42"/>
  <c r="E847" i="42" s="1"/>
  <c r="B848" i="42"/>
  <c r="E848" i="42" s="1"/>
  <c r="B849" i="42"/>
  <c r="E849" i="42" s="1"/>
  <c r="B850" i="42"/>
  <c r="E850" i="42" s="1"/>
  <c r="B851" i="42"/>
  <c r="E851" i="42" s="1"/>
  <c r="B852" i="42"/>
  <c r="E852" i="42" s="1"/>
  <c r="B853" i="42"/>
  <c r="E853" i="42" s="1"/>
  <c r="B854" i="42"/>
  <c r="E854" i="42" s="1"/>
  <c r="B855" i="42"/>
  <c r="E855" i="42" s="1"/>
  <c r="B856" i="42"/>
  <c r="E856" i="42" s="1"/>
  <c r="B857" i="42"/>
  <c r="E857" i="42" s="1"/>
  <c r="B858" i="42"/>
  <c r="E858" i="42" s="1"/>
  <c r="B859" i="42"/>
  <c r="E859" i="42" s="1"/>
  <c r="B860" i="42"/>
  <c r="E860" i="42" s="1"/>
  <c r="B861" i="42"/>
  <c r="E861" i="42" s="1"/>
  <c r="B862" i="42"/>
  <c r="E862" i="42" s="1"/>
  <c r="B863" i="42"/>
  <c r="E863" i="42" s="1"/>
  <c r="B864" i="42"/>
  <c r="E864" i="42" s="1"/>
  <c r="B865" i="42"/>
  <c r="E865" i="42" s="1"/>
  <c r="B866" i="42"/>
  <c r="E866" i="42" s="1"/>
  <c r="B867" i="42"/>
  <c r="E867" i="42" s="1"/>
  <c r="B868" i="42"/>
  <c r="E868" i="42" s="1"/>
  <c r="B869" i="42"/>
  <c r="E869" i="42" s="1"/>
  <c r="B870" i="42"/>
  <c r="E870" i="42" s="1"/>
  <c r="B871" i="42"/>
  <c r="E871" i="42" s="1"/>
  <c r="B872" i="42"/>
  <c r="E872" i="42" s="1"/>
  <c r="B873" i="42"/>
  <c r="E873" i="42" s="1"/>
  <c r="B874" i="42"/>
  <c r="E874" i="42" s="1"/>
  <c r="B875" i="42"/>
  <c r="E875" i="42" s="1"/>
  <c r="B876" i="42"/>
  <c r="E876" i="42" s="1"/>
  <c r="B877" i="42"/>
  <c r="E877" i="42" s="1"/>
  <c r="B878" i="42"/>
  <c r="E878" i="42" s="1"/>
  <c r="B879" i="42"/>
  <c r="E879" i="42" s="1"/>
  <c r="B880" i="42"/>
  <c r="E880" i="42" s="1"/>
  <c r="B881" i="42"/>
  <c r="E881" i="42" s="1"/>
  <c r="B882" i="42"/>
  <c r="E882" i="42" s="1"/>
  <c r="B883" i="42"/>
  <c r="E883" i="42" s="1"/>
  <c r="B884" i="42"/>
  <c r="E884" i="42" s="1"/>
  <c r="B885" i="42"/>
  <c r="E885" i="42" s="1"/>
  <c r="B886" i="42"/>
  <c r="E886" i="42" s="1"/>
  <c r="B887" i="42"/>
  <c r="E887" i="42" s="1"/>
  <c r="B888" i="42"/>
  <c r="E888" i="42" s="1"/>
  <c r="B889" i="42"/>
  <c r="E889" i="42" s="1"/>
  <c r="B890" i="42"/>
  <c r="E890" i="42" s="1"/>
  <c r="B891" i="42"/>
  <c r="E891" i="42" s="1"/>
  <c r="B892" i="42"/>
  <c r="E892" i="42" s="1"/>
  <c r="B893" i="42"/>
  <c r="E893" i="42" s="1"/>
  <c r="B894" i="42"/>
  <c r="E894" i="42" s="1"/>
  <c r="B895" i="42"/>
  <c r="E895" i="42" s="1"/>
  <c r="B896" i="42"/>
  <c r="E896" i="42" s="1"/>
  <c r="B897" i="42"/>
  <c r="E897" i="42" s="1"/>
  <c r="B898" i="42"/>
  <c r="E898" i="42" s="1"/>
  <c r="B899" i="42"/>
  <c r="E899" i="42" s="1"/>
  <c r="B900" i="42"/>
  <c r="E900" i="42" s="1"/>
  <c r="B901" i="42"/>
  <c r="E901" i="42" s="1"/>
  <c r="B902" i="42"/>
  <c r="E902" i="42" s="1"/>
  <c r="B903" i="42"/>
  <c r="E903" i="42" s="1"/>
  <c r="B904" i="42"/>
  <c r="E904" i="42" s="1"/>
  <c r="B905" i="42"/>
  <c r="E905" i="42" s="1"/>
  <c r="B906" i="42"/>
  <c r="E906" i="42" s="1"/>
  <c r="B907" i="42"/>
  <c r="E907" i="42" s="1"/>
  <c r="B908" i="42"/>
  <c r="E908" i="42" s="1"/>
  <c r="B909" i="42"/>
  <c r="E909" i="42" s="1"/>
  <c r="B910" i="42"/>
  <c r="E910" i="42" s="1"/>
  <c r="B911" i="42"/>
  <c r="E911" i="42" s="1"/>
  <c r="B912" i="42"/>
  <c r="E912" i="42" s="1"/>
  <c r="B913" i="42"/>
  <c r="E913" i="42" s="1"/>
  <c r="B914" i="42"/>
  <c r="E914" i="42" s="1"/>
  <c r="B915" i="42"/>
  <c r="E915" i="42" s="1"/>
  <c r="B916" i="42"/>
  <c r="E916" i="42" s="1"/>
  <c r="B917" i="42"/>
  <c r="E917" i="42" s="1"/>
  <c r="B918" i="42"/>
  <c r="E918" i="42" s="1"/>
  <c r="B919" i="42"/>
  <c r="E919" i="42" s="1"/>
  <c r="B920" i="42"/>
  <c r="E920" i="42" s="1"/>
  <c r="B921" i="42"/>
  <c r="E921" i="42" s="1"/>
  <c r="B922" i="42"/>
  <c r="E922" i="42" s="1"/>
  <c r="B923" i="42"/>
  <c r="E923" i="42" s="1"/>
  <c r="B924" i="42"/>
  <c r="E924" i="42" s="1"/>
  <c r="B925" i="42"/>
  <c r="E925" i="42" s="1"/>
  <c r="B926" i="42"/>
  <c r="E926" i="42" s="1"/>
  <c r="B927" i="42"/>
  <c r="E927" i="42" s="1"/>
  <c r="B928" i="42"/>
  <c r="E928" i="42" s="1"/>
  <c r="B929" i="42"/>
  <c r="E929" i="42" s="1"/>
  <c r="B930" i="42"/>
  <c r="E930" i="42" s="1"/>
  <c r="B931" i="42"/>
  <c r="E931" i="42" s="1"/>
  <c r="B932" i="42"/>
  <c r="E932" i="42" s="1"/>
  <c r="B933" i="42"/>
  <c r="E933" i="42" s="1"/>
  <c r="B934" i="42"/>
  <c r="E934" i="42" s="1"/>
  <c r="B935" i="42"/>
  <c r="E935" i="42" s="1"/>
  <c r="B936" i="42"/>
  <c r="E936" i="42" s="1"/>
  <c r="B937" i="42"/>
  <c r="E937" i="42" s="1"/>
  <c r="B938" i="42"/>
  <c r="E938" i="42" s="1"/>
  <c r="B939" i="42"/>
  <c r="E939" i="42" s="1"/>
  <c r="B940" i="42"/>
  <c r="E940" i="42" s="1"/>
  <c r="B941" i="42"/>
  <c r="E941" i="42" s="1"/>
  <c r="B942" i="42"/>
  <c r="E942" i="42" s="1"/>
  <c r="B943" i="42"/>
  <c r="E943" i="42" s="1"/>
  <c r="B944" i="42"/>
  <c r="E944" i="42" s="1"/>
  <c r="B945" i="42"/>
  <c r="E945" i="42" s="1"/>
  <c r="B946" i="42"/>
  <c r="E946" i="42" s="1"/>
  <c r="B947" i="42"/>
  <c r="E947" i="42" s="1"/>
  <c r="B948" i="42"/>
  <c r="E948" i="42" s="1"/>
  <c r="B949" i="42"/>
  <c r="E949" i="42" s="1"/>
  <c r="B950" i="42"/>
  <c r="E950" i="42" s="1"/>
  <c r="B951" i="42"/>
  <c r="E951" i="42" s="1"/>
  <c r="B952" i="42"/>
  <c r="E952" i="42" s="1"/>
  <c r="B953" i="42"/>
  <c r="E953" i="42" s="1"/>
  <c r="B954" i="42"/>
  <c r="E954" i="42" s="1"/>
  <c r="B955" i="42"/>
  <c r="E955" i="42" s="1"/>
  <c r="B956" i="42"/>
  <c r="E956" i="42" s="1"/>
  <c r="B957" i="42"/>
  <c r="E957" i="42" s="1"/>
  <c r="B958" i="42"/>
  <c r="E958" i="42" s="1"/>
  <c r="B959" i="42"/>
  <c r="E959" i="42" s="1"/>
  <c r="B960" i="42"/>
  <c r="E960" i="42" s="1"/>
  <c r="B961" i="42"/>
  <c r="E961" i="42" s="1"/>
  <c r="B962" i="42"/>
  <c r="E962" i="42" s="1"/>
  <c r="B963" i="42"/>
  <c r="E963" i="42" s="1"/>
  <c r="B964" i="42"/>
  <c r="E964" i="42" s="1"/>
  <c r="B965" i="42"/>
  <c r="E965" i="42" s="1"/>
  <c r="B966" i="42"/>
  <c r="E966" i="42" s="1"/>
  <c r="B967" i="42"/>
  <c r="E967" i="42" s="1"/>
  <c r="B968" i="42"/>
  <c r="E968" i="42" s="1"/>
  <c r="B969" i="42"/>
  <c r="E969" i="42" s="1"/>
  <c r="B970" i="42"/>
  <c r="E970" i="42" s="1"/>
  <c r="B971" i="42"/>
  <c r="E971" i="42" s="1"/>
  <c r="B972" i="42"/>
  <c r="E972" i="42" s="1"/>
  <c r="B973" i="42"/>
  <c r="E973" i="42" s="1"/>
  <c r="B974" i="42"/>
  <c r="E974" i="42" s="1"/>
  <c r="B975" i="42"/>
  <c r="E975" i="42" s="1"/>
  <c r="B976" i="42"/>
  <c r="E976" i="42" s="1"/>
  <c r="B977" i="42"/>
  <c r="E977" i="42" s="1"/>
  <c r="B978" i="42"/>
  <c r="E978" i="42" s="1"/>
  <c r="B979" i="42"/>
  <c r="E979" i="42" s="1"/>
  <c r="B980" i="42"/>
  <c r="E980" i="42" s="1"/>
  <c r="B981" i="42"/>
  <c r="E981" i="42" s="1"/>
  <c r="B982" i="42"/>
  <c r="E982" i="42" s="1"/>
  <c r="B983" i="42"/>
  <c r="E983" i="42" s="1"/>
  <c r="B984" i="42"/>
  <c r="E984" i="42" s="1"/>
  <c r="B985" i="42"/>
  <c r="E985" i="42" s="1"/>
  <c r="B986" i="42"/>
  <c r="E986" i="42" s="1"/>
  <c r="B987" i="42"/>
  <c r="E987" i="42" s="1"/>
  <c r="B988" i="42"/>
  <c r="E988" i="42" s="1"/>
  <c r="B989" i="42"/>
  <c r="E989" i="42" s="1"/>
  <c r="B990" i="42"/>
  <c r="E990" i="42" s="1"/>
  <c r="B991" i="42"/>
  <c r="E991" i="42" s="1"/>
  <c r="B992" i="42"/>
  <c r="E992" i="42" s="1"/>
  <c r="B993" i="42"/>
  <c r="E993" i="42" s="1"/>
  <c r="B994" i="42"/>
  <c r="E994" i="42" s="1"/>
  <c r="B995" i="42"/>
  <c r="E995" i="42" s="1"/>
  <c r="B996" i="42"/>
  <c r="E996" i="42" s="1"/>
  <c r="B997" i="42"/>
  <c r="E997" i="42" s="1"/>
  <c r="B998" i="42"/>
  <c r="E998" i="42" s="1"/>
  <c r="B999" i="42"/>
  <c r="E999" i="42" s="1"/>
  <c r="B1000" i="42"/>
  <c r="E1000" i="42" s="1"/>
  <c r="B1001" i="42"/>
  <c r="E1001" i="42" s="1"/>
  <c r="B1002" i="42"/>
  <c r="E1002" i="42" s="1"/>
  <c r="B3" i="42"/>
  <c r="E3" i="42" s="1"/>
  <c r="M8" i="29"/>
  <c r="L8" i="29"/>
  <c r="K8" i="29"/>
  <c r="J8" i="29"/>
  <c r="M7" i="29"/>
  <c r="L7" i="29"/>
  <c r="K7" i="29"/>
  <c r="J7" i="29"/>
  <c r="M6" i="29"/>
  <c r="L6" i="29"/>
  <c r="K6" i="29"/>
  <c r="J6" i="29"/>
  <c r="M5" i="29"/>
  <c r="L5" i="29"/>
  <c r="K5" i="29"/>
  <c r="J5" i="29"/>
  <c r="M4" i="29"/>
  <c r="L4" i="29"/>
  <c r="K4" i="29"/>
  <c r="J4" i="29"/>
  <c r="D18" i="45" l="1"/>
  <c r="C33" i="45"/>
  <c r="C34" i="45" s="1"/>
  <c r="C35" i="45" s="1"/>
  <c r="C36" i="45" s="1"/>
  <c r="D32" i="45"/>
  <c r="D28" i="45"/>
  <c r="D20" i="45"/>
  <c r="D24" i="45"/>
  <c r="D19" i="45"/>
  <c r="D34" i="45"/>
  <c r="D30" i="45"/>
  <c r="D26" i="45"/>
  <c r="D22" i="45"/>
  <c r="D33" i="45"/>
  <c r="D31" i="45"/>
  <c r="D29" i="45"/>
  <c r="D27" i="45"/>
  <c r="D25" i="45"/>
  <c r="D23" i="45"/>
  <c r="D21" i="45"/>
  <c r="B45" i="44"/>
  <c r="B46" i="44" s="1"/>
  <c r="C45" i="44"/>
  <c r="C46" i="44" s="1"/>
  <c r="D45" i="44"/>
  <c r="D46" i="44" s="1"/>
  <c r="D13" i="44"/>
  <c r="C13" i="44"/>
  <c r="B13" i="44"/>
  <c r="H287" i="42"/>
  <c r="H565" i="42"/>
  <c r="H493" i="42"/>
  <c r="H481" i="42"/>
  <c r="H433" i="42"/>
  <c r="H421" i="42"/>
  <c r="H373" i="42"/>
  <c r="H325" i="42"/>
  <c r="H301" i="42"/>
  <c r="H265" i="42"/>
  <c r="H253" i="42"/>
  <c r="H241" i="42"/>
  <c r="H229" i="42"/>
  <c r="H205" i="42"/>
  <c r="H133" i="42"/>
  <c r="H97" i="42"/>
  <c r="H85" i="42"/>
  <c r="H73" i="42"/>
  <c r="H61" i="42"/>
  <c r="H49" i="42"/>
  <c r="H25" i="42"/>
  <c r="H254" i="42"/>
  <c r="H62" i="42"/>
  <c r="H327" i="42"/>
  <c r="H943" i="42"/>
  <c r="H895" i="42"/>
  <c r="H859" i="42"/>
  <c r="H823" i="42"/>
  <c r="H799" i="42"/>
  <c r="H775" i="42"/>
  <c r="H739" i="42"/>
  <c r="H727" i="42"/>
  <c r="H715" i="42"/>
  <c r="H703" i="42"/>
  <c r="H655" i="42"/>
  <c r="H643" i="42"/>
  <c r="H631" i="42"/>
  <c r="H607" i="42"/>
  <c r="H595" i="42"/>
  <c r="H583" i="42"/>
  <c r="H571" i="42"/>
  <c r="H559" i="42"/>
  <c r="H547" i="42"/>
  <c r="H535" i="42"/>
  <c r="H511" i="42"/>
  <c r="H499" i="42"/>
  <c r="H487" i="42"/>
  <c r="H463" i="42"/>
  <c r="H451" i="42"/>
  <c r="H439" i="42"/>
  <c r="H427" i="42"/>
  <c r="H415" i="42"/>
  <c r="H403" i="42"/>
  <c r="H391" i="42"/>
  <c r="H379" i="42"/>
  <c r="H367" i="42"/>
  <c r="H355" i="42"/>
  <c r="H343" i="42"/>
  <c r="H331" i="42"/>
  <c r="H319" i="42"/>
  <c r="H307" i="42"/>
  <c r="H295" i="42"/>
  <c r="H283" i="42"/>
  <c r="H271" i="42"/>
  <c r="H259" i="42"/>
  <c r="H247" i="42"/>
  <c r="H235" i="42"/>
  <c r="H223" i="42"/>
  <c r="H199" i="42"/>
  <c r="H175" i="42"/>
  <c r="H151" i="42"/>
  <c r="H127" i="42"/>
  <c r="H115" i="42"/>
  <c r="H103" i="42"/>
  <c r="H91" i="42"/>
  <c r="H79" i="42"/>
  <c r="H67" i="42"/>
  <c r="H55" i="42"/>
  <c r="H43" i="42"/>
  <c r="H31" i="42"/>
  <c r="H19" i="42"/>
  <c r="H7" i="42"/>
  <c r="H907" i="42"/>
  <c r="H871" i="42"/>
  <c r="H835" i="42"/>
  <c r="H763" i="42"/>
  <c r="H667" i="42"/>
  <c r="H919" i="42"/>
  <c r="H883" i="42"/>
  <c r="H847" i="42"/>
  <c r="H811" i="42"/>
  <c r="H787" i="42"/>
  <c r="H751" i="42"/>
  <c r="H679" i="42"/>
  <c r="H931" i="42"/>
  <c r="H912" i="42"/>
  <c r="H888" i="42"/>
  <c r="H864" i="42"/>
  <c r="H828" i="42"/>
  <c r="H780" i="42"/>
  <c r="H768" i="42"/>
  <c r="H756" i="42"/>
  <c r="H744" i="42"/>
  <c r="H696" i="42"/>
  <c r="H684" i="42"/>
  <c r="H648" i="42"/>
  <c r="H636" i="42"/>
  <c r="H600" i="42"/>
  <c r="H576" i="42"/>
  <c r="H552" i="42"/>
  <c r="H540" i="42"/>
  <c r="H528" i="42"/>
  <c r="H504" i="42"/>
  <c r="H492" i="42"/>
  <c r="H468" i="42"/>
  <c r="H444" i="42"/>
  <c r="H432" i="42"/>
  <c r="H420" i="42"/>
  <c r="H408" i="42"/>
  <c r="H372" i="42"/>
  <c r="H348" i="42"/>
  <c r="H300" i="42"/>
  <c r="H276" i="42"/>
  <c r="H252" i="42"/>
  <c r="H216" i="42"/>
  <c r="H180" i="42"/>
  <c r="H168" i="42"/>
  <c r="H156" i="42"/>
  <c r="H144" i="42"/>
  <c r="H132" i="42"/>
  <c r="H120" i="42"/>
  <c r="H108" i="42"/>
  <c r="H60" i="42"/>
  <c r="H36" i="42"/>
  <c r="H900" i="42"/>
  <c r="H876" i="42"/>
  <c r="H852" i="42"/>
  <c r="H792" i="42"/>
  <c r="H924" i="42"/>
  <c r="H804" i="42"/>
  <c r="H840" i="42"/>
  <c r="H816" i="42"/>
  <c r="H691" i="42"/>
  <c r="H52" i="42"/>
  <c r="H140" i="42"/>
  <c r="H368" i="42"/>
  <c r="H344" i="42"/>
  <c r="H172" i="42"/>
  <c r="H28" i="42"/>
  <c r="H956" i="42"/>
  <c r="H872" i="42"/>
  <c r="H776" i="42"/>
  <c r="H656" i="42"/>
  <c r="H536" i="42"/>
  <c r="H250" i="42"/>
  <c r="H944" i="42"/>
  <c r="H824" i="42"/>
  <c r="H620" i="42"/>
  <c r="H488" i="42"/>
  <c r="H440" i="42"/>
  <c r="H404" i="42"/>
  <c r="H272" i="42"/>
  <c r="H260" i="42"/>
  <c r="H248" i="42"/>
  <c r="H176" i="42"/>
  <c r="H164" i="42"/>
  <c r="H128" i="42"/>
  <c r="H116" i="42"/>
  <c r="H104" i="42"/>
  <c r="H56" i="42"/>
  <c r="H44" i="42"/>
  <c r="H32" i="42"/>
  <c r="H8" i="42"/>
  <c r="H884" i="42"/>
  <c r="H812" i="42"/>
  <c r="H740" i="42"/>
  <c r="H512" i="42"/>
  <c r="H452" i="42"/>
  <c r="H920" i="42"/>
  <c r="H860" i="42"/>
  <c r="H788" i="42"/>
  <c r="H632" i="42"/>
  <c r="H572" i="42"/>
  <c r="H476" i="42"/>
  <c r="H416" i="42"/>
  <c r="H380" i="42"/>
  <c r="H908" i="42"/>
  <c r="H836" i="42"/>
  <c r="H752" i="42"/>
  <c r="H680" i="42"/>
  <c r="H524" i="42"/>
  <c r="H464" i="42"/>
  <c r="H932" i="42"/>
  <c r="H848" i="42"/>
  <c r="H764" i="42"/>
  <c r="H644" i="42"/>
  <c r="H584" i="42"/>
  <c r="H500" i="42"/>
  <c r="H428" i="42"/>
  <c r="H896" i="42"/>
  <c r="H800" i="42"/>
  <c r="H548" i="42"/>
  <c r="H305" i="42"/>
  <c r="H81" i="42"/>
  <c r="H69" i="42"/>
  <c r="H936" i="42"/>
  <c r="H948" i="42"/>
  <c r="H114" i="42"/>
  <c r="H545" i="42"/>
  <c r="H161" i="42"/>
  <c r="H113" i="42"/>
  <c r="H101" i="42"/>
  <c r="H41" i="42"/>
  <c r="H5" i="42"/>
  <c r="H561" i="42"/>
  <c r="H285" i="42"/>
  <c r="H954" i="42"/>
  <c r="H906" i="42"/>
  <c r="H870" i="42"/>
  <c r="H858" i="42"/>
  <c r="H834" i="42"/>
  <c r="H798" i="42"/>
  <c r="H786" i="42"/>
  <c r="H774" i="42"/>
  <c r="H762" i="42"/>
  <c r="H750" i="42"/>
  <c r="H738" i="42"/>
  <c r="H702" i="42"/>
  <c r="H690" i="42"/>
  <c r="H666" i="42"/>
  <c r="H654" i="42"/>
  <c r="H642" i="42"/>
  <c r="H606" i="42"/>
  <c r="H582" i="42"/>
  <c r="H570" i="42"/>
  <c r="H546" i="42"/>
  <c r="H522" i="42"/>
  <c r="H510" i="42"/>
  <c r="H498" i="42"/>
  <c r="H486" i="42"/>
  <c r="H438" i="42"/>
  <c r="H426" i="42"/>
  <c r="H414" i="42"/>
  <c r="H402" i="42"/>
  <c r="H378" i="42"/>
  <c r="H342" i="42"/>
  <c r="H270" i="42"/>
  <c r="H258" i="42"/>
  <c r="H222" i="42"/>
  <c r="H210" i="42"/>
  <c r="H174" i="42"/>
  <c r="H162" i="42"/>
  <c r="H150" i="42"/>
  <c r="H138" i="42"/>
  <c r="H126" i="42"/>
  <c r="H78" i="42"/>
  <c r="H66" i="42"/>
  <c r="H54" i="42"/>
  <c r="H42" i="42"/>
  <c r="H6" i="42"/>
  <c r="H918" i="42"/>
  <c r="H846" i="42"/>
  <c r="H942" i="42"/>
  <c r="H882" i="42"/>
  <c r="H810" i="42"/>
  <c r="H930" i="42"/>
  <c r="H894" i="42"/>
  <c r="H822" i="42"/>
  <c r="H689" i="42"/>
  <c r="H725" i="42"/>
  <c r="H677" i="42"/>
  <c r="H665" i="42"/>
  <c r="H653" i="42"/>
  <c r="H701" i="42"/>
  <c r="H713" i="42"/>
  <c r="H611" i="42"/>
  <c r="H587" i="42"/>
  <c r="H539" i="42"/>
  <c r="H491" i="42"/>
  <c r="H467" i="42"/>
  <c r="H431" i="42"/>
  <c r="H359" i="42"/>
  <c r="H347" i="42"/>
  <c r="H323" i="42"/>
  <c r="H311" i="42"/>
  <c r="H263" i="42"/>
  <c r="H251" i="42"/>
  <c r="H239" i="42"/>
  <c r="H215" i="42"/>
  <c r="H167" i="42"/>
  <c r="H143" i="42"/>
  <c r="H107" i="42"/>
  <c r="H95" i="42"/>
  <c r="H71" i="42"/>
  <c r="H59" i="42"/>
  <c r="H47" i="42"/>
  <c r="H35" i="42"/>
  <c r="H23" i="42"/>
  <c r="H711" i="42"/>
  <c r="H603" i="42"/>
  <c r="H507" i="42"/>
  <c r="H471" i="42"/>
  <c r="H435" i="42"/>
  <c r="H423" i="42"/>
  <c r="H411" i="42"/>
  <c r="H387" i="42"/>
  <c r="H339" i="42"/>
  <c r="H279" i="42"/>
  <c r="H243" i="42"/>
  <c r="H231" i="42"/>
  <c r="H219" i="42"/>
  <c r="H171" i="42"/>
  <c r="H159" i="42"/>
  <c r="H135" i="42"/>
  <c r="H87" i="42"/>
  <c r="H75" i="42"/>
  <c r="H63" i="42"/>
  <c r="H27" i="42"/>
  <c r="H382" i="42"/>
  <c r="H274" i="42"/>
  <c r="H214" i="42"/>
  <c r="H190" i="42"/>
  <c r="H178" i="42"/>
  <c r="H142" i="42"/>
  <c r="H130" i="42"/>
  <c r="H70" i="42"/>
  <c r="H46" i="42"/>
  <c r="H10" i="42"/>
  <c r="H362" i="42"/>
  <c r="H350" i="42"/>
  <c r="H302" i="42"/>
  <c r="H266" i="42"/>
  <c r="H206" i="42"/>
  <c r="H182" i="42"/>
  <c r="H170" i="42"/>
  <c r="H110" i="42"/>
  <c r="H641" i="42"/>
  <c r="H629" i="42"/>
  <c r="H617" i="42"/>
  <c r="H605" i="42"/>
  <c r="H557" i="42"/>
  <c r="H533" i="42"/>
  <c r="H509" i="42"/>
  <c r="H497" i="42"/>
  <c r="H485" i="42"/>
  <c r="H473" i="42"/>
  <c r="H461" i="42"/>
  <c r="H449" i="42"/>
  <c r="H437" i="42"/>
  <c r="H425" i="42"/>
  <c r="H413" i="42"/>
  <c r="H401" i="42"/>
  <c r="H389" i="42"/>
  <c r="H377" i="42"/>
  <c r="H365" i="42"/>
  <c r="H353" i="42"/>
  <c r="H341" i="42"/>
  <c r="H329" i="42"/>
  <c r="H317" i="42"/>
  <c r="H293" i="42"/>
  <c r="H281" i="42"/>
  <c r="H269" i="42"/>
  <c r="H257" i="42"/>
  <c r="H245" i="42"/>
  <c r="H233" i="42"/>
  <c r="H221" i="42"/>
  <c r="H209" i="42"/>
  <c r="H173" i="42"/>
  <c r="H149" i="42"/>
  <c r="H137" i="42"/>
  <c r="H89" i="42"/>
  <c r="H77" i="42"/>
  <c r="H65" i="42"/>
  <c r="H53" i="42"/>
  <c r="H29" i="42"/>
  <c r="H17" i="42"/>
  <c r="H669" i="42"/>
  <c r="H621" i="42"/>
  <c r="H549" i="42"/>
  <c r="H537" i="42"/>
  <c r="H525" i="42"/>
  <c r="H513" i="42"/>
  <c r="H501" i="42"/>
  <c r="H489" i="42"/>
  <c r="H465" i="42"/>
  <c r="H453" i="42"/>
  <c r="H441" i="42"/>
  <c r="H429" i="42"/>
  <c r="H417" i="42"/>
  <c r="H369" i="42"/>
  <c r="H345" i="42"/>
  <c r="H321" i="42"/>
  <c r="H297" i="42"/>
  <c r="H273" i="42"/>
  <c r="H261" i="42"/>
  <c r="H249" i="42"/>
  <c r="H237" i="42"/>
  <c r="H225" i="42"/>
  <c r="H201" i="42"/>
  <c r="H177" i="42"/>
  <c r="H165" i="42"/>
  <c r="H141" i="42"/>
  <c r="H117" i="42"/>
  <c r="H105" i="42"/>
  <c r="H93" i="42"/>
  <c r="H57" i="42"/>
  <c r="H45" i="42"/>
  <c r="H21" i="42"/>
  <c r="H9" i="42"/>
  <c r="H553" i="42"/>
  <c r="H541" i="42"/>
  <c r="H505" i="42"/>
  <c r="H469" i="42"/>
  <c r="H457" i="42"/>
  <c r="H445" i="42"/>
  <c r="H397" i="42"/>
  <c r="H289" i="42"/>
  <c r="H277" i="42"/>
  <c r="H181" i="42"/>
  <c r="H157" i="42"/>
  <c r="H109" i="42"/>
  <c r="H551" i="42"/>
  <c r="H503" i="42"/>
  <c r="H455" i="42"/>
  <c r="H443" i="42"/>
  <c r="H419" i="42"/>
  <c r="H407" i="42"/>
  <c r="H383" i="42"/>
  <c r="H275" i="42"/>
  <c r="H227" i="42"/>
  <c r="H191" i="42"/>
  <c r="H155" i="42"/>
  <c r="H83" i="42"/>
  <c r="H262" i="42"/>
  <c r="H515" i="42"/>
  <c r="H659" i="42"/>
  <c r="H687" i="42"/>
  <c r="H615" i="42"/>
  <c r="H579" i="42"/>
  <c r="H531" i="42"/>
  <c r="H483" i="42"/>
  <c r="H459" i="42"/>
  <c r="H399" i="42"/>
  <c r="H375" i="42"/>
  <c r="H291" i="42"/>
  <c r="H267" i="42"/>
  <c r="H255" i="42"/>
  <c r="H99" i="42"/>
  <c r="H51" i="42"/>
  <c r="H927" i="42"/>
  <c r="H891" i="42"/>
  <c r="H855" i="42"/>
  <c r="H819" i="42"/>
  <c r="H771" i="42"/>
  <c r="H735" i="42"/>
  <c r="H627" i="42"/>
  <c r="H950" i="42"/>
  <c r="H926" i="42"/>
  <c r="H902" i="42"/>
  <c r="H878" i="42"/>
  <c r="H854" i="42"/>
  <c r="H842" i="42"/>
  <c r="H830" i="42"/>
  <c r="H818" i="42"/>
  <c r="H794" i="42"/>
  <c r="H782" i="42"/>
  <c r="H770" i="42"/>
  <c r="H758" i="42"/>
  <c r="H746" i="42"/>
  <c r="H698" i="42"/>
  <c r="H686" i="42"/>
  <c r="H662" i="42"/>
  <c r="H650" i="42"/>
  <c r="H638" i="42"/>
  <c r="H626" i="42"/>
  <c r="H614" i="42"/>
  <c r="H602" i="42"/>
  <c r="H590" i="42"/>
  <c r="H578" i="42"/>
  <c r="H554" i="42"/>
  <c r="H542" i="42"/>
  <c r="H518" i="42"/>
  <c r="H506" i="42"/>
  <c r="H494" i="42"/>
  <c r="H446" i="42"/>
  <c r="H434" i="42"/>
  <c r="H422" i="42"/>
  <c r="H410" i="42"/>
  <c r="H398" i="42"/>
  <c r="H218" i="42"/>
  <c r="H146" i="42"/>
  <c r="H134" i="42"/>
  <c r="H122" i="42"/>
  <c r="H50" i="42"/>
  <c r="H38" i="42"/>
  <c r="H939" i="42"/>
  <c r="H903" i="42"/>
  <c r="H867" i="42"/>
  <c r="H831" i="42"/>
  <c r="H795" i="42"/>
  <c r="H747" i="42"/>
  <c r="H699" i="42"/>
  <c r="H938" i="42"/>
  <c r="H914" i="42"/>
  <c r="H890" i="42"/>
  <c r="H866" i="42"/>
  <c r="H806" i="42"/>
  <c r="H733" i="42"/>
  <c r="H721" i="42"/>
  <c r="H709" i="42"/>
  <c r="H697" i="42"/>
  <c r="H685" i="42"/>
  <c r="H673" i="42"/>
  <c r="H661" i="42"/>
  <c r="H649" i="42"/>
  <c r="H637" i="42"/>
  <c r="H625" i="42"/>
  <c r="H613" i="42"/>
  <c r="H409" i="42"/>
  <c r="H385" i="42"/>
  <c r="H361" i="42"/>
  <c r="H349" i="42"/>
  <c r="H337" i="42"/>
  <c r="H313" i="42"/>
  <c r="H217" i="42"/>
  <c r="H37" i="42"/>
  <c r="H13" i="42"/>
  <c r="H911" i="42"/>
  <c r="H851" i="42"/>
  <c r="H803" i="42"/>
  <c r="H755" i="42"/>
  <c r="H707" i="42"/>
  <c r="H623" i="42"/>
  <c r="H395" i="42"/>
  <c r="H371" i="42"/>
  <c r="H299" i="42"/>
  <c r="H11" i="42"/>
  <c r="H935" i="42"/>
  <c r="H887" i="42"/>
  <c r="H863" i="42"/>
  <c r="H827" i="42"/>
  <c r="H779" i="42"/>
  <c r="H743" i="42"/>
  <c r="H719" i="42"/>
  <c r="H683" i="42"/>
  <c r="H647" i="42"/>
  <c r="H575" i="42"/>
  <c r="H946" i="42"/>
  <c r="H922" i="42"/>
  <c r="H898" i="42"/>
  <c r="H874" i="42"/>
  <c r="H850" i="42"/>
  <c r="H826" i="42"/>
  <c r="H802" i="42"/>
  <c r="H778" i="42"/>
  <c r="H766" i="42"/>
  <c r="H742" i="42"/>
  <c r="H682" i="42"/>
  <c r="H658" i="42"/>
  <c r="H646" i="42"/>
  <c r="H574" i="42"/>
  <c r="H550" i="42"/>
  <c r="H526" i="42"/>
  <c r="H502" i="42"/>
  <c r="H478" i="42"/>
  <c r="H466" i="42"/>
  <c r="H454" i="42"/>
  <c r="H442" i="42"/>
  <c r="H430" i="42"/>
  <c r="H418" i="42"/>
  <c r="H406" i="42"/>
  <c r="H346" i="42"/>
  <c r="H118" i="42"/>
  <c r="H82" i="42"/>
  <c r="H34" i="42"/>
  <c r="H923" i="42"/>
  <c r="H899" i="42"/>
  <c r="H875" i="42"/>
  <c r="H839" i="42"/>
  <c r="H815" i="42"/>
  <c r="H791" i="42"/>
  <c r="H767" i="42"/>
  <c r="H731" i="42"/>
  <c r="H695" i="42"/>
  <c r="H671" i="42"/>
  <c r="H635" i="42"/>
  <c r="H599" i="42"/>
  <c r="H563" i="42"/>
  <c r="H335" i="42"/>
  <c r="H958" i="42"/>
  <c r="H934" i="42"/>
  <c r="H910" i="42"/>
  <c r="H886" i="42"/>
  <c r="H862" i="42"/>
  <c r="H838" i="42"/>
  <c r="H814" i="42"/>
  <c r="H790" i="42"/>
  <c r="H754" i="42"/>
  <c r="H694" i="42"/>
  <c r="H670" i="42"/>
  <c r="H634" i="42"/>
  <c r="H586" i="42"/>
  <c r="H490" i="42"/>
  <c r="H729" i="42"/>
  <c r="H717" i="42"/>
  <c r="H705" i="42"/>
  <c r="H693" i="42"/>
  <c r="H657" i="42"/>
  <c r="H645" i="42"/>
  <c r="H633" i="42"/>
  <c r="H405" i="42"/>
  <c r="H393" i="42"/>
  <c r="H381" i="42"/>
  <c r="H357" i="42"/>
  <c r="H333" i="42"/>
  <c r="H309" i="42"/>
  <c r="H33" i="42"/>
  <c r="H952" i="42"/>
  <c r="H940" i="42"/>
  <c r="H928" i="42"/>
  <c r="H916" i="42"/>
  <c r="H904" i="42"/>
  <c r="H892" i="42"/>
  <c r="H880" i="42"/>
  <c r="H868" i="42"/>
  <c r="H856" i="42"/>
  <c r="H844" i="42"/>
  <c r="H832" i="42"/>
  <c r="H820" i="42"/>
  <c r="H808" i="42"/>
  <c r="H796" i="42"/>
  <c r="H784" i="42"/>
  <c r="H772" i="42"/>
  <c r="H760" i="42"/>
  <c r="H748" i="42"/>
  <c r="H736" i="42"/>
  <c r="H688" i="42"/>
  <c r="H664" i="42"/>
  <c r="H652" i="42"/>
  <c r="H640" i="42"/>
  <c r="H580" i="42"/>
  <c r="H568" i="42"/>
  <c r="H556" i="42"/>
  <c r="H544" i="42"/>
  <c r="H520" i="42"/>
  <c r="H508" i="42"/>
  <c r="H496" i="42"/>
  <c r="H448" i="42"/>
  <c r="H436" i="42"/>
  <c r="H424" i="42"/>
  <c r="H412" i="42"/>
  <c r="H124" i="42"/>
  <c r="H76" i="42"/>
  <c r="H40" i="42"/>
  <c r="H4" i="42"/>
  <c r="H915" i="42"/>
  <c r="H879" i="42"/>
  <c r="H843" i="42"/>
  <c r="H807" i="42"/>
  <c r="H783" i="42"/>
  <c r="H759" i="42"/>
  <c r="H723" i="42"/>
  <c r="H675" i="42"/>
  <c r="H663" i="42"/>
  <c r="H651" i="42"/>
  <c r="H639" i="42"/>
  <c r="H591" i="42"/>
  <c r="H567" i="42"/>
  <c r="H555" i="42"/>
  <c r="H543" i="42"/>
  <c r="H495" i="42"/>
  <c r="H363" i="42"/>
  <c r="H351" i="42"/>
  <c r="H315" i="42"/>
  <c r="H303" i="42"/>
  <c r="H39" i="42"/>
  <c r="H15" i="42"/>
  <c r="H1002" i="42"/>
  <c r="H1000" i="42"/>
  <c r="H998" i="42"/>
  <c r="H996" i="42"/>
  <c r="H994" i="42"/>
  <c r="H992" i="42"/>
  <c r="H990" i="42"/>
  <c r="H988" i="42"/>
  <c r="H986" i="42"/>
  <c r="H984" i="42"/>
  <c r="H982" i="42"/>
  <c r="H980" i="42"/>
  <c r="H978" i="42"/>
  <c r="H976" i="42"/>
  <c r="H974" i="42"/>
  <c r="H972" i="42"/>
  <c r="H970" i="42"/>
  <c r="H968" i="42"/>
  <c r="H966" i="42"/>
  <c r="H964" i="42"/>
  <c r="H962" i="42"/>
  <c r="H960" i="42"/>
  <c r="H681" i="42"/>
  <c r="H618" i="42"/>
  <c r="H616" i="42"/>
  <c r="H612" i="42"/>
  <c r="H610" i="42"/>
  <c r="H608" i="42"/>
  <c r="H604" i="42"/>
  <c r="H601" i="42"/>
  <c r="H597" i="42"/>
  <c r="H593" i="42"/>
  <c r="H589" i="42"/>
  <c r="H585" i="42"/>
  <c r="H581" i="42"/>
  <c r="H577" i="42"/>
  <c r="H573" i="42"/>
  <c r="H569" i="42"/>
  <c r="H529" i="42"/>
  <c r="H527" i="42"/>
  <c r="H523" i="42"/>
  <c r="H521" i="42"/>
  <c r="H519" i="42"/>
  <c r="H517" i="42"/>
  <c r="H479" i="42"/>
  <c r="H477" i="42"/>
  <c r="H475" i="42"/>
  <c r="H447" i="42"/>
  <c r="H364" i="42"/>
  <c r="H358" i="42"/>
  <c r="H356" i="42"/>
  <c r="H336" i="42"/>
  <c r="H332" i="42"/>
  <c r="H330" i="42"/>
  <c r="H328" i="42"/>
  <c r="H326" i="42"/>
  <c r="H324" i="42"/>
  <c r="H322" i="42"/>
  <c r="H320" i="42"/>
  <c r="H318" i="42"/>
  <c r="H316" i="42"/>
  <c r="H314" i="42"/>
  <c r="H288" i="42"/>
  <c r="H286" i="42"/>
  <c r="H280" i="42"/>
  <c r="H268" i="42"/>
  <c r="H264" i="42"/>
  <c r="H240" i="42"/>
  <c r="H236" i="42"/>
  <c r="H234" i="42"/>
  <c r="H232" i="42"/>
  <c r="H228" i="42"/>
  <c r="H226" i="42"/>
  <c r="H224" i="42"/>
  <c r="H220" i="42"/>
  <c r="H213" i="42"/>
  <c r="H211" i="42"/>
  <c r="H207" i="42"/>
  <c r="H203" i="42"/>
  <c r="H197" i="42"/>
  <c r="H195" i="42"/>
  <c r="H193" i="42"/>
  <c r="H189" i="42"/>
  <c r="H187" i="42"/>
  <c r="H185" i="42"/>
  <c r="H183" i="42"/>
  <c r="H179" i="42"/>
  <c r="H169" i="42"/>
  <c r="H163" i="42"/>
  <c r="H153" i="42"/>
  <c r="H147" i="42"/>
  <c r="H145" i="42"/>
  <c r="H139" i="42"/>
  <c r="H131" i="42"/>
  <c r="H129" i="42"/>
  <c r="H125" i="42"/>
  <c r="H123" i="42"/>
  <c r="H121" i="42"/>
  <c r="H119" i="42"/>
  <c r="H111" i="42"/>
  <c r="H558" i="42"/>
  <c r="H538" i="42"/>
  <c r="H534" i="42"/>
  <c r="H532" i="42"/>
  <c r="H530" i="42"/>
  <c r="H516" i="42"/>
  <c r="H514" i="42"/>
  <c r="H484" i="42"/>
  <c r="H482" i="42"/>
  <c r="H480" i="42"/>
  <c r="H474" i="42"/>
  <c r="H472" i="42"/>
  <c r="H470" i="42"/>
  <c r="H462" i="42"/>
  <c r="H460" i="42"/>
  <c r="H458" i="42"/>
  <c r="H456" i="42"/>
  <c r="H450" i="42"/>
  <c r="H400" i="42"/>
  <c r="H396" i="42"/>
  <c r="H394" i="42"/>
  <c r="H390" i="42"/>
  <c r="H386" i="42"/>
  <c r="H384" i="42"/>
  <c r="H376" i="42"/>
  <c r="H374" i="42"/>
  <c r="H370" i="42"/>
  <c r="H366" i="42"/>
  <c r="H360" i="42"/>
  <c r="H304" i="42"/>
  <c r="H296" i="42"/>
  <c r="H294" i="42"/>
  <c r="H292" i="42"/>
  <c r="H290" i="42"/>
  <c r="H284" i="42"/>
  <c r="H282" i="42"/>
  <c r="H278" i="42"/>
  <c r="H200" i="42"/>
  <c r="H196" i="42"/>
  <c r="H194" i="42"/>
  <c r="H192" i="42"/>
  <c r="H186" i="42"/>
  <c r="H184" i="42"/>
  <c r="H166" i="42"/>
  <c r="H98" i="42"/>
  <c r="H94" i="42"/>
  <c r="H92" i="42"/>
  <c r="H90" i="42"/>
  <c r="H86" i="42"/>
  <c r="H84" i="42"/>
  <c r="H80" i="42"/>
  <c r="H20" i="42"/>
  <c r="H3" i="42"/>
  <c r="H1001" i="42"/>
  <c r="H999" i="42"/>
  <c r="H997" i="42"/>
  <c r="H995" i="42"/>
  <c r="H993" i="42"/>
  <c r="H991" i="42"/>
  <c r="H989" i="42"/>
  <c r="H987" i="42"/>
  <c r="H985" i="42"/>
  <c r="H983" i="42"/>
  <c r="H981" i="42"/>
  <c r="H979" i="42"/>
  <c r="H977" i="42"/>
  <c r="H975" i="42"/>
  <c r="H973" i="42"/>
  <c r="H971" i="42"/>
  <c r="H969" i="42"/>
  <c r="H967" i="42"/>
  <c r="H965" i="42"/>
  <c r="H963" i="42"/>
  <c r="H961" i="42"/>
  <c r="H959" i="42"/>
  <c r="H957" i="42"/>
  <c r="H955" i="42"/>
  <c r="H953" i="42"/>
  <c r="H951" i="42"/>
  <c r="H949" i="42"/>
  <c r="H947" i="42"/>
  <c r="H945" i="42"/>
  <c r="H941" i="42"/>
  <c r="H937" i="42"/>
  <c r="H933" i="42"/>
  <c r="H929" i="42"/>
  <c r="H925" i="42"/>
  <c r="H921" i="42"/>
  <c r="H917" i="42"/>
  <c r="H913" i="42"/>
  <c r="H909" i="42"/>
  <c r="H905" i="42"/>
  <c r="H901" i="42"/>
  <c r="H897" i="42"/>
  <c r="H893" i="42"/>
  <c r="H889" i="42"/>
  <c r="H885" i="42"/>
  <c r="H881" i="42"/>
  <c r="H877" i="42"/>
  <c r="H873" i="42"/>
  <c r="H869" i="42"/>
  <c r="H865" i="42"/>
  <c r="H861" i="42"/>
  <c r="H857" i="42"/>
  <c r="H853" i="42"/>
  <c r="H849" i="42"/>
  <c r="H845" i="42"/>
  <c r="H841" i="42"/>
  <c r="H837" i="42"/>
  <c r="H833" i="42"/>
  <c r="H829" i="42"/>
  <c r="H825" i="42"/>
  <c r="H821" i="42"/>
  <c r="H817" i="42"/>
  <c r="H813" i="42"/>
  <c r="H809" i="42"/>
  <c r="H805" i="42"/>
  <c r="H801" i="42"/>
  <c r="H797" i="42"/>
  <c r="H793" i="42"/>
  <c r="H789" i="42"/>
  <c r="H785" i="42"/>
  <c r="H781" i="42"/>
  <c r="H777" i="42"/>
  <c r="H773" i="42"/>
  <c r="H769" i="42"/>
  <c r="H765" i="42"/>
  <c r="H761" i="42"/>
  <c r="H757" i="42"/>
  <c r="H753" i="42"/>
  <c r="H749" i="42"/>
  <c r="H745" i="42"/>
  <c r="H741" i="42"/>
  <c r="H737" i="42"/>
  <c r="H732" i="42"/>
  <c r="H728" i="42"/>
  <c r="H724" i="42"/>
  <c r="H720" i="42"/>
  <c r="H716" i="42"/>
  <c r="H712" i="42"/>
  <c r="H708" i="42"/>
  <c r="H706" i="42"/>
  <c r="H704" i="42"/>
  <c r="H700" i="42"/>
  <c r="H678" i="42"/>
  <c r="H674" i="42"/>
  <c r="H672" i="42"/>
  <c r="H668" i="42"/>
  <c r="H630" i="42"/>
  <c r="H624" i="42"/>
  <c r="H622" i="42"/>
  <c r="H619" i="42"/>
  <c r="H609" i="42"/>
  <c r="H598" i="42"/>
  <c r="H596" i="42"/>
  <c r="H594" i="42"/>
  <c r="H592" i="42"/>
  <c r="H588" i="42"/>
  <c r="H566" i="42"/>
  <c r="H564" i="42"/>
  <c r="H562" i="42"/>
  <c r="H560" i="42"/>
  <c r="H392" i="42"/>
  <c r="H388" i="42"/>
  <c r="H354" i="42"/>
  <c r="H352" i="42"/>
  <c r="H340" i="42"/>
  <c r="H338" i="42"/>
  <c r="H334" i="42"/>
  <c r="H312" i="42"/>
  <c r="H310" i="42"/>
  <c r="H308" i="42"/>
  <c r="H306" i="42"/>
  <c r="H298" i="42"/>
  <c r="H256" i="42"/>
  <c r="H246" i="42"/>
  <c r="H244" i="42"/>
  <c r="H242" i="42"/>
  <c r="H238" i="42"/>
  <c r="H212" i="42"/>
  <c r="H204" i="42"/>
  <c r="H202" i="42"/>
  <c r="H198" i="42"/>
  <c r="H160" i="42"/>
  <c r="H154" i="42"/>
  <c r="H152" i="42"/>
  <c r="H148" i="42"/>
  <c r="H112" i="42"/>
  <c r="H102" i="42"/>
  <c r="H100" i="42"/>
  <c r="H96" i="42"/>
  <c r="H74" i="42"/>
  <c r="H68" i="42"/>
  <c r="H64" i="42"/>
  <c r="H58" i="42"/>
  <c r="H30" i="42"/>
  <c r="H24" i="42"/>
  <c r="H22" i="42"/>
  <c r="H18" i="42"/>
  <c r="H14" i="42"/>
  <c r="H12" i="42"/>
  <c r="H734" i="42"/>
  <c r="H730" i="42"/>
  <c r="H726" i="42"/>
  <c r="H722" i="42"/>
  <c r="H718" i="42"/>
  <c r="H714" i="42"/>
  <c r="H710" i="42"/>
  <c r="H692" i="42"/>
  <c r="H676" i="42"/>
  <c r="H660" i="42"/>
  <c r="H628" i="42"/>
  <c r="H230" i="42"/>
  <c r="H208" i="42"/>
  <c r="H188" i="42"/>
  <c r="H158" i="42"/>
  <c r="H136" i="42"/>
  <c r="H106" i="42"/>
  <c r="H88" i="42"/>
  <c r="H72" i="42"/>
  <c r="H48" i="42"/>
  <c r="H26" i="42"/>
  <c r="H16" i="42"/>
  <c r="D4" i="43" a="1"/>
  <c r="C37" i="45" l="1"/>
  <c r="D36" i="45"/>
  <c r="D35" i="45"/>
  <c r="D4" i="43"/>
  <c r="B53" i="44"/>
  <c r="B52" i="44"/>
  <c r="B51" i="44"/>
  <c r="B50" i="44"/>
  <c r="B49" i="44"/>
  <c r="L62" i="44" s="1"/>
  <c r="B20" i="44"/>
  <c r="M62" i="44" s="1"/>
  <c r="B19" i="44"/>
  <c r="B18" i="44"/>
  <c r="B17" i="44"/>
  <c r="B16" i="44"/>
  <c r="M11" i="42"/>
  <c r="M9" i="42"/>
  <c r="M10" i="42"/>
  <c r="C38" i="45" l="1"/>
  <c r="D37" i="45"/>
  <c r="B58" i="44"/>
  <c r="B57" i="44"/>
  <c r="B56" i="44"/>
  <c r="B55" i="44"/>
  <c r="B24" i="44"/>
  <c r="B25" i="44"/>
  <c r="B23" i="44"/>
  <c r="B22" i="44"/>
  <c r="N9" i="42"/>
  <c r="N11" i="42"/>
  <c r="N10" i="42"/>
  <c r="C39" i="45" l="1"/>
  <c r="D38" i="45"/>
  <c r="C40" i="45" l="1"/>
  <c r="D39" i="45"/>
  <c r="C41" i="45" l="1"/>
  <c r="D41" i="45" s="1"/>
  <c r="D40" i="45"/>
  <c r="F16" i="45" l="1"/>
  <c r="G20" i="4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<sst xmlns="http://schemas.openxmlformats.org/spreadsheetml/2006/main" count="4360" uniqueCount="2261">
  <si>
    <t>Total</t>
  </si>
  <si>
    <t>Customer ID</t>
  </si>
  <si>
    <t>Average Number of Shipments per Month</t>
  </si>
  <si>
    <t>Average Monthly Profit</t>
  </si>
  <si>
    <t>00033</t>
  </si>
  <si>
    <t>00036</t>
  </si>
  <si>
    <t>00044</t>
  </si>
  <si>
    <t>00053</t>
  </si>
  <si>
    <t>00065</t>
  </si>
  <si>
    <t>00070</t>
  </si>
  <si>
    <t>00085</t>
  </si>
  <si>
    <t>00088</t>
  </si>
  <si>
    <t>000118</t>
  </si>
  <si>
    <t>000122</t>
  </si>
  <si>
    <t>000133</t>
  </si>
  <si>
    <t>000134</t>
  </si>
  <si>
    <t>000142</t>
  </si>
  <si>
    <t>000158</t>
  </si>
  <si>
    <t>000162</t>
  </si>
  <si>
    <t>000166</t>
  </si>
  <si>
    <t>000169</t>
  </si>
  <si>
    <t>000218</t>
  </si>
  <si>
    <t>000230</t>
  </si>
  <si>
    <t>000244</t>
  </si>
  <si>
    <t>000246</t>
  </si>
  <si>
    <t>000256</t>
  </si>
  <si>
    <t>000257</t>
  </si>
  <si>
    <t>000263</t>
  </si>
  <si>
    <t>000271</t>
  </si>
  <si>
    <t>000276</t>
  </si>
  <si>
    <t>000283</t>
  </si>
  <si>
    <t>000284</t>
  </si>
  <si>
    <t>000285</t>
  </si>
  <si>
    <t>000290</t>
  </si>
  <si>
    <t>000303</t>
  </si>
  <si>
    <t>000305</t>
  </si>
  <si>
    <t>000306</t>
  </si>
  <si>
    <t>000310</t>
  </si>
  <si>
    <t>000315</t>
  </si>
  <si>
    <t>000323</t>
  </si>
  <si>
    <t>000324</t>
  </si>
  <si>
    <t>000337</t>
  </si>
  <si>
    <t>000338</t>
  </si>
  <si>
    <t>000341</t>
  </si>
  <si>
    <t>000356</t>
  </si>
  <si>
    <t>000367</t>
  </si>
  <si>
    <t>000370</t>
  </si>
  <si>
    <t>000373</t>
  </si>
  <si>
    <t>000377</t>
  </si>
  <si>
    <t>000378</t>
  </si>
  <si>
    <t>000430</t>
  </si>
  <si>
    <t>000439</t>
  </si>
  <si>
    <t>000467</t>
  </si>
  <si>
    <t>000476</t>
  </si>
  <si>
    <t>000477</t>
  </si>
  <si>
    <t>000485</t>
  </si>
  <si>
    <t>000513</t>
  </si>
  <si>
    <t>000541</t>
  </si>
  <si>
    <t>000554</t>
  </si>
  <si>
    <t>000559</t>
  </si>
  <si>
    <t>000562</t>
  </si>
  <si>
    <t>000566</t>
  </si>
  <si>
    <t>000572</t>
  </si>
  <si>
    <t>000574</t>
  </si>
  <si>
    <t>000575</t>
  </si>
  <si>
    <t>000581</t>
  </si>
  <si>
    <t>000583</t>
  </si>
  <si>
    <t>000587</t>
  </si>
  <si>
    <t>000588</t>
  </si>
  <si>
    <t>000589</t>
  </si>
  <si>
    <t>000591</t>
  </si>
  <si>
    <t>000592</t>
  </si>
  <si>
    <t>000613</t>
  </si>
  <si>
    <t>000627</t>
  </si>
  <si>
    <t>000628</t>
  </si>
  <si>
    <t>000675</t>
  </si>
  <si>
    <t>000678</t>
  </si>
  <si>
    <t>000683</t>
  </si>
  <si>
    <t>000685</t>
  </si>
  <si>
    <t>000704</t>
  </si>
  <si>
    <t>000707</t>
  </si>
  <si>
    <t>000708</t>
  </si>
  <si>
    <t>000711</t>
  </si>
  <si>
    <t>000727</t>
  </si>
  <si>
    <t>000735</t>
  </si>
  <si>
    <t>000742</t>
  </si>
  <si>
    <t>000747</t>
  </si>
  <si>
    <t>000769</t>
  </si>
  <si>
    <t>000776</t>
  </si>
  <si>
    <t>000788</t>
  </si>
  <si>
    <t>000791</t>
  </si>
  <si>
    <t>000796</t>
  </si>
  <si>
    <t>000800</t>
  </si>
  <si>
    <t>000818</t>
  </si>
  <si>
    <t>000820</t>
  </si>
  <si>
    <t>000845</t>
  </si>
  <si>
    <t>000852</t>
  </si>
  <si>
    <t>000856</t>
  </si>
  <si>
    <t>000857</t>
  </si>
  <si>
    <t>000878</t>
  </si>
  <si>
    <t>000882</t>
  </si>
  <si>
    <t>000892</t>
  </si>
  <si>
    <t>000907</t>
  </si>
  <si>
    <t>000913</t>
  </si>
  <si>
    <t>000915</t>
  </si>
  <si>
    <t>000918</t>
  </si>
  <si>
    <t>000928</t>
  </si>
  <si>
    <t>000938</t>
  </si>
  <si>
    <t>000948</t>
  </si>
  <si>
    <t>000951</t>
  </si>
  <si>
    <t>000954</t>
  </si>
  <si>
    <t>000957</t>
  </si>
  <si>
    <t>000964</t>
  </si>
  <si>
    <t>000966</t>
  </si>
  <si>
    <t>000978</t>
  </si>
  <si>
    <t>000981</t>
  </si>
  <si>
    <t>000995</t>
  </si>
  <si>
    <t>0001001</t>
  </si>
  <si>
    <t>0001011</t>
  </si>
  <si>
    <t>0001030</t>
  </si>
  <si>
    <t>0001035</t>
  </si>
  <si>
    <t>0001041</t>
  </si>
  <si>
    <t>0001058</t>
  </si>
  <si>
    <t>0001066</t>
  </si>
  <si>
    <t>0001079</t>
  </si>
  <si>
    <t>0001084</t>
  </si>
  <si>
    <t>0001092</t>
  </si>
  <si>
    <t>0001099</t>
  </si>
  <si>
    <t>0001104</t>
  </si>
  <si>
    <t>0001113</t>
  </si>
  <si>
    <t>0001116</t>
  </si>
  <si>
    <t>0001131</t>
  </si>
  <si>
    <t>0001136</t>
  </si>
  <si>
    <t>0001144</t>
  </si>
  <si>
    <t>0001150</t>
  </si>
  <si>
    <t>0001151</t>
  </si>
  <si>
    <t>0001166</t>
  </si>
  <si>
    <t>0001167</t>
  </si>
  <si>
    <t>0001175</t>
  </si>
  <si>
    <t>0001176</t>
  </si>
  <si>
    <t>0001181</t>
  </si>
  <si>
    <t>0001194</t>
  </si>
  <si>
    <t>0001195</t>
  </si>
  <si>
    <t>0001203</t>
  </si>
  <si>
    <t>0001205</t>
  </si>
  <si>
    <t>0001211</t>
  </si>
  <si>
    <t>0001222</t>
  </si>
  <si>
    <t>0001241</t>
  </si>
  <si>
    <t>0001253</t>
  </si>
  <si>
    <t>0001259</t>
  </si>
  <si>
    <t>0001265</t>
  </si>
  <si>
    <t>0001281</t>
  </si>
  <si>
    <t>0001289</t>
  </si>
  <si>
    <t>0001291</t>
  </si>
  <si>
    <t>0001295</t>
  </si>
  <si>
    <t>0001300</t>
  </si>
  <si>
    <t>0001304</t>
  </si>
  <si>
    <t>0001309</t>
  </si>
  <si>
    <t>0001322</t>
  </si>
  <si>
    <t>0001326</t>
  </si>
  <si>
    <t>0001327</t>
  </si>
  <si>
    <t>0001335</t>
  </si>
  <si>
    <t>0001337</t>
  </si>
  <si>
    <t>0001338</t>
  </si>
  <si>
    <t>0001357</t>
  </si>
  <si>
    <t>0001365</t>
  </si>
  <si>
    <t>0001366</t>
  </si>
  <si>
    <t>0001367</t>
  </si>
  <si>
    <t>0001370</t>
  </si>
  <si>
    <t>0001371</t>
  </si>
  <si>
    <t>0001376</t>
  </si>
  <si>
    <t>0001379</t>
  </si>
  <si>
    <t>0001394</t>
  </si>
  <si>
    <t>0001396</t>
  </si>
  <si>
    <t>0001397</t>
  </si>
  <si>
    <t>0001406</t>
  </si>
  <si>
    <t>0001430</t>
  </si>
  <si>
    <t>0001437</t>
  </si>
  <si>
    <t>0001440</t>
  </si>
  <si>
    <t>0001442</t>
  </si>
  <si>
    <t>0001444</t>
  </si>
  <si>
    <t>0001448</t>
  </si>
  <si>
    <t>0001458</t>
  </si>
  <si>
    <t>0001462</t>
  </si>
  <si>
    <t>0001471</t>
  </si>
  <si>
    <t>0001476</t>
  </si>
  <si>
    <t>0001483</t>
  </si>
  <si>
    <t>0001484</t>
  </si>
  <si>
    <t>0001523</t>
  </si>
  <si>
    <t>0001524</t>
  </si>
  <si>
    <t>0001531</t>
  </si>
  <si>
    <t>0001536</t>
  </si>
  <si>
    <t>0001538</t>
  </si>
  <si>
    <t>0001542</t>
  </si>
  <si>
    <t>0001558</t>
  </si>
  <si>
    <t>0001561</t>
  </si>
  <si>
    <t>0001579</t>
  </si>
  <si>
    <t>0001596</t>
  </si>
  <si>
    <t>0001615</t>
  </si>
  <si>
    <t>0001630</t>
  </si>
  <si>
    <t>0001631</t>
  </si>
  <si>
    <t>0001671</t>
  </si>
  <si>
    <t>0001672</t>
  </si>
  <si>
    <t>0001700</t>
  </si>
  <si>
    <t>0001711</t>
  </si>
  <si>
    <t>0001712</t>
  </si>
  <si>
    <t>0001719</t>
  </si>
  <si>
    <t>0001725</t>
  </si>
  <si>
    <t>0001726</t>
  </si>
  <si>
    <t>0001730</t>
  </si>
  <si>
    <t>0001732</t>
  </si>
  <si>
    <t>0001736</t>
  </si>
  <si>
    <t>0001745</t>
  </si>
  <si>
    <t>0001764</t>
  </si>
  <si>
    <t>0001773</t>
  </si>
  <si>
    <t>0001782</t>
  </si>
  <si>
    <t>0001786</t>
  </si>
  <si>
    <t>0001791</t>
  </si>
  <si>
    <t>0001793</t>
  </si>
  <si>
    <t>0001806</t>
  </si>
  <si>
    <t>0001833</t>
  </si>
  <si>
    <t>0001834</t>
  </si>
  <si>
    <t>0001835</t>
  </si>
  <si>
    <t>0001840</t>
  </si>
  <si>
    <t>0001848</t>
  </si>
  <si>
    <t>0001866</t>
  </si>
  <si>
    <t>0001884</t>
  </si>
  <si>
    <t>0001893</t>
  </si>
  <si>
    <t>0001897</t>
  </si>
  <si>
    <t>0001914</t>
  </si>
  <si>
    <t>0001921</t>
  </si>
  <si>
    <t>0001933</t>
  </si>
  <si>
    <t>0001944</t>
  </si>
  <si>
    <t>0001958</t>
  </si>
  <si>
    <t>0001960</t>
  </si>
  <si>
    <t>0001966</t>
  </si>
  <si>
    <t>0001969</t>
  </si>
  <si>
    <t>0001984</t>
  </si>
  <si>
    <t>0001986</t>
  </si>
  <si>
    <t>0002013</t>
  </si>
  <si>
    <t>0002030</t>
  </si>
  <si>
    <t>0002031</t>
  </si>
  <si>
    <t>0002035</t>
  </si>
  <si>
    <t>0002048</t>
  </si>
  <si>
    <t>0002052</t>
  </si>
  <si>
    <t>0002059</t>
  </si>
  <si>
    <t>0002060</t>
  </si>
  <si>
    <t>0002098</t>
  </si>
  <si>
    <t>0002102</t>
  </si>
  <si>
    <t>0002103</t>
  </si>
  <si>
    <t>0002108</t>
  </si>
  <si>
    <t>0002114</t>
  </si>
  <si>
    <t>0002128</t>
  </si>
  <si>
    <t>0002133</t>
  </si>
  <si>
    <t>0002139</t>
  </si>
  <si>
    <t>0002140</t>
  </si>
  <si>
    <t>0002146</t>
  </si>
  <si>
    <t>0002147</t>
  </si>
  <si>
    <t>0002151</t>
  </si>
  <si>
    <t>0002200</t>
  </si>
  <si>
    <t>0002201</t>
  </si>
  <si>
    <t>0002219</t>
  </si>
  <si>
    <t>0002226</t>
  </si>
  <si>
    <t>0002233</t>
  </si>
  <si>
    <t>0002247</t>
  </si>
  <si>
    <t>0002248</t>
  </si>
  <si>
    <t>0002251</t>
  </si>
  <si>
    <t>0002271</t>
  </si>
  <si>
    <t>0002285</t>
  </si>
  <si>
    <t>0002290</t>
  </si>
  <si>
    <t>0002295</t>
  </si>
  <si>
    <t>0002299</t>
  </si>
  <si>
    <t>0002310</t>
  </si>
  <si>
    <t>0002311</t>
  </si>
  <si>
    <t>0002319</t>
  </si>
  <si>
    <t>0002323</t>
  </si>
  <si>
    <t>0002329</t>
  </si>
  <si>
    <t>0002330</t>
  </si>
  <si>
    <t>0002332</t>
  </si>
  <si>
    <t>0002338</t>
  </si>
  <si>
    <t>0002381</t>
  </si>
  <si>
    <t>0002383</t>
  </si>
  <si>
    <t>0002394</t>
  </si>
  <si>
    <t>0002401</t>
  </si>
  <si>
    <t>0002405</t>
  </si>
  <si>
    <t>0002411</t>
  </si>
  <si>
    <t>0002418</t>
  </si>
  <si>
    <t>0002423</t>
  </si>
  <si>
    <t>0002432</t>
  </si>
  <si>
    <t>0002442</t>
  </si>
  <si>
    <t>0002444</t>
  </si>
  <si>
    <t>0002453</t>
  </si>
  <si>
    <t>0002460</t>
  </si>
  <si>
    <t>0002473</t>
  </si>
  <si>
    <t>0002490</t>
  </si>
  <si>
    <t>0002501</t>
  </si>
  <si>
    <t>0002534</t>
  </si>
  <si>
    <t>0002547</t>
  </si>
  <si>
    <t>0002558</t>
  </si>
  <si>
    <t>0002564</t>
  </si>
  <si>
    <t>0002568</t>
  </si>
  <si>
    <t>0002588</t>
  </si>
  <si>
    <t>0002594</t>
  </si>
  <si>
    <t>0002612</t>
  </si>
  <si>
    <t>0002617</t>
  </si>
  <si>
    <t>0002621</t>
  </si>
  <si>
    <t>0002639</t>
  </si>
  <si>
    <t>0002650</t>
  </si>
  <si>
    <t>0002658</t>
  </si>
  <si>
    <t>0002662</t>
  </si>
  <si>
    <t>0002665</t>
  </si>
  <si>
    <t>0002666</t>
  </si>
  <si>
    <t>0002694</t>
  </si>
  <si>
    <t>0002695</t>
  </si>
  <si>
    <t>0002703</t>
  </si>
  <si>
    <t>0002706</t>
  </si>
  <si>
    <t>0002714</t>
  </si>
  <si>
    <t>0002715</t>
  </si>
  <si>
    <t>0002736</t>
  </si>
  <si>
    <t>0002747</t>
  </si>
  <si>
    <t>0002752</t>
  </si>
  <si>
    <t>0002758</t>
  </si>
  <si>
    <t>0002759</t>
  </si>
  <si>
    <t>0002762</t>
  </si>
  <si>
    <t>0002778</t>
  </si>
  <si>
    <t>0002781</t>
  </si>
  <si>
    <t>0002786</t>
  </si>
  <si>
    <t>0002811</t>
  </si>
  <si>
    <t>0002813</t>
  </si>
  <si>
    <t>0002867</t>
  </si>
  <si>
    <t>0002874</t>
  </si>
  <si>
    <t>0002875</t>
  </si>
  <si>
    <t>0002882</t>
  </si>
  <si>
    <t>0002903</t>
  </si>
  <si>
    <t>0002925</t>
  </si>
  <si>
    <t>0002933</t>
  </si>
  <si>
    <t>0002946</t>
  </si>
  <si>
    <t>0002958</t>
  </si>
  <si>
    <t>0002987</t>
  </si>
  <si>
    <t>0003028</t>
  </si>
  <si>
    <t>0003032</t>
  </si>
  <si>
    <t>0003035</t>
  </si>
  <si>
    <t>0003045</t>
  </si>
  <si>
    <t>0003054</t>
  </si>
  <si>
    <t>0003124</t>
  </si>
  <si>
    <t>0003125</t>
  </si>
  <si>
    <t>0003126</t>
  </si>
  <si>
    <t>0003130</t>
  </si>
  <si>
    <t>0003132</t>
  </si>
  <si>
    <t>0003138</t>
  </si>
  <si>
    <t>0003139</t>
  </si>
  <si>
    <t>0003140</t>
  </si>
  <si>
    <t>0003147</t>
  </si>
  <si>
    <t>0003148</t>
  </si>
  <si>
    <t>0003151</t>
  </si>
  <si>
    <t>0003153</t>
  </si>
  <si>
    <t>0003155</t>
  </si>
  <si>
    <t>0003163</t>
  </si>
  <si>
    <t>0003164</t>
  </si>
  <si>
    <t>0003169</t>
  </si>
  <si>
    <t>0003183</t>
  </si>
  <si>
    <t>0003189</t>
  </si>
  <si>
    <t>0003194</t>
  </si>
  <si>
    <t>0003196</t>
  </si>
  <si>
    <t>0003198</t>
  </si>
  <si>
    <t>0003200</t>
  </si>
  <si>
    <t>0003201</t>
  </si>
  <si>
    <t>0003203</t>
  </si>
  <si>
    <t>0003218</t>
  </si>
  <si>
    <t>0003243</t>
  </si>
  <si>
    <t>0003255</t>
  </si>
  <si>
    <t>0003269</t>
  </si>
  <si>
    <t>0003270</t>
  </si>
  <si>
    <t>0003273</t>
  </si>
  <si>
    <t>0003280</t>
  </si>
  <si>
    <t>0003303</t>
  </si>
  <si>
    <t>0003312</t>
  </si>
  <si>
    <t>0003329</t>
  </si>
  <si>
    <t>0003342</t>
  </si>
  <si>
    <t>0003360</t>
  </si>
  <si>
    <t>0003365</t>
  </si>
  <si>
    <t>0003371</t>
  </si>
  <si>
    <t>0003372</t>
  </si>
  <si>
    <t>0003373</t>
  </si>
  <si>
    <t>0003381</t>
  </si>
  <si>
    <t>0003384</t>
  </si>
  <si>
    <t>0003413</t>
  </si>
  <si>
    <t>0003417</t>
  </si>
  <si>
    <t>0003421</t>
  </si>
  <si>
    <t>0003434</t>
  </si>
  <si>
    <t>0003452</t>
  </si>
  <si>
    <t>0003462</t>
  </si>
  <si>
    <t>0003473</t>
  </si>
  <si>
    <t>0003474</t>
  </si>
  <si>
    <t>0003476</t>
  </si>
  <si>
    <t>0003480</t>
  </si>
  <si>
    <t>0003481</t>
  </si>
  <si>
    <t>0003485</t>
  </si>
  <si>
    <t>0003490</t>
  </si>
  <si>
    <t>0003507</t>
  </si>
  <si>
    <t>0003526</t>
  </si>
  <si>
    <t>0003558</t>
  </si>
  <si>
    <t>0003565</t>
  </si>
  <si>
    <t>0003580</t>
  </si>
  <si>
    <t>0003583</t>
  </si>
  <si>
    <t>0003588</t>
  </si>
  <si>
    <t>0003595</t>
  </si>
  <si>
    <t>0003600</t>
  </si>
  <si>
    <t>0003624</t>
  </si>
  <si>
    <t>0003665</t>
  </si>
  <si>
    <t>0003669</t>
  </si>
  <si>
    <t>0003675</t>
  </si>
  <si>
    <t>0003679</t>
  </si>
  <si>
    <t>0003700</t>
  </si>
  <si>
    <t>0003703</t>
  </si>
  <si>
    <t>0003709</t>
  </si>
  <si>
    <t>0003717</t>
  </si>
  <si>
    <t>0003725</t>
  </si>
  <si>
    <t>0003742</t>
  </si>
  <si>
    <t>0003748</t>
  </si>
  <si>
    <t>0003763</t>
  </si>
  <si>
    <t>0003764</t>
  </si>
  <si>
    <t>0003770</t>
  </si>
  <si>
    <t>0003781</t>
  </si>
  <si>
    <t>0003788</t>
  </si>
  <si>
    <t>0003808</t>
  </si>
  <si>
    <t>0003809</t>
  </si>
  <si>
    <t>0003836</t>
  </si>
  <si>
    <t>0003845</t>
  </si>
  <si>
    <t>0003853</t>
  </si>
  <si>
    <t>0003854</t>
  </si>
  <si>
    <t>0003858</t>
  </si>
  <si>
    <t>0003868</t>
  </si>
  <si>
    <t>0003879</t>
  </si>
  <si>
    <t>0003891</t>
  </si>
  <si>
    <t>0003893</t>
  </si>
  <si>
    <t>0003894</t>
  </si>
  <si>
    <t>0003932</t>
  </si>
  <si>
    <t>0003936</t>
  </si>
  <si>
    <t>0003946</t>
  </si>
  <si>
    <t>0003954</t>
  </si>
  <si>
    <t>0003955</t>
  </si>
  <si>
    <t>0003977</t>
  </si>
  <si>
    <t>0003979</t>
  </si>
  <si>
    <t>0004004</t>
  </si>
  <si>
    <t>0004006</t>
  </si>
  <si>
    <t>0004015</t>
  </si>
  <si>
    <t>0004020</t>
  </si>
  <si>
    <t>0004021</t>
  </si>
  <si>
    <t>0004040</t>
  </si>
  <si>
    <t>0004046</t>
  </si>
  <si>
    <t>0004050</t>
  </si>
  <si>
    <t>0004055</t>
  </si>
  <si>
    <t>0004058</t>
  </si>
  <si>
    <t>0004065</t>
  </si>
  <si>
    <t>0004067</t>
  </si>
  <si>
    <t>0004076</t>
  </si>
  <si>
    <t>0004099</t>
  </si>
  <si>
    <t>0004107</t>
  </si>
  <si>
    <t>0004114</t>
  </si>
  <si>
    <t>0004115</t>
  </si>
  <si>
    <t>0004132</t>
  </si>
  <si>
    <t>0004142</t>
  </si>
  <si>
    <t>0004143</t>
  </si>
  <si>
    <t>0004152</t>
  </si>
  <si>
    <t>0004155</t>
  </si>
  <si>
    <t>0004160</t>
  </si>
  <si>
    <t>0004174</t>
  </si>
  <si>
    <t>0004187</t>
  </si>
  <si>
    <t>0004212</t>
  </si>
  <si>
    <t>0004218</t>
  </si>
  <si>
    <t>0004228</t>
  </si>
  <si>
    <t>0004240</t>
  </si>
  <si>
    <t>0004256</t>
  </si>
  <si>
    <t>0004267</t>
  </si>
  <si>
    <t>0004286</t>
  </si>
  <si>
    <t>0004288</t>
  </si>
  <si>
    <t>0004297</t>
  </si>
  <si>
    <t>0004309</t>
  </si>
  <si>
    <t>0004315</t>
  </si>
  <si>
    <t>0004331</t>
  </si>
  <si>
    <t>0004357</t>
  </si>
  <si>
    <t>0004372</t>
  </si>
  <si>
    <t>0004381</t>
  </si>
  <si>
    <t>0004387</t>
  </si>
  <si>
    <t>0004411</t>
  </si>
  <si>
    <t>0004414</t>
  </si>
  <si>
    <t>0004419</t>
  </si>
  <si>
    <t>0004428</t>
  </si>
  <si>
    <t>0004445</t>
  </si>
  <si>
    <t>0004466</t>
  </si>
  <si>
    <t>0004479</t>
  </si>
  <si>
    <t>0004509</t>
  </si>
  <si>
    <t>0004519</t>
  </si>
  <si>
    <t>0004527</t>
  </si>
  <si>
    <t>0004534</t>
  </si>
  <si>
    <t>0004541</t>
  </si>
  <si>
    <t>0004559</t>
  </si>
  <si>
    <t>0004561</t>
  </si>
  <si>
    <t>0004565</t>
  </si>
  <si>
    <t>0004588</t>
  </si>
  <si>
    <t>0004596</t>
  </si>
  <si>
    <t>0004604</t>
  </si>
  <si>
    <t>0004606</t>
  </si>
  <si>
    <t>0004608</t>
  </si>
  <si>
    <t>0004609</t>
  </si>
  <si>
    <t>0004628</t>
  </si>
  <si>
    <t>0004636</t>
  </si>
  <si>
    <t>0004641</t>
  </si>
  <si>
    <t>0004649</t>
  </si>
  <si>
    <t>0004650</t>
  </si>
  <si>
    <t>0004652</t>
  </si>
  <si>
    <t>0004654</t>
  </si>
  <si>
    <t>0004663</t>
  </si>
  <si>
    <t>0004685</t>
  </si>
  <si>
    <t>0004690</t>
  </si>
  <si>
    <t>0004701</t>
  </si>
  <si>
    <t>0004703</t>
  </si>
  <si>
    <t>0004704</t>
  </si>
  <si>
    <t>0004710</t>
  </si>
  <si>
    <t>0004711</t>
  </si>
  <si>
    <t>0004723</t>
  </si>
  <si>
    <t>0004736</t>
  </si>
  <si>
    <t>0004739</t>
  </si>
  <si>
    <t>0004744</t>
  </si>
  <si>
    <t>0004773</t>
  </si>
  <si>
    <t>0004777</t>
  </si>
  <si>
    <t>0004783</t>
  </si>
  <si>
    <t>0004795</t>
  </si>
  <si>
    <t>0004799</t>
  </si>
  <si>
    <t>0004803</t>
  </si>
  <si>
    <t>0004806</t>
  </si>
  <si>
    <t>0004809</t>
  </si>
  <si>
    <t>0004812</t>
  </si>
  <si>
    <t>0004816</t>
  </si>
  <si>
    <t>0004821</t>
  </si>
  <si>
    <t>0004823</t>
  </si>
  <si>
    <t>0004837</t>
  </si>
  <si>
    <t>0004839</t>
  </si>
  <si>
    <t>0004856</t>
  </si>
  <si>
    <t>0004867</t>
  </si>
  <si>
    <t>0004881</t>
  </si>
  <si>
    <t>0004897</t>
  </si>
  <si>
    <t>0004907</t>
  </si>
  <si>
    <t>0004911</t>
  </si>
  <si>
    <t>0004920</t>
  </si>
  <si>
    <t>0004926</t>
  </si>
  <si>
    <t>0004930</t>
  </si>
  <si>
    <t>0004933</t>
  </si>
  <si>
    <t>0004934</t>
  </si>
  <si>
    <t>0004935</t>
  </si>
  <si>
    <t>0004941</t>
  </si>
  <si>
    <t>0004948</t>
  </si>
  <si>
    <t>0004951</t>
  </si>
  <si>
    <t>0004961</t>
  </si>
  <si>
    <t>0004966</t>
  </si>
  <si>
    <t>0004970</t>
  </si>
  <si>
    <t>0004979</t>
  </si>
  <si>
    <t>0004990</t>
  </si>
  <si>
    <t>0004999</t>
  </si>
  <si>
    <t>0005000</t>
  </si>
  <si>
    <t>0005006</t>
  </si>
  <si>
    <t>0005013</t>
  </si>
  <si>
    <t>0005028</t>
  </si>
  <si>
    <t>0005044</t>
  </si>
  <si>
    <t>0005060</t>
  </si>
  <si>
    <t>96810</t>
  </si>
  <si>
    <t>96811</t>
  </si>
  <si>
    <t>96815</t>
  </si>
  <si>
    <t>96818</t>
  </si>
  <si>
    <t>96820</t>
  </si>
  <si>
    <t>96822</t>
  </si>
  <si>
    <t>96825</t>
  </si>
  <si>
    <t>96829</t>
  </si>
  <si>
    <t>96830</t>
  </si>
  <si>
    <t>96831</t>
  </si>
  <si>
    <t>96834</t>
  </si>
  <si>
    <t>96836</t>
  </si>
  <si>
    <t>96839</t>
  </si>
  <si>
    <t>96840</t>
  </si>
  <si>
    <t>96841</t>
  </si>
  <si>
    <t>96842</t>
  </si>
  <si>
    <t>96844</t>
  </si>
  <si>
    <t>96845</t>
  </si>
  <si>
    <t>96846</t>
  </si>
  <si>
    <t>96847</t>
  </si>
  <si>
    <t>96848</t>
  </si>
  <si>
    <t>96849</t>
  </si>
  <si>
    <t>96850</t>
  </si>
  <si>
    <t>96851</t>
  </si>
  <si>
    <t>96853</t>
  </si>
  <si>
    <t>96854</t>
  </si>
  <si>
    <t>96856</t>
  </si>
  <si>
    <t>96860</t>
  </si>
  <si>
    <t>96861</t>
  </si>
  <si>
    <t>96863</t>
  </si>
  <si>
    <t>96864</t>
  </si>
  <si>
    <t>96865</t>
  </si>
  <si>
    <t>96866</t>
  </si>
  <si>
    <t>96867</t>
  </si>
  <si>
    <t>96868</t>
  </si>
  <si>
    <t>96870</t>
  </si>
  <si>
    <t>96871</t>
  </si>
  <si>
    <t>96872</t>
  </si>
  <si>
    <t>96873</t>
  </si>
  <si>
    <t>96874</t>
  </si>
  <si>
    <t>96875</t>
  </si>
  <si>
    <t>96876</t>
  </si>
  <si>
    <t>96877</t>
  </si>
  <si>
    <t>96878</t>
  </si>
  <si>
    <t>96879</t>
  </si>
  <si>
    <t>96880</t>
  </si>
  <si>
    <t>96883</t>
  </si>
  <si>
    <t>96884</t>
  </si>
  <si>
    <t>96885</t>
  </si>
  <si>
    <t>96886</t>
  </si>
  <si>
    <t>96888</t>
  </si>
  <si>
    <t>96889</t>
  </si>
  <si>
    <t>96890</t>
  </si>
  <si>
    <t>96891</t>
  </si>
  <si>
    <t>96892</t>
  </si>
  <si>
    <t>96893</t>
  </si>
  <si>
    <t>96894</t>
  </si>
  <si>
    <t>96895</t>
  </si>
  <si>
    <t>96896</t>
  </si>
  <si>
    <t>96897</t>
  </si>
  <si>
    <t>96898</t>
  </si>
  <si>
    <t>96899</t>
  </si>
  <si>
    <t>164511</t>
  </si>
  <si>
    <t>164512</t>
  </si>
  <si>
    <t>164513</t>
  </si>
  <si>
    <t>164525</t>
  </si>
  <si>
    <t>164526</t>
  </si>
  <si>
    <t>164527</t>
  </si>
  <si>
    <t>164530</t>
  </si>
  <si>
    <t>164531</t>
  </si>
  <si>
    <t>164532</t>
  </si>
  <si>
    <t>164534</t>
  </si>
  <si>
    <t>164538</t>
  </si>
  <si>
    <t>164540</t>
  </si>
  <si>
    <t>164541</t>
  </si>
  <si>
    <t>164542</t>
  </si>
  <si>
    <t>164543</t>
  </si>
  <si>
    <t>164545</t>
  </si>
  <si>
    <t>164546</t>
  </si>
  <si>
    <t>164547</t>
  </si>
  <si>
    <t>164548</t>
  </si>
  <si>
    <t>164549</t>
  </si>
  <si>
    <t>164550</t>
  </si>
  <si>
    <t>164552</t>
  </si>
  <si>
    <t>164554</t>
  </si>
  <si>
    <t>164555</t>
  </si>
  <si>
    <t>164556</t>
  </si>
  <si>
    <t>164560</t>
  </si>
  <si>
    <t>164561</t>
  </si>
  <si>
    <t>164562</t>
  </si>
  <si>
    <t>164564</t>
  </si>
  <si>
    <t>164565</t>
  </si>
  <si>
    <t>164566</t>
  </si>
  <si>
    <t>164567</t>
  </si>
  <si>
    <t>164568</t>
  </si>
  <si>
    <t>164569</t>
  </si>
  <si>
    <t>164570</t>
  </si>
  <si>
    <t>164571</t>
  </si>
  <si>
    <t>164572</t>
  </si>
  <si>
    <t>164573</t>
  </si>
  <si>
    <t>164575</t>
  </si>
  <si>
    <t>164576</t>
  </si>
  <si>
    <t>164578</t>
  </si>
  <si>
    <t>164579</t>
  </si>
  <si>
    <t>164580</t>
  </si>
  <si>
    <t>164581</t>
  </si>
  <si>
    <t>164582</t>
  </si>
  <si>
    <t>164583</t>
  </si>
  <si>
    <t>164584</t>
  </si>
  <si>
    <t>164585</t>
  </si>
  <si>
    <t>164586</t>
  </si>
  <si>
    <t>164587</t>
  </si>
  <si>
    <t>164588</t>
  </si>
  <si>
    <t>164589</t>
  </si>
  <si>
    <t>164590</t>
  </si>
  <si>
    <t>164591</t>
  </si>
  <si>
    <t>164592</t>
  </si>
  <si>
    <t>164593</t>
  </si>
  <si>
    <t>164594</t>
  </si>
  <si>
    <t>164595</t>
  </si>
  <si>
    <t>164596</t>
  </si>
  <si>
    <t>164597</t>
  </si>
  <si>
    <t>164598</t>
  </si>
  <si>
    <t>164599</t>
  </si>
  <si>
    <t>787974</t>
  </si>
  <si>
    <t>968100</t>
  </si>
  <si>
    <t>968101</t>
  </si>
  <si>
    <t>968102</t>
  </si>
  <si>
    <t>968103</t>
  </si>
  <si>
    <t>968104</t>
  </si>
  <si>
    <t>968105</t>
  </si>
  <si>
    <t>968106</t>
  </si>
  <si>
    <t>968108</t>
  </si>
  <si>
    <t>968109</t>
  </si>
  <si>
    <t>968110</t>
  </si>
  <si>
    <t>968111</t>
  </si>
  <si>
    <t>968112</t>
  </si>
  <si>
    <t>968113</t>
  </si>
  <si>
    <t>968114</t>
  </si>
  <si>
    <t>968115</t>
  </si>
  <si>
    <t>968116</t>
  </si>
  <si>
    <t>968117</t>
  </si>
  <si>
    <t>968119</t>
  </si>
  <si>
    <t>968120</t>
  </si>
  <si>
    <t>968121</t>
  </si>
  <si>
    <t>968122</t>
  </si>
  <si>
    <t>968123</t>
  </si>
  <si>
    <t>968124</t>
  </si>
  <si>
    <t>968125</t>
  </si>
  <si>
    <t>968126</t>
  </si>
  <si>
    <t>968127</t>
  </si>
  <si>
    <t>968128</t>
  </si>
  <si>
    <t>968129</t>
  </si>
  <si>
    <t>968130</t>
  </si>
  <si>
    <t>968131</t>
  </si>
  <si>
    <t>968132</t>
  </si>
  <si>
    <t>968133</t>
  </si>
  <si>
    <t>968134</t>
  </si>
  <si>
    <t>968136</t>
  </si>
  <si>
    <t>968138</t>
  </si>
  <si>
    <t>968139</t>
  </si>
  <si>
    <t>968141</t>
  </si>
  <si>
    <t>968142</t>
  </si>
  <si>
    <t>968143</t>
  </si>
  <si>
    <t>968144</t>
  </si>
  <si>
    <t>968145</t>
  </si>
  <si>
    <t>968146</t>
  </si>
  <si>
    <t>968148</t>
  </si>
  <si>
    <t>968149</t>
  </si>
  <si>
    <t>968150</t>
  </si>
  <si>
    <t>968151</t>
  </si>
  <si>
    <t>968153</t>
  </si>
  <si>
    <t>968154</t>
  </si>
  <si>
    <t>968155</t>
  </si>
  <si>
    <t>968156</t>
  </si>
  <si>
    <t>968157</t>
  </si>
  <si>
    <t>968158</t>
  </si>
  <si>
    <t>968159</t>
  </si>
  <si>
    <t>968161</t>
  </si>
  <si>
    <t>968162</t>
  </si>
  <si>
    <t>968164</t>
  </si>
  <si>
    <t>968165</t>
  </si>
  <si>
    <t>968167</t>
  </si>
  <si>
    <t>968168</t>
  </si>
  <si>
    <t>968169</t>
  </si>
  <si>
    <t>968170</t>
  </si>
  <si>
    <t>968171</t>
  </si>
  <si>
    <t>968172</t>
  </si>
  <si>
    <t>968173</t>
  </si>
  <si>
    <t>968174</t>
  </si>
  <si>
    <t>968175</t>
  </si>
  <si>
    <t>968176</t>
  </si>
  <si>
    <t>968177</t>
  </si>
  <si>
    <t>968178</t>
  </si>
  <si>
    <t>968179</t>
  </si>
  <si>
    <t>968180</t>
  </si>
  <si>
    <t>968181</t>
  </si>
  <si>
    <t>968182</t>
  </si>
  <si>
    <t>968183</t>
  </si>
  <si>
    <t>968184</t>
  </si>
  <si>
    <t>968185</t>
  </si>
  <si>
    <t>968186</t>
  </si>
  <si>
    <t>968188</t>
  </si>
  <si>
    <t>968189</t>
  </si>
  <si>
    <t>968190</t>
  </si>
  <si>
    <t>968191</t>
  </si>
  <si>
    <t>968192</t>
  </si>
  <si>
    <t>968193</t>
  </si>
  <si>
    <t>968194</t>
  </si>
  <si>
    <t>968195</t>
  </si>
  <si>
    <t>968196</t>
  </si>
  <si>
    <t>968197</t>
  </si>
  <si>
    <t>968198</t>
  </si>
  <si>
    <t>968199</t>
  </si>
  <si>
    <t>968201</t>
  </si>
  <si>
    <t>968202</t>
  </si>
  <si>
    <t>968203</t>
  </si>
  <si>
    <t>968204</t>
  </si>
  <si>
    <t>968205</t>
  </si>
  <si>
    <t>968206</t>
  </si>
  <si>
    <t>968207</t>
  </si>
  <si>
    <t>968208</t>
  </si>
  <si>
    <t>968209</t>
  </si>
  <si>
    <t>968210</t>
  </si>
  <si>
    <t>968211</t>
  </si>
  <si>
    <t>968212</t>
  </si>
  <si>
    <t>968213</t>
  </si>
  <si>
    <t>968214</t>
  </si>
  <si>
    <t>968215</t>
  </si>
  <si>
    <t>968216</t>
  </si>
  <si>
    <t>968217</t>
  </si>
  <si>
    <t>968218</t>
  </si>
  <si>
    <t>968219</t>
  </si>
  <si>
    <t>968220</t>
  </si>
  <si>
    <t>968221</t>
  </si>
  <si>
    <t>968222</t>
  </si>
  <si>
    <t>968224</t>
  </si>
  <si>
    <t>968225</t>
  </si>
  <si>
    <t>968226</t>
  </si>
  <si>
    <t>968227</t>
  </si>
  <si>
    <t>968228</t>
  </si>
  <si>
    <t>968229</t>
  </si>
  <si>
    <t>968230</t>
  </si>
  <si>
    <t>968231</t>
  </si>
  <si>
    <t>968232</t>
  </si>
  <si>
    <t>968233</t>
  </si>
  <si>
    <t>968235</t>
  </si>
  <si>
    <t>968236</t>
  </si>
  <si>
    <t>968237</t>
  </si>
  <si>
    <t>968238</t>
  </si>
  <si>
    <t>968239</t>
  </si>
  <si>
    <t>968240</t>
  </si>
  <si>
    <t>968242</t>
  </si>
  <si>
    <t>968243</t>
  </si>
  <si>
    <t>968244</t>
  </si>
  <si>
    <t>968245</t>
  </si>
  <si>
    <t>968246</t>
  </si>
  <si>
    <t>968247</t>
  </si>
  <si>
    <t>968248</t>
  </si>
  <si>
    <t>968250</t>
  </si>
  <si>
    <t>968251</t>
  </si>
  <si>
    <t>968252</t>
  </si>
  <si>
    <t>968253</t>
  </si>
  <si>
    <t>968254</t>
  </si>
  <si>
    <t>968256</t>
  </si>
  <si>
    <t>968257</t>
  </si>
  <si>
    <t>968258</t>
  </si>
  <si>
    <t>968259</t>
  </si>
  <si>
    <t>968260</t>
  </si>
  <si>
    <t>968261</t>
  </si>
  <si>
    <t>968262</t>
  </si>
  <si>
    <t>968263</t>
  </si>
  <si>
    <t>968264</t>
  </si>
  <si>
    <t>968265</t>
  </si>
  <si>
    <t>968266</t>
  </si>
  <si>
    <t>968267</t>
  </si>
  <si>
    <t>968268</t>
  </si>
  <si>
    <t>968269</t>
  </si>
  <si>
    <t>968270</t>
  </si>
  <si>
    <t>968271</t>
  </si>
  <si>
    <t>968272</t>
  </si>
  <si>
    <t>968273</t>
  </si>
  <si>
    <t>968275</t>
  </si>
  <si>
    <t>968276</t>
  </si>
  <si>
    <t>968277</t>
  </si>
  <si>
    <t>968278</t>
  </si>
  <si>
    <t>968279</t>
  </si>
  <si>
    <t>968280</t>
  </si>
  <si>
    <t>968281</t>
  </si>
  <si>
    <t>968282</t>
  </si>
  <si>
    <t>968283</t>
  </si>
  <si>
    <t>968284</t>
  </si>
  <si>
    <t>968285</t>
  </si>
  <si>
    <t>968286</t>
  </si>
  <si>
    <t>968287</t>
  </si>
  <si>
    <t>968288</t>
  </si>
  <si>
    <t>968289</t>
  </si>
  <si>
    <t>968291</t>
  </si>
  <si>
    <t>968292</t>
  </si>
  <si>
    <t>968293</t>
  </si>
  <si>
    <t>968294</t>
  </si>
  <si>
    <t>968295</t>
  </si>
  <si>
    <t>968296</t>
  </si>
  <si>
    <t>968298</t>
  </si>
  <si>
    <t>968299</t>
  </si>
  <si>
    <t>968302</t>
  </si>
  <si>
    <t>968303</t>
  </si>
  <si>
    <t>968305</t>
  </si>
  <si>
    <t>968306</t>
  </si>
  <si>
    <t>968308</t>
  </si>
  <si>
    <t>968309</t>
  </si>
  <si>
    <t>968310</t>
  </si>
  <si>
    <t>968312</t>
  </si>
  <si>
    <t>968315</t>
  </si>
  <si>
    <t>968316</t>
  </si>
  <si>
    <t>968317</t>
  </si>
  <si>
    <t>968319</t>
  </si>
  <si>
    <t>968320</t>
  </si>
  <si>
    <t>968323</t>
  </si>
  <si>
    <t>968327</t>
  </si>
  <si>
    <t>968328</t>
  </si>
  <si>
    <t>968329</t>
  </si>
  <si>
    <t>968330</t>
  </si>
  <si>
    <t>968332</t>
  </si>
  <si>
    <t>968335</t>
  </si>
  <si>
    <t>968340</t>
  </si>
  <si>
    <t>968342</t>
  </si>
  <si>
    <t>968345</t>
  </si>
  <si>
    <t>968346</t>
  </si>
  <si>
    <t>1645100</t>
  </si>
  <si>
    <t>1645101</t>
  </si>
  <si>
    <t>1645102</t>
  </si>
  <si>
    <t>1645103</t>
  </si>
  <si>
    <t>1645104</t>
  </si>
  <si>
    <t>1645105</t>
  </si>
  <si>
    <t>1645106</t>
  </si>
  <si>
    <t>1645107</t>
  </si>
  <si>
    <t>1645108</t>
  </si>
  <si>
    <t>1645109</t>
  </si>
  <si>
    <t>1645110</t>
  </si>
  <si>
    <t>1645111</t>
  </si>
  <si>
    <t>1645112</t>
  </si>
  <si>
    <t>1645113</t>
  </si>
  <si>
    <t>1645114</t>
  </si>
  <si>
    <t>1645115</t>
  </si>
  <si>
    <t>1645116</t>
  </si>
  <si>
    <t>1645117</t>
  </si>
  <si>
    <t>1645118</t>
  </si>
  <si>
    <t>1645120</t>
  </si>
  <si>
    <t>1645121</t>
  </si>
  <si>
    <t>1645122</t>
  </si>
  <si>
    <t>1645123</t>
  </si>
  <si>
    <t>1645125</t>
  </si>
  <si>
    <t>1645126</t>
  </si>
  <si>
    <t>1645127</t>
  </si>
  <si>
    <t>1645128</t>
  </si>
  <si>
    <t>1645131</t>
  </si>
  <si>
    <t>1645132</t>
  </si>
  <si>
    <t>1645134</t>
  </si>
  <si>
    <t>1645135</t>
  </si>
  <si>
    <t>1645136</t>
  </si>
  <si>
    <t>1645137</t>
  </si>
  <si>
    <t>1645138</t>
  </si>
  <si>
    <t>1645140</t>
  </si>
  <si>
    <t>1645141</t>
  </si>
  <si>
    <t>1645142</t>
  </si>
  <si>
    <t>1645143</t>
  </si>
  <si>
    <t>1645144</t>
  </si>
  <si>
    <t>1645145</t>
  </si>
  <si>
    <t>1645146</t>
  </si>
  <si>
    <t>1645147</t>
  </si>
  <si>
    <t>1645148</t>
  </si>
  <si>
    <t>1645149</t>
  </si>
  <si>
    <t>1645150</t>
  </si>
  <si>
    <t>1645151</t>
  </si>
  <si>
    <t>1645152</t>
  </si>
  <si>
    <t>1645153</t>
  </si>
  <si>
    <t>1645154</t>
  </si>
  <si>
    <t>1645155</t>
  </si>
  <si>
    <t>1645156</t>
  </si>
  <si>
    <t>1645157</t>
  </si>
  <si>
    <t>1645158</t>
  </si>
  <si>
    <t>1645159</t>
  </si>
  <si>
    <t>1645160</t>
  </si>
  <si>
    <t>1645161</t>
  </si>
  <si>
    <t>1645162</t>
  </si>
  <si>
    <t>1645163</t>
  </si>
  <si>
    <t>1645164</t>
  </si>
  <si>
    <t>1645165</t>
  </si>
  <si>
    <t>1645166</t>
  </si>
  <si>
    <t>1645168</t>
  </si>
  <si>
    <t>1645171</t>
  </si>
  <si>
    <t>1645172</t>
  </si>
  <si>
    <t>1645173</t>
  </si>
  <si>
    <t>1645175</t>
  </si>
  <si>
    <t>1645176</t>
  </si>
  <si>
    <t>1645177</t>
  </si>
  <si>
    <t>1645178</t>
  </si>
  <si>
    <t>1645179</t>
  </si>
  <si>
    <t>1645180</t>
  </si>
  <si>
    <t>1645182</t>
  </si>
  <si>
    <t>1645184</t>
  </si>
  <si>
    <t>1645185</t>
  </si>
  <si>
    <t>1645186</t>
  </si>
  <si>
    <t>1645187</t>
  </si>
  <si>
    <t>1645188</t>
  </si>
  <si>
    <t>1645189</t>
  </si>
  <si>
    <t>1645190</t>
  </si>
  <si>
    <t>1645192</t>
  </si>
  <si>
    <t>1645193</t>
  </si>
  <si>
    <t>1645194</t>
  </si>
  <si>
    <t>1645195</t>
  </si>
  <si>
    <t>1645196</t>
  </si>
  <si>
    <t>1645197</t>
  </si>
  <si>
    <t>1645198</t>
  </si>
  <si>
    <t>1645199</t>
  </si>
  <si>
    <t>1645200</t>
  </si>
  <si>
    <t>1645201</t>
  </si>
  <si>
    <t>1645203</t>
  </si>
  <si>
    <t>1645204</t>
  </si>
  <si>
    <t>1645206</t>
  </si>
  <si>
    <t>1645207</t>
  </si>
  <si>
    <t>1645208</t>
  </si>
  <si>
    <t>1645209</t>
  </si>
  <si>
    <t>1645211</t>
  </si>
  <si>
    <t>1645212</t>
  </si>
  <si>
    <t>1645213</t>
  </si>
  <si>
    <t>1645214</t>
  </si>
  <si>
    <t>1645215</t>
  </si>
  <si>
    <t>1645216</t>
  </si>
  <si>
    <t>1645218</t>
  </si>
  <si>
    <t>1645219</t>
  </si>
  <si>
    <t>1645220</t>
  </si>
  <si>
    <t>1645222</t>
  </si>
  <si>
    <t>1645223</t>
  </si>
  <si>
    <t>1645224</t>
  </si>
  <si>
    <t>1645225</t>
  </si>
  <si>
    <t>1645226</t>
  </si>
  <si>
    <t>1645227</t>
  </si>
  <si>
    <t>1645228</t>
  </si>
  <si>
    <t>1645229</t>
  </si>
  <si>
    <t>1645230</t>
  </si>
  <si>
    <t>1645231</t>
  </si>
  <si>
    <t>1645232</t>
  </si>
  <si>
    <t>1645234</t>
  </si>
  <si>
    <t>1645235</t>
  </si>
  <si>
    <t>1645238</t>
  </si>
  <si>
    <t>1645239</t>
  </si>
  <si>
    <t>1645240</t>
  </si>
  <si>
    <t>1645241</t>
  </si>
  <si>
    <t>1645243</t>
  </si>
  <si>
    <t>1645244</t>
  </si>
  <si>
    <t>1645246</t>
  </si>
  <si>
    <t>1645247</t>
  </si>
  <si>
    <t>1645248</t>
  </si>
  <si>
    <t>1645249</t>
  </si>
  <si>
    <t>1645250</t>
  </si>
  <si>
    <t>1645251</t>
  </si>
  <si>
    <t>1645253</t>
  </si>
  <si>
    <t>1645254</t>
  </si>
  <si>
    <t>1645255</t>
  </si>
  <si>
    <t>1645256</t>
  </si>
  <si>
    <t>1645258</t>
  </si>
  <si>
    <t>1645260</t>
  </si>
  <si>
    <t>1645261</t>
  </si>
  <si>
    <t>1645262</t>
  </si>
  <si>
    <t>1645263</t>
  </si>
  <si>
    <t>1645264</t>
  </si>
  <si>
    <t>1645265</t>
  </si>
  <si>
    <t>1645268</t>
  </si>
  <si>
    <t>1645269</t>
  </si>
  <si>
    <t>1645270</t>
  </si>
  <si>
    <t>1645271</t>
  </si>
  <si>
    <t>1645272</t>
  </si>
  <si>
    <t>1645273</t>
  </si>
  <si>
    <t>1645274</t>
  </si>
  <si>
    <t>1645276</t>
  </si>
  <si>
    <t>1645277</t>
  </si>
  <si>
    <t>1645279</t>
  </si>
  <si>
    <t>1645281</t>
  </si>
  <si>
    <t>1645284</t>
  </si>
  <si>
    <t>1645285</t>
  </si>
  <si>
    <t>1645286</t>
  </si>
  <si>
    <t>1645287</t>
  </si>
  <si>
    <t>1645288</t>
  </si>
  <si>
    <t>1645289</t>
  </si>
  <si>
    <t>1645290</t>
  </si>
  <si>
    <t>1645291</t>
  </si>
  <si>
    <t>1645292</t>
  </si>
  <si>
    <t>1645293</t>
  </si>
  <si>
    <t>1645294</t>
  </si>
  <si>
    <t>1645296</t>
  </si>
  <si>
    <t>1645298</t>
  </si>
  <si>
    <t>1645300</t>
  </si>
  <si>
    <t>1645301</t>
  </si>
  <si>
    <t>1645302</t>
  </si>
  <si>
    <t>1645303</t>
  </si>
  <si>
    <t>1645304</t>
  </si>
  <si>
    <t>1645305</t>
  </si>
  <si>
    <t>1645306</t>
  </si>
  <si>
    <t>1645307</t>
  </si>
  <si>
    <t>1645308</t>
  </si>
  <si>
    <t>1645309</t>
  </si>
  <si>
    <t>1645310</t>
  </si>
  <si>
    <t>1645311</t>
  </si>
  <si>
    <t>1645312</t>
  </si>
  <si>
    <t>1645313</t>
  </si>
  <si>
    <t>1645314</t>
  </si>
  <si>
    <t>1645316</t>
  </si>
  <si>
    <t>1645322</t>
  </si>
  <si>
    <t>1645324</t>
  </si>
  <si>
    <t>1645328</t>
  </si>
  <si>
    <t>1645330</t>
  </si>
  <si>
    <t>1645333</t>
  </si>
  <si>
    <t>1645335</t>
  </si>
  <si>
    <t>1645338</t>
  </si>
  <si>
    <t>1645340</t>
  </si>
  <si>
    <t>1645342</t>
  </si>
  <si>
    <t>1645345</t>
  </si>
  <si>
    <t>7879714</t>
  </si>
  <si>
    <t>7879718</t>
  </si>
  <si>
    <t>7879723</t>
  </si>
  <si>
    <t>7879727</t>
  </si>
  <si>
    <t>7879728</t>
  </si>
  <si>
    <t>7879729</t>
  </si>
  <si>
    <t>7879730</t>
  </si>
  <si>
    <t>7879734</t>
  </si>
  <si>
    <t>7879737</t>
  </si>
  <si>
    <t>7879738</t>
  </si>
  <si>
    <t>7879739</t>
  </si>
  <si>
    <t>7879742</t>
  </si>
  <si>
    <t>7879743</t>
  </si>
  <si>
    <t>7879745</t>
  </si>
  <si>
    <t>7879748</t>
  </si>
  <si>
    <t>7879751</t>
  </si>
  <si>
    <t>7879752</t>
  </si>
  <si>
    <t>7879754</t>
  </si>
  <si>
    <t>7879755</t>
  </si>
  <si>
    <t>7879756</t>
  </si>
  <si>
    <t>7879757</t>
  </si>
  <si>
    <t>7879758</t>
  </si>
  <si>
    <t>7879759</t>
  </si>
  <si>
    <t>7879761</t>
  </si>
  <si>
    <t>7879762</t>
  </si>
  <si>
    <t>7879764</t>
  </si>
  <si>
    <t>7879766</t>
  </si>
  <si>
    <t>7879767</t>
  </si>
  <si>
    <t>7879768</t>
  </si>
  <si>
    <t>7879769</t>
  </si>
  <si>
    <t>7879771</t>
  </si>
  <si>
    <t>7879772</t>
  </si>
  <si>
    <t>7879773</t>
  </si>
  <si>
    <t>7879775</t>
  </si>
  <si>
    <t>7879776</t>
  </si>
  <si>
    <t>7879777</t>
  </si>
  <si>
    <t>7879778</t>
  </si>
  <si>
    <t>7879780</t>
  </si>
  <si>
    <t>7879781</t>
  </si>
  <si>
    <t>7879782</t>
  </si>
  <si>
    <t>7879784</t>
  </si>
  <si>
    <t>7879785</t>
  </si>
  <si>
    <t>7879786</t>
  </si>
  <si>
    <t>7879787</t>
  </si>
  <si>
    <t>7879789</t>
  </si>
  <si>
    <t>7879790</t>
  </si>
  <si>
    <t>7879792</t>
  </si>
  <si>
    <t>7879793</t>
  </si>
  <si>
    <t>7879794</t>
  </si>
  <si>
    <t>7879795</t>
  </si>
  <si>
    <t>7879796</t>
  </si>
  <si>
    <t>7879797</t>
  </si>
  <si>
    <t>7879798</t>
  </si>
  <si>
    <t>7879799</t>
  </si>
  <si>
    <t>78797100</t>
  </si>
  <si>
    <t>78797101</t>
  </si>
  <si>
    <t>78797102</t>
  </si>
  <si>
    <t>78797103</t>
  </si>
  <si>
    <t>78797104</t>
  </si>
  <si>
    <t>78797105</t>
  </si>
  <si>
    <t>78797106</t>
  </si>
  <si>
    <t>78797107</t>
  </si>
  <si>
    <t>78797108</t>
  </si>
  <si>
    <t>78797109</t>
  </si>
  <si>
    <t>78797110</t>
  </si>
  <si>
    <t>78797111</t>
  </si>
  <si>
    <t>78797112</t>
  </si>
  <si>
    <t>78797113</t>
  </si>
  <si>
    <t>78797114</t>
  </si>
  <si>
    <t>78797115</t>
  </si>
  <si>
    <t>78797116</t>
  </si>
  <si>
    <t>78797117</t>
  </si>
  <si>
    <t>78797118</t>
  </si>
  <si>
    <t>78797119</t>
  </si>
  <si>
    <t>78797120</t>
  </si>
  <si>
    <t>78797122</t>
  </si>
  <si>
    <t>78797123</t>
  </si>
  <si>
    <t>78797124</t>
  </si>
  <si>
    <t>78797125</t>
  </si>
  <si>
    <t>78797126</t>
  </si>
  <si>
    <t>78797127</t>
  </si>
  <si>
    <t>78797128</t>
  </si>
  <si>
    <t>78797129</t>
  </si>
  <si>
    <t>78797130</t>
  </si>
  <si>
    <t>78797132</t>
  </si>
  <si>
    <t>78797133</t>
  </si>
  <si>
    <t>78797134</t>
  </si>
  <si>
    <t>78797135</t>
  </si>
  <si>
    <t>78797136</t>
  </si>
  <si>
    <t>78797137</t>
  </si>
  <si>
    <t>78797138</t>
  </si>
  <si>
    <t>78797139</t>
  </si>
  <si>
    <t>78797140</t>
  </si>
  <si>
    <t>78797141</t>
  </si>
  <si>
    <t>78797143</t>
  </si>
  <si>
    <t>78797146</t>
  </si>
  <si>
    <t>78797147</t>
  </si>
  <si>
    <t>78797148</t>
  </si>
  <si>
    <t>78797149</t>
  </si>
  <si>
    <t>78797150</t>
  </si>
  <si>
    <t>78797151</t>
  </si>
  <si>
    <t>78797152</t>
  </si>
  <si>
    <t>78797153</t>
  </si>
  <si>
    <t>78797154</t>
  </si>
  <si>
    <t>78797155</t>
  </si>
  <si>
    <t>78797158</t>
  </si>
  <si>
    <t>78797159</t>
  </si>
  <si>
    <t>78797160</t>
  </si>
  <si>
    <t>78797161</t>
  </si>
  <si>
    <t>78797162</t>
  </si>
  <si>
    <t>78797163</t>
  </si>
  <si>
    <t>78797164</t>
  </si>
  <si>
    <t>78797165</t>
  </si>
  <si>
    <t>78797167</t>
  </si>
  <si>
    <t>78797168</t>
  </si>
  <si>
    <t>78797169</t>
  </si>
  <si>
    <t>78797170</t>
  </si>
  <si>
    <t>78797171</t>
  </si>
  <si>
    <t>78797172</t>
  </si>
  <si>
    <t>78797173</t>
  </si>
  <si>
    <t>78797174</t>
  </si>
  <si>
    <t>78797175</t>
  </si>
  <si>
    <t>78797176</t>
  </si>
  <si>
    <t>78797177</t>
  </si>
  <si>
    <t>78797179</t>
  </si>
  <si>
    <t>78797180</t>
  </si>
  <si>
    <t>78797181</t>
  </si>
  <si>
    <t>78797182</t>
  </si>
  <si>
    <t>78797183</t>
  </si>
  <si>
    <t>78797184</t>
  </si>
  <si>
    <t>78797185</t>
  </si>
  <si>
    <t>78797186</t>
  </si>
  <si>
    <t>78797187</t>
  </si>
  <si>
    <t>78797188</t>
  </si>
  <si>
    <t>78797189</t>
  </si>
  <si>
    <t>78797190</t>
  </si>
  <si>
    <t>78797191</t>
  </si>
  <si>
    <t>78797192</t>
  </si>
  <si>
    <t>78797193</t>
  </si>
  <si>
    <t>78797194</t>
  </si>
  <si>
    <t>78797195</t>
  </si>
  <si>
    <t>78797196</t>
  </si>
  <si>
    <t>78797197</t>
  </si>
  <si>
    <t>78797198</t>
  </si>
  <si>
    <t>78797199</t>
  </si>
  <si>
    <t>78797200</t>
  </si>
  <si>
    <t>78797201</t>
  </si>
  <si>
    <t>78797203</t>
  </si>
  <si>
    <t>78797204</t>
  </si>
  <si>
    <t>78797206</t>
  </si>
  <si>
    <t>78797207</t>
  </si>
  <si>
    <t>78797208</t>
  </si>
  <si>
    <t>78797209</t>
  </si>
  <si>
    <t>78797210</t>
  </si>
  <si>
    <t>78797211</t>
  </si>
  <si>
    <t>78797212</t>
  </si>
  <si>
    <t>78797214</t>
  </si>
  <si>
    <t>78797215</t>
  </si>
  <si>
    <t>78797216</t>
  </si>
  <si>
    <t>78797217</t>
  </si>
  <si>
    <t>78797218</t>
  </si>
  <si>
    <t>78797219</t>
  </si>
  <si>
    <t>78797220</t>
  </si>
  <si>
    <t>78797221</t>
  </si>
  <si>
    <t>78797222</t>
  </si>
  <si>
    <t>78797224</t>
  </si>
  <si>
    <t>78797225</t>
  </si>
  <si>
    <t>78797226</t>
  </si>
  <si>
    <t>78797227</t>
  </si>
  <si>
    <t>78797228</t>
  </si>
  <si>
    <t>78797229</t>
  </si>
  <si>
    <t>78797230</t>
  </si>
  <si>
    <t>78797231</t>
  </si>
  <si>
    <t>78797232</t>
  </si>
  <si>
    <t>78797233</t>
  </si>
  <si>
    <t>78797234</t>
  </si>
  <si>
    <t>78797235</t>
  </si>
  <si>
    <t>78797236</t>
  </si>
  <si>
    <t>78797237</t>
  </si>
  <si>
    <t>78797239</t>
  </si>
  <si>
    <t>78797240</t>
  </si>
  <si>
    <t>78797241</t>
  </si>
  <si>
    <t>78797242</t>
  </si>
  <si>
    <t>78797243</t>
  </si>
  <si>
    <t>78797244</t>
  </si>
  <si>
    <t>78797245</t>
  </si>
  <si>
    <t>78797246</t>
  </si>
  <si>
    <t>78797247</t>
  </si>
  <si>
    <t>78797248</t>
  </si>
  <si>
    <t>78797249</t>
  </si>
  <si>
    <t>78797250</t>
  </si>
  <si>
    <t>78797251</t>
  </si>
  <si>
    <t>78797252</t>
  </si>
  <si>
    <t>78797253</t>
  </si>
  <si>
    <t>78797254</t>
  </si>
  <si>
    <t>78797255</t>
  </si>
  <si>
    <t>78797256</t>
  </si>
  <si>
    <t>78797257</t>
  </si>
  <si>
    <t>78797258</t>
  </si>
  <si>
    <t>78797259</t>
  </si>
  <si>
    <t>78797260</t>
  </si>
  <si>
    <t>78797261</t>
  </si>
  <si>
    <t>78797263</t>
  </si>
  <si>
    <t>78797264</t>
  </si>
  <si>
    <t>78797265</t>
  </si>
  <si>
    <t>78797267</t>
  </si>
  <si>
    <t>78797268</t>
  </si>
  <si>
    <t>78797269</t>
  </si>
  <si>
    <t>78797270</t>
  </si>
  <si>
    <t>78797271</t>
  </si>
  <si>
    <t>78797272</t>
  </si>
  <si>
    <t>78797273</t>
  </si>
  <si>
    <t>78797274</t>
  </si>
  <si>
    <t>78797275</t>
  </si>
  <si>
    <t>78797276</t>
  </si>
  <si>
    <t>78797277</t>
  </si>
  <si>
    <t>78797278</t>
  </si>
  <si>
    <t>78797279</t>
  </si>
  <si>
    <t>78797280</t>
  </si>
  <si>
    <t>78797283</t>
  </si>
  <si>
    <t>78797285</t>
  </si>
  <si>
    <t>78797286</t>
  </si>
  <si>
    <t>78797287</t>
  </si>
  <si>
    <t>78797288</t>
  </si>
  <si>
    <t>78797289</t>
  </si>
  <si>
    <t>78797290</t>
  </si>
  <si>
    <t>78797292</t>
  </si>
  <si>
    <t>78797293</t>
  </si>
  <si>
    <t>78797294</t>
  </si>
  <si>
    <t>78797296</t>
  </si>
  <si>
    <t>78797297</t>
  </si>
  <si>
    <t>78797298</t>
  </si>
  <si>
    <t>78797299</t>
  </si>
  <si>
    <t>78797303</t>
  </si>
  <si>
    <t>78797304</t>
  </si>
  <si>
    <t>78797307</t>
  </si>
  <si>
    <t>78797309</t>
  </si>
  <si>
    <t>78797310</t>
  </si>
  <si>
    <t>78797311</t>
  </si>
  <si>
    <t>78797312</t>
  </si>
  <si>
    <t>78797314</t>
  </si>
  <si>
    <t>78797315</t>
  </si>
  <si>
    <t>78797316</t>
  </si>
  <si>
    <t>78797320</t>
  </si>
  <si>
    <t>78797321</t>
  </si>
  <si>
    <t>78797324</t>
  </si>
  <si>
    <t>78797326</t>
  </si>
  <si>
    <t>78797331</t>
  </si>
  <si>
    <t>78797333</t>
  </si>
  <si>
    <t>78797335</t>
  </si>
  <si>
    <t>78797336</t>
  </si>
  <si>
    <t>78797344</t>
  </si>
  <si>
    <t>1CZX10</t>
  </si>
  <si>
    <t>1CZX100</t>
  </si>
  <si>
    <t>1CZX102</t>
  </si>
  <si>
    <t>1CZX103</t>
  </si>
  <si>
    <t>1CZX104</t>
  </si>
  <si>
    <t>1CZX105</t>
  </si>
  <si>
    <t>1CZX106</t>
  </si>
  <si>
    <t>1CZX107</t>
  </si>
  <si>
    <t>1CZX108</t>
  </si>
  <si>
    <t>1CZX109</t>
  </si>
  <si>
    <t>1CZX11</t>
  </si>
  <si>
    <t>1CZX110</t>
  </si>
  <si>
    <t>1CZX111</t>
  </si>
  <si>
    <t>1CZX112</t>
  </si>
  <si>
    <t>1CZX113</t>
  </si>
  <si>
    <t>1CZX114</t>
  </si>
  <si>
    <t>1CZX115</t>
  </si>
  <si>
    <t>1CZX116</t>
  </si>
  <si>
    <t>1CZX117</t>
  </si>
  <si>
    <t>1CZX118</t>
  </si>
  <si>
    <t>1CZX120</t>
  </si>
  <si>
    <t>1CZX121</t>
  </si>
  <si>
    <t>1CZX122</t>
  </si>
  <si>
    <t>1CZX123</t>
  </si>
  <si>
    <t>1CZX124</t>
  </si>
  <si>
    <t>1CZX125</t>
  </si>
  <si>
    <t>1CZX126</t>
  </si>
  <si>
    <t>1CZX127</t>
  </si>
  <si>
    <t>1CZX128</t>
  </si>
  <si>
    <t>1CZX129</t>
  </si>
  <si>
    <t>1CZX130</t>
  </si>
  <si>
    <t>1CZX131</t>
  </si>
  <si>
    <t>1CZX132</t>
  </si>
  <si>
    <t>1CZX133</t>
  </si>
  <si>
    <t>1CZX134</t>
  </si>
  <si>
    <t>1CZX135</t>
  </si>
  <si>
    <t>1CZX136</t>
  </si>
  <si>
    <t>1CZX138</t>
  </si>
  <si>
    <t>1CZX139</t>
  </si>
  <si>
    <t>1CZX140</t>
  </si>
  <si>
    <t>1CZX141</t>
  </si>
  <si>
    <t>1CZX142</t>
  </si>
  <si>
    <t>1CZX143</t>
  </si>
  <si>
    <t>1CZX144</t>
  </si>
  <si>
    <t>1CZX145</t>
  </si>
  <si>
    <t>1CZX147</t>
  </si>
  <si>
    <t>1CZX148</t>
  </si>
  <si>
    <t>1CZX149</t>
  </si>
  <si>
    <t>1CZX15</t>
  </si>
  <si>
    <t>1CZX150</t>
  </si>
  <si>
    <t>1CZX151</t>
  </si>
  <si>
    <t>1CZX152</t>
  </si>
  <si>
    <t>1CZX153</t>
  </si>
  <si>
    <t>1CZX154</t>
  </si>
  <si>
    <t>1CZX155</t>
  </si>
  <si>
    <t>1CZX156</t>
  </si>
  <si>
    <t>1CZX157</t>
  </si>
  <si>
    <t>1CZX158</t>
  </si>
  <si>
    <t>1CZX16</t>
  </si>
  <si>
    <t>1CZX160</t>
  </si>
  <si>
    <t>1CZX161</t>
  </si>
  <si>
    <t>1CZX162</t>
  </si>
  <si>
    <t>1CZX164</t>
  </si>
  <si>
    <t>1CZX165</t>
  </si>
  <si>
    <t>1CZX166</t>
  </si>
  <si>
    <t>1CZX167</t>
  </si>
  <si>
    <t>1CZX168</t>
  </si>
  <si>
    <t>1CZX169</t>
  </si>
  <si>
    <t>1CZX170</t>
  </si>
  <si>
    <t>1CZX171</t>
  </si>
  <si>
    <t>1CZX172</t>
  </si>
  <si>
    <t>1CZX173</t>
  </si>
  <si>
    <t>1CZX174</t>
  </si>
  <si>
    <t>1CZX175</t>
  </si>
  <si>
    <t>1CZX176</t>
  </si>
  <si>
    <t>1CZX177</t>
  </si>
  <si>
    <t>1CZX178</t>
  </si>
  <si>
    <t>1CZX179</t>
  </si>
  <si>
    <t>1CZX180</t>
  </si>
  <si>
    <t>1CZX181</t>
  </si>
  <si>
    <t>1CZX182</t>
  </si>
  <si>
    <t>1CZX183</t>
  </si>
  <si>
    <t>1CZX184</t>
  </si>
  <si>
    <t>1CZX185</t>
  </si>
  <si>
    <t>1CZX186</t>
  </si>
  <si>
    <t>1CZX188</t>
  </si>
  <si>
    <t>1CZX189</t>
  </si>
  <si>
    <t>1CZX19</t>
  </si>
  <si>
    <t>1CZX190</t>
  </si>
  <si>
    <t>1CZX191</t>
  </si>
  <si>
    <t>1CZX192</t>
  </si>
  <si>
    <t>1CZX193</t>
  </si>
  <si>
    <t>1CZX195</t>
  </si>
  <si>
    <t>1CZX196</t>
  </si>
  <si>
    <t>1CZX197</t>
  </si>
  <si>
    <t>1CZX198</t>
  </si>
  <si>
    <t>1CZX199</t>
  </si>
  <si>
    <t>1CZX200</t>
  </si>
  <si>
    <t>1CZX201</t>
  </si>
  <si>
    <t>1CZX202</t>
  </si>
  <si>
    <t>1CZX203</t>
  </si>
  <si>
    <t>1CZX204</t>
  </si>
  <si>
    <t>1CZX206</t>
  </si>
  <si>
    <t>1CZX207</t>
  </si>
  <si>
    <t>1CZX208</t>
  </si>
  <si>
    <t>1CZX209</t>
  </si>
  <si>
    <t>1CZX210</t>
  </si>
  <si>
    <t>1CZX211</t>
  </si>
  <si>
    <t>1CZX212</t>
  </si>
  <si>
    <t>1CZX213</t>
  </si>
  <si>
    <t>1CZX214</t>
  </si>
  <si>
    <t>1CZX215</t>
  </si>
  <si>
    <t>1CZX216</t>
  </si>
  <si>
    <t>1CZX217</t>
  </si>
  <si>
    <t>1CZX218</t>
  </si>
  <si>
    <t>1CZX219</t>
  </si>
  <si>
    <t>1CZX22</t>
  </si>
  <si>
    <t>1CZX220</t>
  </si>
  <si>
    <t>1CZX221</t>
  </si>
  <si>
    <t>1CZX222</t>
  </si>
  <si>
    <t>1CZX223</t>
  </si>
  <si>
    <t>1CZX224</t>
  </si>
  <si>
    <t>1CZX225</t>
  </si>
  <si>
    <t>1CZX226</t>
  </si>
  <si>
    <t>1CZX227</t>
  </si>
  <si>
    <t>1CZX228</t>
  </si>
  <si>
    <t>1CZX229</t>
  </si>
  <si>
    <t>1CZX23</t>
  </si>
  <si>
    <t>1CZX230</t>
  </si>
  <si>
    <t>1CZX231</t>
  </si>
  <si>
    <t>1CZX232</t>
  </si>
  <si>
    <t>1CZX233</t>
  </si>
  <si>
    <t>1CZX236</t>
  </si>
  <si>
    <t>1CZX237</t>
  </si>
  <si>
    <t>1CZX238</t>
  </si>
  <si>
    <t>1CZX239</t>
  </si>
  <si>
    <t>1CZX24</t>
  </si>
  <si>
    <t>1CZX240</t>
  </si>
  <si>
    <t>1CZX241</t>
  </si>
  <si>
    <t>1CZX242</t>
  </si>
  <si>
    <t>1CZX243</t>
  </si>
  <si>
    <t>1CZX244</t>
  </si>
  <si>
    <t>1CZX245</t>
  </si>
  <si>
    <t>1CZX246</t>
  </si>
  <si>
    <t>1CZX247</t>
  </si>
  <si>
    <t>1CZX248</t>
  </si>
  <si>
    <t>1CZX249</t>
  </si>
  <si>
    <t>1CZX250</t>
  </si>
  <si>
    <t>1CZX251</t>
  </si>
  <si>
    <t>1CZX252</t>
  </si>
  <si>
    <t>1CZX253</t>
  </si>
  <si>
    <t>1CZX254</t>
  </si>
  <si>
    <t>1CZX255</t>
  </si>
  <si>
    <t>1CZX256</t>
  </si>
  <si>
    <t>1CZX257</t>
  </si>
  <si>
    <t>1CZX258</t>
  </si>
  <si>
    <t>1CZX259</t>
  </si>
  <si>
    <t>1CZX260</t>
  </si>
  <si>
    <t>1CZX262</t>
  </si>
  <si>
    <t>1CZX263</t>
  </si>
  <si>
    <t>1CZX264</t>
  </si>
  <si>
    <t>1CZX265</t>
  </si>
  <si>
    <t>1CZX267</t>
  </si>
  <si>
    <t>1CZX268</t>
  </si>
  <si>
    <t>1CZX269</t>
  </si>
  <si>
    <t>1CZX27</t>
  </si>
  <si>
    <t>1CZX270</t>
  </si>
  <si>
    <t>1CZX272</t>
  </si>
  <si>
    <t>1CZX274</t>
  </si>
  <si>
    <t>1CZX276</t>
  </si>
  <si>
    <t>1CZX279</t>
  </si>
  <si>
    <t>1CZX280</t>
  </si>
  <si>
    <t>1CZX281</t>
  </si>
  <si>
    <t>1CZX282</t>
  </si>
  <si>
    <t>1CZX283</t>
  </si>
  <si>
    <t>1CZX284</t>
  </si>
  <si>
    <t>1CZX285</t>
  </si>
  <si>
    <t>1CZX288</t>
  </si>
  <si>
    <t>1CZX289</t>
  </si>
  <si>
    <t>1CZX290</t>
  </si>
  <si>
    <t>1CZX291</t>
  </si>
  <si>
    <t>1CZX294</t>
  </si>
  <si>
    <t>1CZX295</t>
  </si>
  <si>
    <t>1CZX296</t>
  </si>
  <si>
    <t>1CZX297</t>
  </si>
  <si>
    <t>1CZX298</t>
  </si>
  <si>
    <t>1CZX30</t>
  </si>
  <si>
    <t>1CZX300</t>
  </si>
  <si>
    <t>1CZX301</t>
  </si>
  <si>
    <t>1CZX303</t>
  </si>
  <si>
    <t>1CZX304</t>
  </si>
  <si>
    <t>1CZX306</t>
  </si>
  <si>
    <t>1CZX307</t>
  </si>
  <si>
    <t>1CZX31</t>
  </si>
  <si>
    <t>1CZX310</t>
  </si>
  <si>
    <t>1CZX311</t>
  </si>
  <si>
    <t>1CZX312</t>
  </si>
  <si>
    <t>1CZX313</t>
  </si>
  <si>
    <t>1CZX318</t>
  </si>
  <si>
    <t>1CZX319</t>
  </si>
  <si>
    <t>1CZX32</t>
  </si>
  <si>
    <t>1CZX324</t>
  </si>
  <si>
    <t>1CZX325</t>
  </si>
  <si>
    <t>1CZX327</t>
  </si>
  <si>
    <t>1CZX331</t>
  </si>
  <si>
    <t>1CZX334</t>
  </si>
  <si>
    <t>1CZX344</t>
  </si>
  <si>
    <t>1CZX345</t>
  </si>
  <si>
    <t>1CZX36</t>
  </si>
  <si>
    <t>1CZX39</t>
  </si>
  <si>
    <t>1CZX40</t>
  </si>
  <si>
    <t>1CZX41</t>
  </si>
  <si>
    <t>1CZX43</t>
  </si>
  <si>
    <t>1CZX46</t>
  </si>
  <si>
    <t>1CZX47</t>
  </si>
  <si>
    <t>1CZX48</t>
  </si>
  <si>
    <t>1CZX50</t>
  </si>
  <si>
    <t>1CZX51</t>
  </si>
  <si>
    <t>1CZX52</t>
  </si>
  <si>
    <t>1CZX54</t>
  </si>
  <si>
    <t>1CZX55</t>
  </si>
  <si>
    <t>1CZX56</t>
  </si>
  <si>
    <t>1CZX57</t>
  </si>
  <si>
    <t>1CZX58</t>
  </si>
  <si>
    <t>1CZX59</t>
  </si>
  <si>
    <t>1CZX60</t>
  </si>
  <si>
    <t>1CZX61</t>
  </si>
  <si>
    <t>1CZX62</t>
  </si>
  <si>
    <t>1CZX63</t>
  </si>
  <si>
    <t>1CZX64</t>
  </si>
  <si>
    <t>1CZX65</t>
  </si>
  <si>
    <t>1CZX66</t>
  </si>
  <si>
    <t>1CZX67</t>
  </si>
  <si>
    <t>1CZX68</t>
  </si>
  <si>
    <t>1CZX69</t>
  </si>
  <si>
    <t>1CZX70</t>
  </si>
  <si>
    <t>1CZX72</t>
  </si>
  <si>
    <t>1CZX75</t>
  </si>
  <si>
    <t>1CZX76</t>
  </si>
  <si>
    <t>1CZX77</t>
  </si>
  <si>
    <t>1CZX79</t>
  </si>
  <si>
    <t>1CZX8</t>
  </si>
  <si>
    <t>1CZX82</t>
  </si>
  <si>
    <t>1CZX83</t>
  </si>
  <si>
    <t>1CZX84</t>
  </si>
  <si>
    <t>1CZX85</t>
  </si>
  <si>
    <t>1CZX86</t>
  </si>
  <si>
    <t>1CZX87</t>
  </si>
  <si>
    <t>1CZX88</t>
  </si>
  <si>
    <t>1CZX89</t>
  </si>
  <si>
    <t>1CZX9</t>
  </si>
  <si>
    <t>1CZX90</t>
  </si>
  <si>
    <t>1CZX91</t>
  </si>
  <si>
    <t>1CZX92</t>
  </si>
  <si>
    <t>1CZX94</t>
  </si>
  <si>
    <t>1CZX95</t>
  </si>
  <si>
    <t>1CZX96</t>
  </si>
  <si>
    <t>1CZX97</t>
  </si>
  <si>
    <t>1CZX98</t>
  </si>
  <si>
    <t>1CZX99</t>
  </si>
  <si>
    <t>METRA100</t>
  </si>
  <si>
    <t>METRA101</t>
  </si>
  <si>
    <t>METRA102</t>
  </si>
  <si>
    <t>METRA103</t>
  </si>
  <si>
    <t>METRA104</t>
  </si>
  <si>
    <t>METRA105</t>
  </si>
  <si>
    <t>METRA106</t>
  </si>
  <si>
    <t>METRA107</t>
  </si>
  <si>
    <t>METRA108</t>
  </si>
  <si>
    <t>METRA109</t>
  </si>
  <si>
    <t>METRA110</t>
  </si>
  <si>
    <t>METRA111</t>
  </si>
  <si>
    <t>METRA112</t>
  </si>
  <si>
    <t>METRA113</t>
  </si>
  <si>
    <t>METRA114</t>
  </si>
  <si>
    <t>METRA115</t>
  </si>
  <si>
    <t>METRA116</t>
  </si>
  <si>
    <t>METRA117</t>
  </si>
  <si>
    <t>METRA118</t>
  </si>
  <si>
    <t>METRA12</t>
  </si>
  <si>
    <t>METRA121</t>
  </si>
  <si>
    <t>METRA122</t>
  </si>
  <si>
    <t>METRA125</t>
  </si>
  <si>
    <t>METRA126</t>
  </si>
  <si>
    <t>METRA127</t>
  </si>
  <si>
    <t>METRA128</t>
  </si>
  <si>
    <t>METRA129</t>
  </si>
  <si>
    <t>METRA13</t>
  </si>
  <si>
    <t>METRA130</t>
  </si>
  <si>
    <t>METRA131</t>
  </si>
  <si>
    <t>METRA132</t>
  </si>
  <si>
    <t>METRA133</t>
  </si>
  <si>
    <t>METRA134</t>
  </si>
  <si>
    <t>METRA135</t>
  </si>
  <si>
    <t>METRA136</t>
  </si>
  <si>
    <t>METRA137</t>
  </si>
  <si>
    <t>METRA138</t>
  </si>
  <si>
    <t>METRA140</t>
  </si>
  <si>
    <t>METRA141</t>
  </si>
  <si>
    <t>METRA142</t>
  </si>
  <si>
    <t>METRA143</t>
  </si>
  <si>
    <t>METRA144</t>
  </si>
  <si>
    <t>METRA145</t>
  </si>
  <si>
    <t>METRA146</t>
  </si>
  <si>
    <t>METRA147</t>
  </si>
  <si>
    <t>METRA148</t>
  </si>
  <si>
    <t>METRA149</t>
  </si>
  <si>
    <t>METRA150</t>
  </si>
  <si>
    <t>METRA151</t>
  </si>
  <si>
    <t>METRA152</t>
  </si>
  <si>
    <t>METRA154</t>
  </si>
  <si>
    <t>METRA155</t>
  </si>
  <si>
    <t>METRA156</t>
  </si>
  <si>
    <t>METRA157</t>
  </si>
  <si>
    <t>METRA158</t>
  </si>
  <si>
    <t>METRA159</t>
  </si>
  <si>
    <t>METRA16</t>
  </si>
  <si>
    <t>METRA161</t>
  </si>
  <si>
    <t>METRA162</t>
  </si>
  <si>
    <t>METRA164</t>
  </si>
  <si>
    <t>METRA165</t>
  </si>
  <si>
    <t>METRA166</t>
  </si>
  <si>
    <t>METRA167</t>
  </si>
  <si>
    <t>METRA169</t>
  </si>
  <si>
    <t>METRA17</t>
  </si>
  <si>
    <t>METRA171</t>
  </si>
  <si>
    <t>METRA173</t>
  </si>
  <si>
    <t>METRA174</t>
  </si>
  <si>
    <t>METRA175</t>
  </si>
  <si>
    <t>METRA176</t>
  </si>
  <si>
    <t>METRA177</t>
  </si>
  <si>
    <t>METRA178</t>
  </si>
  <si>
    <t>METRA179</t>
  </si>
  <si>
    <t>METRA180</t>
  </si>
  <si>
    <t>METRA181</t>
  </si>
  <si>
    <t>METRA182</t>
  </si>
  <si>
    <t>METRA184</t>
  </si>
  <si>
    <t>METRA185</t>
  </si>
  <si>
    <t>METRA186</t>
  </si>
  <si>
    <t>METRA188</t>
  </si>
  <si>
    <t>METRA189</t>
  </si>
  <si>
    <t>METRA190</t>
  </si>
  <si>
    <t>METRA191</t>
  </si>
  <si>
    <t>METRA192</t>
  </si>
  <si>
    <t>METRA193</t>
  </si>
  <si>
    <t>METRA194</t>
  </si>
  <si>
    <t>METRA195</t>
  </si>
  <si>
    <t>METRA196</t>
  </si>
  <si>
    <t>METRA197</t>
  </si>
  <si>
    <t>METRA198</t>
  </si>
  <si>
    <t>METRA199</t>
  </si>
  <si>
    <t>METRA200</t>
  </si>
  <si>
    <t>METRA201</t>
  </si>
  <si>
    <t>METRA202</t>
  </si>
  <si>
    <t>METRA203</t>
  </si>
  <si>
    <t>METRA204</t>
  </si>
  <si>
    <t>METRA205</t>
  </si>
  <si>
    <t>METRA206</t>
  </si>
  <si>
    <t>METRA207</t>
  </si>
  <si>
    <t>METRA208</t>
  </si>
  <si>
    <t>METRA209</t>
  </si>
  <si>
    <t>METRA210</t>
  </si>
  <si>
    <t>METRA211</t>
  </si>
  <si>
    <t>METRA212</t>
  </si>
  <si>
    <t>METRA213</t>
  </si>
  <si>
    <t>METRA214</t>
  </si>
  <si>
    <t>METRA215</t>
  </si>
  <si>
    <t>METRA216</t>
  </si>
  <si>
    <t>METRA217</t>
  </si>
  <si>
    <t>METRA218</t>
  </si>
  <si>
    <t>METRA219</t>
  </si>
  <si>
    <t>METRA220</t>
  </si>
  <si>
    <t>METRA221</t>
  </si>
  <si>
    <t>METRA222</t>
  </si>
  <si>
    <t>METRA223</t>
  </si>
  <si>
    <t>METRA225</t>
  </si>
  <si>
    <t>METRA226</t>
  </si>
  <si>
    <t>METRA227</t>
  </si>
  <si>
    <t>METRA228</t>
  </si>
  <si>
    <t>METRA229</t>
  </si>
  <si>
    <t>METRA23</t>
  </si>
  <si>
    <t>METRA230</t>
  </si>
  <si>
    <t>METRA231</t>
  </si>
  <si>
    <t>METRA232</t>
  </si>
  <si>
    <t>METRA233</t>
  </si>
  <si>
    <t>METRA234</t>
  </si>
  <si>
    <t>METRA235</t>
  </si>
  <si>
    <t>METRA237</t>
  </si>
  <si>
    <t>METRA239</t>
  </si>
  <si>
    <t>METRA240</t>
  </si>
  <si>
    <t>METRA242</t>
  </si>
  <si>
    <t>METRA243</t>
  </si>
  <si>
    <t>METRA244</t>
  </si>
  <si>
    <t>METRA245</t>
  </si>
  <si>
    <t>METRA246</t>
  </si>
  <si>
    <t>METRA247</t>
  </si>
  <si>
    <t>METRA248</t>
  </si>
  <si>
    <t>METRA249</t>
  </si>
  <si>
    <t>METRA250</t>
  </si>
  <si>
    <t>METRA251</t>
  </si>
  <si>
    <t>METRA252</t>
  </si>
  <si>
    <t>METRA253</t>
  </si>
  <si>
    <t>METRA254</t>
  </si>
  <si>
    <t>METRA255</t>
  </si>
  <si>
    <t>METRA256</t>
  </si>
  <si>
    <t>METRA257</t>
  </si>
  <si>
    <t>METRA258</t>
  </si>
  <si>
    <t>METRA259</t>
  </si>
  <si>
    <t>METRA26</t>
  </si>
  <si>
    <t>METRA260</t>
  </si>
  <si>
    <t>METRA261</t>
  </si>
  <si>
    <t>METRA262</t>
  </si>
  <si>
    <t>METRA263</t>
  </si>
  <si>
    <t>METRA264</t>
  </si>
  <si>
    <t>METRA265</t>
  </si>
  <si>
    <t>METRA266</t>
  </si>
  <si>
    <t>METRA267</t>
  </si>
  <si>
    <t>METRA268</t>
  </si>
  <si>
    <t>METRA269</t>
  </si>
  <si>
    <t>METRA270</t>
  </si>
  <si>
    <t>METRA271</t>
  </si>
  <si>
    <t>METRA272</t>
  </si>
  <si>
    <t>METRA274</t>
  </si>
  <si>
    <t>METRA275</t>
  </si>
  <si>
    <t>METRA276</t>
  </si>
  <si>
    <t>METRA277</t>
  </si>
  <si>
    <t>METRA278</t>
  </si>
  <si>
    <t>METRA279</t>
  </si>
  <si>
    <t>METRA28</t>
  </si>
  <si>
    <t>METRA281</t>
  </si>
  <si>
    <t>METRA282</t>
  </si>
  <si>
    <t>METRA285</t>
  </si>
  <si>
    <t>METRA286</t>
  </si>
  <si>
    <t>METRA287</t>
  </si>
  <si>
    <t>METRA290</t>
  </si>
  <si>
    <t>METRA291</t>
  </si>
  <si>
    <t>METRA292</t>
  </si>
  <si>
    <t>METRA293</t>
  </si>
  <si>
    <t>METRA294</t>
  </si>
  <si>
    <t>METRA295</t>
  </si>
  <si>
    <t>METRA296</t>
  </si>
  <si>
    <t>METRA297</t>
  </si>
  <si>
    <t>METRA298</t>
  </si>
  <si>
    <t>METRA299</t>
  </si>
  <si>
    <t>METRA3</t>
  </si>
  <si>
    <t>METRA300</t>
  </si>
  <si>
    <t>METRA301</t>
  </si>
  <si>
    <t>METRA304</t>
  </si>
  <si>
    <t>METRA305</t>
  </si>
  <si>
    <t>METRA306</t>
  </si>
  <si>
    <t>METRA307</t>
  </si>
  <si>
    <t>METRA308</t>
  </si>
  <si>
    <t>METRA31</t>
  </si>
  <si>
    <t>METRA310</t>
  </si>
  <si>
    <t>METRA311</t>
  </si>
  <si>
    <t>METRA314</t>
  </si>
  <si>
    <t>METRA315</t>
  </si>
  <si>
    <t>METRA317</t>
  </si>
  <si>
    <t>METRA318</t>
  </si>
  <si>
    <t>METRA319</t>
  </si>
  <si>
    <t>METRA321</t>
  </si>
  <si>
    <t>METRA323</t>
  </si>
  <si>
    <t>METRA324</t>
  </si>
  <si>
    <t>METRA325</t>
  </si>
  <si>
    <t>METRA326</t>
  </si>
  <si>
    <t>METRA327</t>
  </si>
  <si>
    <t>METRA328</t>
  </si>
  <si>
    <t>METRA33</t>
  </si>
  <si>
    <t>METRA333</t>
  </si>
  <si>
    <t>METRA335</t>
  </si>
  <si>
    <t>METRA336</t>
  </si>
  <si>
    <t>METRA337</t>
  </si>
  <si>
    <t>METRA339</t>
  </si>
  <si>
    <t>METRA343</t>
  </si>
  <si>
    <t>METRA345</t>
  </si>
  <si>
    <t>METRA38</t>
  </si>
  <si>
    <t>METRA39</t>
  </si>
  <si>
    <t>METRA40</t>
  </si>
  <si>
    <t>METRA41</t>
  </si>
  <si>
    <t>METRA42</t>
  </si>
  <si>
    <t>METRA43</t>
  </si>
  <si>
    <t>METRA44</t>
  </si>
  <si>
    <t>METRA47</t>
  </si>
  <si>
    <t>METRA48</t>
  </si>
  <si>
    <t>METRA50</t>
  </si>
  <si>
    <t>METRA52</t>
  </si>
  <si>
    <t>METRA53</t>
  </si>
  <si>
    <t>METRA54</t>
  </si>
  <si>
    <t>METRA55</t>
  </si>
  <si>
    <t>METRA56</t>
  </si>
  <si>
    <t>METRA57</t>
  </si>
  <si>
    <t>METRA58</t>
  </si>
  <si>
    <t>METRA6</t>
  </si>
  <si>
    <t>METRA60</t>
  </si>
  <si>
    <t>METRA62</t>
  </si>
  <si>
    <t>METRA64</t>
  </si>
  <si>
    <t>METRA65</t>
  </si>
  <si>
    <t>METRA66</t>
  </si>
  <si>
    <t>METRA67</t>
  </si>
  <si>
    <t>METRA68</t>
  </si>
  <si>
    <t>METRA69</t>
  </si>
  <si>
    <t>METRA70</t>
  </si>
  <si>
    <t>METRA72</t>
  </si>
  <si>
    <t>METRA73</t>
  </si>
  <si>
    <t>METRA74</t>
  </si>
  <si>
    <t>METRA75</t>
  </si>
  <si>
    <t>METRA76</t>
  </si>
  <si>
    <t>METRA77</t>
  </si>
  <si>
    <t>METRA79</t>
  </si>
  <si>
    <t>METRA80</t>
  </si>
  <si>
    <t>METRA81</t>
  </si>
  <si>
    <t>METRA84</t>
  </si>
  <si>
    <t>METRA85</t>
  </si>
  <si>
    <t>METRA87</t>
  </si>
  <si>
    <t>METRA88</t>
  </si>
  <si>
    <t>METRA90</t>
  </si>
  <si>
    <t>METRA91</t>
  </si>
  <si>
    <t>METRA92</t>
  </si>
  <si>
    <t>METRA93</t>
  </si>
  <si>
    <t>METRA94</t>
  </si>
  <si>
    <t>METRA95</t>
  </si>
  <si>
    <t>METRA96</t>
  </si>
  <si>
    <t>METRA97</t>
  </si>
  <si>
    <t>METRA98</t>
  </si>
  <si>
    <t>METRA99</t>
  </si>
  <si>
    <t>PRNF02100</t>
  </si>
  <si>
    <t>PRNF02101</t>
  </si>
  <si>
    <t>PRNF02102</t>
  </si>
  <si>
    <t>PRNF02104</t>
  </si>
  <si>
    <t>PRNF02105</t>
  </si>
  <si>
    <t>PRNF02106</t>
  </si>
  <si>
    <t>PRNF02107</t>
  </si>
  <si>
    <t>PRNF02108</t>
  </si>
  <si>
    <t>PRNF02110</t>
  </si>
  <si>
    <t>PRNF02111</t>
  </si>
  <si>
    <t>PRNF02112</t>
  </si>
  <si>
    <t>PRNF02113</t>
  </si>
  <si>
    <t>PRNF02114</t>
  </si>
  <si>
    <t>PRNF02115</t>
  </si>
  <si>
    <t>PRNF02116</t>
  </si>
  <si>
    <t>PRNF02117</t>
  </si>
  <si>
    <t>PRNF02118</t>
  </si>
  <si>
    <t>PRNF02119</t>
  </si>
  <si>
    <t>PRNF02120</t>
  </si>
  <si>
    <t>PRNF02121</t>
  </si>
  <si>
    <t>PRNF02122</t>
  </si>
  <si>
    <t>PRNF02123</t>
  </si>
  <si>
    <t>PRNF02124</t>
  </si>
  <si>
    <t>PRNF02125</t>
  </si>
  <si>
    <t>PRNF02126</t>
  </si>
  <si>
    <t>PRNF02128</t>
  </si>
  <si>
    <t>PRNF02129</t>
  </si>
  <si>
    <t>PRNF02130</t>
  </si>
  <si>
    <t>PRNF02131</t>
  </si>
  <si>
    <t>PRNF02132</t>
  </si>
  <si>
    <t>PRNF02133</t>
  </si>
  <si>
    <t>PRNF02135</t>
  </si>
  <si>
    <t>PRNF02136</t>
  </si>
  <si>
    <t>PRNF02137</t>
  </si>
  <si>
    <t>PRNF02138</t>
  </si>
  <si>
    <t>PRNF02139</t>
  </si>
  <si>
    <t>PRNF02140</t>
  </si>
  <si>
    <t>PRNF02141</t>
  </si>
  <si>
    <t>PRNF02142</t>
  </si>
  <si>
    <t>PRNF02143</t>
  </si>
  <si>
    <t>PRNF02144</t>
  </si>
  <si>
    <t>PRNF02145</t>
  </si>
  <si>
    <t>PRNF02146</t>
  </si>
  <si>
    <t>PRNF02147</t>
  </si>
  <si>
    <t>PRNF02148</t>
  </si>
  <si>
    <t>PRNF02149</t>
  </si>
  <si>
    <t>PRNF0215</t>
  </si>
  <si>
    <t>PRNF02150</t>
  </si>
  <si>
    <t>PRNF02151</t>
  </si>
  <si>
    <t>PRNF02152</t>
  </si>
  <si>
    <t>PRNF02153</t>
  </si>
  <si>
    <t>PRNF02154</t>
  </si>
  <si>
    <t>PRNF02155</t>
  </si>
  <si>
    <t>PRNF02156</t>
  </si>
  <si>
    <t>PRNF02157</t>
  </si>
  <si>
    <t>PRNF02158</t>
  </si>
  <si>
    <t>PRNF02159</t>
  </si>
  <si>
    <t>PRNF02160</t>
  </si>
  <si>
    <t>PRNF02161</t>
  </si>
  <si>
    <t>PRNF02162</t>
  </si>
  <si>
    <t>PRNF02163</t>
  </si>
  <si>
    <t>PRNF02164</t>
  </si>
  <si>
    <t>PRNF02165</t>
  </si>
  <si>
    <t>PRNF02166</t>
  </si>
  <si>
    <t>PRNF02167</t>
  </si>
  <si>
    <t>PRNF02168</t>
  </si>
  <si>
    <t>PRNF02169</t>
  </si>
  <si>
    <t>PRNF02170</t>
  </si>
  <si>
    <t>PRNF02171</t>
  </si>
  <si>
    <t>PRNF02172</t>
  </si>
  <si>
    <t>PRNF02173</t>
  </si>
  <si>
    <t>PRNF02175</t>
  </si>
  <si>
    <t>PRNF02176</t>
  </si>
  <si>
    <t>PRNF02177</t>
  </si>
  <si>
    <t>PRNF02178</t>
  </si>
  <si>
    <t>PRNF02179</t>
  </si>
  <si>
    <t>PRNF02180</t>
  </si>
  <si>
    <t>PRNF02181</t>
  </si>
  <si>
    <t>PRNF02182</t>
  </si>
  <si>
    <t>PRNF02183</t>
  </si>
  <si>
    <t>PRNF02186</t>
  </si>
  <si>
    <t>PRNF02187</t>
  </si>
  <si>
    <t>PRNF02188</t>
  </si>
  <si>
    <t>PRNF02189</t>
  </si>
  <si>
    <t>PRNF02190</t>
  </si>
  <si>
    <t>PRNF02191</t>
  </si>
  <si>
    <t>PRNF02193</t>
  </si>
  <si>
    <t>PRNF02194</t>
  </si>
  <si>
    <t>PRNF02195</t>
  </si>
  <si>
    <t>PRNF02196</t>
  </si>
  <si>
    <t>PRNF02197</t>
  </si>
  <si>
    <t>PRNF02198</t>
  </si>
  <si>
    <t>PRNF02199</t>
  </si>
  <si>
    <t>PRNF0220</t>
  </si>
  <si>
    <t>PRNF02200</t>
  </si>
  <si>
    <t>PRNF02201</t>
  </si>
  <si>
    <t>PRNF02202</t>
  </si>
  <si>
    <t>PRNF02203</t>
  </si>
  <si>
    <t>PRNF02204</t>
  </si>
  <si>
    <t>PRNF02205</t>
  </si>
  <si>
    <t>PRNF02206</t>
  </si>
  <si>
    <t>PRNF02208</t>
  </si>
  <si>
    <t>PRNF02209</t>
  </si>
  <si>
    <t>PRNF02210</t>
  </si>
  <si>
    <t>PRNF02212</t>
  </si>
  <si>
    <t>PRNF02213</t>
  </si>
  <si>
    <t>PRNF02214</t>
  </si>
  <si>
    <t>PRNF02215</t>
  </si>
  <si>
    <t>PRNF02216</t>
  </si>
  <si>
    <t>PRNF02217</t>
  </si>
  <si>
    <t>PRNF02218</t>
  </si>
  <si>
    <t>PRNF02219</t>
  </si>
  <si>
    <t>PRNF02220</t>
  </si>
  <si>
    <t>PRNF02221</t>
  </si>
  <si>
    <t>PRNF02222</t>
  </si>
  <si>
    <t>PRNF02223</t>
  </si>
  <si>
    <t>PRNF02224</t>
  </si>
  <si>
    <t>PRNF02225</t>
  </si>
  <si>
    <t>PRNF02226</t>
  </si>
  <si>
    <t>PRNF02227</t>
  </si>
  <si>
    <t>PRNF02228</t>
  </si>
  <si>
    <t>PRNF02229</t>
  </si>
  <si>
    <t>PRNF0223</t>
  </si>
  <si>
    <t>PRNF02230</t>
  </si>
  <si>
    <t>PRNF02231</t>
  </si>
  <si>
    <t>PRNF02232</t>
  </si>
  <si>
    <t>PRNF02234</t>
  </si>
  <si>
    <t>PRNF02236</t>
  </si>
  <si>
    <t>PRNF02237</t>
  </si>
  <si>
    <t>PRNF02238</t>
  </si>
  <si>
    <t>PRNF02239</t>
  </si>
  <si>
    <t>PRNF02240</t>
  </si>
  <si>
    <t>PRNF02241</t>
  </si>
  <si>
    <t>PRNF02242</t>
  </si>
  <si>
    <t>PRNF02243</t>
  </si>
  <si>
    <t>PRNF02244</t>
  </si>
  <si>
    <t>PRNF02245</t>
  </si>
  <si>
    <t>PRNF02246</t>
  </si>
  <si>
    <t>PRNF0225</t>
  </si>
  <si>
    <t>PRNF02250</t>
  </si>
  <si>
    <t>PRNF02251</t>
  </si>
  <si>
    <t>PRNF02252</t>
  </si>
  <si>
    <t>PRNF02253</t>
  </si>
  <si>
    <t>PRNF02254</t>
  </si>
  <si>
    <t>PRNF02255</t>
  </si>
  <si>
    <t>PRNF02256</t>
  </si>
  <si>
    <t>PRNF02257</t>
  </si>
  <si>
    <t>PRNF02258</t>
  </si>
  <si>
    <t>PRNF02259</t>
  </si>
  <si>
    <t>PRNF0226</t>
  </si>
  <si>
    <t>PRNF02260</t>
  </si>
  <si>
    <t>PRNF02262</t>
  </si>
  <si>
    <t>PRNF02263</t>
  </si>
  <si>
    <t>PRNF02265</t>
  </si>
  <si>
    <t>PRNF02266</t>
  </si>
  <si>
    <t>PRNF02267</t>
  </si>
  <si>
    <t>PRNF02268</t>
  </si>
  <si>
    <t>PRNF02269</t>
  </si>
  <si>
    <t>PRNF02270</t>
  </si>
  <si>
    <t>PRNF02271</t>
  </si>
  <si>
    <t>PRNF02273</t>
  </si>
  <si>
    <t>PRNF02274</t>
  </si>
  <si>
    <t>PRNF02276</t>
  </si>
  <si>
    <t>PRNF02277</t>
  </si>
  <si>
    <t>PRNF02278</t>
  </si>
  <si>
    <t>PRNF02279</t>
  </si>
  <si>
    <t>PRNF0228</t>
  </si>
  <si>
    <t>PRNF02280</t>
  </si>
  <si>
    <t>PRNF02281</t>
  </si>
  <si>
    <t>PRNF02283</t>
  </si>
  <si>
    <t>PRNF02284</t>
  </si>
  <si>
    <t>PRNF02285</t>
  </si>
  <si>
    <t>PRNF02287</t>
  </si>
  <si>
    <t>PRNF02288</t>
  </si>
  <si>
    <t>PRNF02289</t>
  </si>
  <si>
    <t>PRNF02290</t>
  </si>
  <si>
    <t>PRNF02292</t>
  </si>
  <si>
    <t>PRNF02294</t>
  </si>
  <si>
    <t>PRNF02296</t>
  </si>
  <si>
    <t>PRNF02298</t>
  </si>
  <si>
    <t>PRNF02299</t>
  </si>
  <si>
    <t>PRNF0230</t>
  </si>
  <si>
    <t>PRNF02301</t>
  </si>
  <si>
    <t>PRNF02302</t>
  </si>
  <si>
    <t>PRNF02304</t>
  </si>
  <si>
    <t>PRNF02305</t>
  </si>
  <si>
    <t>PRNF02306</t>
  </si>
  <si>
    <t>PRNF02309</t>
  </si>
  <si>
    <t>PRNF0231</t>
  </si>
  <si>
    <t>PRNF02310</t>
  </si>
  <si>
    <t>PRNF02313</t>
  </si>
  <si>
    <t>PRNF02314</t>
  </si>
  <si>
    <t>PRNF02317</t>
  </si>
  <si>
    <t>PRNF02319</t>
  </si>
  <si>
    <t>PRNF02321</t>
  </si>
  <si>
    <t>PRNF02325</t>
  </si>
  <si>
    <t>PRNF02326</t>
  </si>
  <si>
    <t>PRNF02327</t>
  </si>
  <si>
    <t>PRNF02329</t>
  </si>
  <si>
    <t>PRNF02330</t>
  </si>
  <si>
    <t>PRNF02331</t>
  </si>
  <si>
    <t>PRNF0235</t>
  </si>
  <si>
    <t>PRNF0236</t>
  </si>
  <si>
    <t>PRNF0237</t>
  </si>
  <si>
    <t>PRNF0238</t>
  </si>
  <si>
    <t>PRNF0239</t>
  </si>
  <si>
    <t>PRNF0240</t>
  </si>
  <si>
    <t>PRNF0243</t>
  </si>
  <si>
    <t>PRNF0247</t>
  </si>
  <si>
    <t>PRNF025</t>
  </si>
  <si>
    <t>PRNF0250</t>
  </si>
  <si>
    <t>PRNF0251</t>
  </si>
  <si>
    <t>PRNF0252</t>
  </si>
  <si>
    <t>PRNF0253</t>
  </si>
  <si>
    <t>PRNF0254</t>
  </si>
  <si>
    <t>PRNF0256</t>
  </si>
  <si>
    <t>PRNF0257</t>
  </si>
  <si>
    <t>PRNF0258</t>
  </si>
  <si>
    <t>PRNF0259</t>
  </si>
  <si>
    <t>PRNF0260</t>
  </si>
  <si>
    <t>PRNF0262</t>
  </si>
  <si>
    <t>PRNF0263</t>
  </si>
  <si>
    <t>PRNF0264</t>
  </si>
  <si>
    <t>PRNF0265</t>
  </si>
  <si>
    <t>PRNF0266</t>
  </si>
  <si>
    <t>PRNF0267</t>
  </si>
  <si>
    <t>PRNF0269</t>
  </si>
  <si>
    <t>PRNF0270</t>
  </si>
  <si>
    <t>PRNF0271</t>
  </si>
  <si>
    <t>PRNF0272</t>
  </si>
  <si>
    <t>PRNF0273</t>
  </si>
  <si>
    <t>PRNF0274</t>
  </si>
  <si>
    <t>PRNF0275</t>
  </si>
  <si>
    <t>PRNF0276</t>
  </si>
  <si>
    <t>PRNF0278</t>
  </si>
  <si>
    <t>PRNF0279</t>
  </si>
  <si>
    <t>PRNF0281</t>
  </si>
  <si>
    <t>PRNF0282</t>
  </si>
  <si>
    <t>PRNF0283</t>
  </si>
  <si>
    <t>PRNF0286</t>
  </si>
  <si>
    <t>PRNF0288</t>
  </si>
  <si>
    <t>PRNF0290</t>
  </si>
  <si>
    <t>PRNF0291</t>
  </si>
  <si>
    <t>PRNF0292</t>
  </si>
  <si>
    <t>PRNF0294</t>
  </si>
  <si>
    <t>PRNF0295</t>
  </si>
  <si>
    <t>PRNF0296</t>
  </si>
  <si>
    <t>PRNF0297</t>
  </si>
  <si>
    <t>PRNF0298</t>
  </si>
  <si>
    <t>PRNF0299</t>
  </si>
  <si>
    <t>LTV Analysis for Parcel King</t>
  </si>
  <si>
    <t>Table of Margin Multiples</t>
  </si>
  <si>
    <t>Discount Rate, d</t>
  </si>
  <si>
    <t>Segment Type</t>
  </si>
  <si>
    <t>Min. Number of Shipments</t>
  </si>
  <si>
    <t>Retention Rate</t>
  </si>
  <si>
    <t>Discount Rate:</t>
  </si>
  <si>
    <t>Retention Rate, r</t>
  </si>
  <si>
    <t>High-volume</t>
  </si>
  <si>
    <t>Medium-volume</t>
  </si>
  <si>
    <t>Low-volume</t>
  </si>
  <si>
    <t>Segment Size</t>
  </si>
  <si>
    <t>Avg. Shipments per Month</t>
  </si>
  <si>
    <t xml:space="preserve">Avg. Margin per Shipment </t>
  </si>
  <si>
    <t>LTV</t>
  </si>
  <si>
    <t>Total Segment LTV</t>
  </si>
  <si>
    <t>New Retention Rate</t>
  </si>
  <si>
    <t>Incremental LTV</t>
  </si>
  <si>
    <t>Inventory Number</t>
  </si>
  <si>
    <t>Color</t>
  </si>
  <si>
    <t>Manufacturer</t>
  </si>
  <si>
    <t>Size</t>
  </si>
  <si>
    <t>Cost</t>
  </si>
  <si>
    <t>Selling Price</t>
  </si>
  <si>
    <t>Stock</t>
  </si>
  <si>
    <t>BA-1001</t>
  </si>
  <si>
    <t>FO-1001</t>
  </si>
  <si>
    <t>BA-2002</t>
  </si>
  <si>
    <t>BA-2000</t>
  </si>
  <si>
    <t>Basketball</t>
  </si>
  <si>
    <t>BA-2001</t>
  </si>
  <si>
    <t>FL-1001</t>
  </si>
  <si>
    <t>FL-1002</t>
  </si>
  <si>
    <t>FO-1003</t>
  </si>
  <si>
    <t>FO-1002</t>
  </si>
  <si>
    <t>BA-1002</t>
  </si>
  <si>
    <t>BA-5003</t>
  </si>
  <si>
    <t>FO-1004</t>
  </si>
  <si>
    <t>BA-5001</t>
  </si>
  <si>
    <t>BA-5002</t>
  </si>
  <si>
    <t>BA-5004</t>
  </si>
  <si>
    <t>BA-5005</t>
  </si>
  <si>
    <t>FO-1005</t>
  </si>
  <si>
    <t>FO-5001</t>
  </si>
  <si>
    <t>FO-5002</t>
  </si>
  <si>
    <t>FO-5003</t>
  </si>
  <si>
    <t>FO-5004</t>
  </si>
  <si>
    <t>FO-5005</t>
  </si>
  <si>
    <t>Football</t>
  </si>
  <si>
    <t>Round</t>
  </si>
  <si>
    <t>Me</t>
  </si>
  <si>
    <t>Player 1</t>
  </si>
  <si>
    <t>Player 2</t>
  </si>
  <si>
    <t>Player 3</t>
  </si>
  <si>
    <t>Win/Tie/Loss</t>
  </si>
  <si>
    <t>Random Number</t>
  </si>
  <si>
    <t>Roll Value</t>
  </si>
  <si>
    <t>Probability of rolling given value</t>
  </si>
  <si>
    <t>Cumulative Probability</t>
  </si>
  <si>
    <t>Me2</t>
  </si>
  <si>
    <t>Player 23</t>
  </si>
  <si>
    <t>Win</t>
  </si>
  <si>
    <t>Count</t>
  </si>
  <si>
    <t>Probability</t>
  </si>
  <si>
    <t>Loss</t>
  </si>
  <si>
    <t>Toss Up</t>
  </si>
  <si>
    <t>Win(1)/Tie(0)/Loss(-1)</t>
  </si>
  <si>
    <t>Outcome</t>
  </si>
  <si>
    <t>Written By Version</t>
  </si>
  <si>
    <t>8.0.1</t>
  </si>
  <si>
    <t>Serialization Major Version</t>
  </si>
  <si>
    <t>Serialization Minor Version</t>
  </si>
  <si>
    <t>Browse Record</t>
  </si>
  <si>
    <t>Display Mode</t>
  </si>
  <si>
    <t>Sens Graph Type</t>
  </si>
  <si>
    <t>Cond Sens Settings</t>
  </si>
  <si>
    <t>Scenario Settings</t>
  </si>
  <si>
    <t>Selected Scenario</t>
  </si>
  <si>
    <t>Distribution Options</t>
  </si>
  <si>
    <t>Distribution GS</t>
  </si>
  <si>
    <t>Distribution Curves</t>
  </si>
  <si>
    <t>Sens Tornado Options</t>
  </si>
  <si>
    <t>Sens Tornado GS</t>
  </si>
  <si>
    <t>Sens Tornado Curves</t>
  </si>
  <si>
    <t>Scen Tornado Options</t>
  </si>
  <si>
    <t>Scen Tornado GS</t>
  </si>
  <si>
    <t>Scen Tornado Curves</t>
  </si>
  <si>
    <t>Sens Spider Option</t>
  </si>
  <si>
    <t>Sens Spider GS</t>
  </si>
  <si>
    <t>Sens Spider Curves</t>
  </si>
  <si>
    <t>GF1_rK0qDwEAEQD6AAwjACcAPABnAHsAfACKAJgA1AD2APAAKwD//wAAAAAAAAEEAAAAAAdHZW5lcmFsAAAAAQJNZQEjQ29tcGFyaXNvbiB3aXRoIFJpc2tJbnRVbmlmb3JtKDEsNikBARAAAgABClN0YXRpc3RpY3MDAQEA/wEBAQEBAAEBAQAEAAAAAQEBAQEAAQEBAAQAAAACnwACsgAADwACTWUAAAD/AAD/AQAAAgACACAAE1Jpc2tJbnRVbmlmb3JtKDEsNikAAQD/AAAAAQAAAgDcAOYAAQEDAZqZmZmZmak/AABmZmZmZmbuPwAABQABAQEAAQEBAA==</t>
  </si>
  <si>
    <t>69e643dbd0458d8d03fc391223c20f3b_x0004__x0005_ÐÏ_x0011_à¡±_x001A_á_x0004__x0004__x0004__x0004__x0004__x0004__x0004__x0004__x0004__x0004__x0004__x0004__x0004__x0004__x0004__x0004_&gt;_x0004__x0003__x0004_þÿ	_x0004__x0006__x0004__x0004__x0004__x0004__x0004__x0004__x0004__x0004__x0004__x0004__x0004__x0001__x0004__x0004__x0004__x0001__x0004__x0004__x0004__x0004__x0004__x0004__x0004__x0004__x0010__x0004__x0004__x0002__x0004__x0004__x0004__x0001__x0004__x0004__x0004_þÿÿÿ_x0004__x0004__x0004__x0004__x0004__x0004__x0004__x0004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ýÿÿÿþÿÿÿþÿÿÿ_x0014__x0001__x0001__x0001__x0005__x0001__x0001__x0001__x0006__x0001__x0001__x0001__x0007__x0001__x0001__x0001__x0008__x0001__x0001__x0001_	_x0001__x0001__x0001__x0002__x0001__x0001__x0001__x000B__x0001__x0001__x0001__x000C__x0001__x0001__x0001__x000D__x0001__x0001__x0001__x000E__x0001__x0001__x0001__x000F__x0001__x0001__x0001__x0010__x0001__x0001__x0001__x0011__x0001__x0001__x0001__x0012__x0001__x0001__x0001__x0013__x0001__x0001__x0001__x0003__x0001__x0001__x0001__x0015__x0001__x0001__x0001__x0016__x0001__x0001__x0001__x0017__x0001__x0001__x0001__x0018__x0001__x0001__x0001__x0019__x0001__x0001__x0001__x001A__x0001__x0001__x0001__x001B__x0001__x0001__x0001__x001C__x0001__x0001__x0001__x001D__x0001__x0001__x0001__x001E__x0001__x0001__x0001__x001F__x0001__x0001__x0001_ _x0001__x0001__x0001_!_x0001__x0001__x0001_"_x0001__x0001__x0001_#_x0001__x0001__x0001_$_x0001__x0001__x0001_%_x0001__x0001__x0001_&amp;_x0001__x0001__x0001_'_x0001__x0001__x0001_(_x0001__x0001__x0001_)_x0001__x0001__x0001_*_x0001__x0001__x0001_+_x0001__x0001__x0001_,_x0001__x0001__x0001_-_x0001__x0001__x0001_._x0001__x0001__x0001_/_x0001__x0001__x0001_0_x0001__x0001__x0001_1_x0001__x0001__x0001_2_x0001__x0001__x0001_3_x0001__x0001__x0001_4_x0001__x0001__x0001_5_x0001__x0001__x0001_6_x0001__x0001__x0001_7_x0001__x0001__x0001_8_x0001__x0001__x0001_9_x0001__x0001__x0001_:_x0001__x0001__x0001_;_x0001__x0001__x0001_&lt;_x0001__x0001__x0001_=_x0001__x0001__x0001__x0001__x0002_&gt;_x0001__x0001__x0001_?_x0001__x0001__x0001_@_x0001__x0001__x0001_A_x0001__x0001__x0001_B_x0001__x0001__x0001_C_x0001__x0001__x0001_D_x0001__x0001__x0001_E_x0001__x0001__x0001_þ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0003__x0004_ÿÿÿÿÿÿÿÿÿÿÿÿÿÿÿÿR_x0003_o_x0003_o_x0003_t_x0003_ _x0003_E_x0003_n_x0003_t_x0003_r_x0003_y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0016__x0003__x0005__x0003_ÿÿÿÿÿÿÿÿ_x0001__x0003__x0003__x0003__x0003__x0003__x0003__x0003__x0003__x0003__x0003__x0003__x0003__x0003__x0003__x0003__x0003__x0003__x0003__x0003__x0003__x0003__x0003__x0003__x0003__x0003__x0003__x0003__x0003__x0003__x0003__x0003_p5}À&gt;Û_x0001_þÿÿÿ_x0003__x0003__x0003__x0003__x0003__x0003__x0003__x0003_R_x0003_S_x0003_K_x0003_L_x0003_I_x0003_B_x0003_ _x0003_D_x0003_a_x0003_t_x0003_a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0018__x0003__x0002__x0001_ÿÿÿÿÿÿÿÿÿÿÿÿ_x0003__x0003__x0003__x0003__x0003__x0003__x0003__x0003__x0003__x0003__x0003__x0003__x0003__x0003__x0003__x0003__x0003__x0003__x0003__x0003__x0003__x0003__x0003__x0003__x0003__x0003__x0003__x0003__x0001__x0002__x0001__x0001__x0001__x0001__x0001__x0001__x0001__x0001__x0004__x0001__x0001__x0001_I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ÿÿÿÿÿÿÿÿÿÿÿÿ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_x0001__x0001__x0001__x0001__x0001__x0001_ð?_x0001__x0001__x0001__x0001__x0001__x0001__x0018_@_x0001__x0001__x0001__x0001__x0001__x0001__x0014_@_x0001__x0001__x0001__x0001__x0001__x0001_ð?_x0001__x0001__x0001__x0001__x0001__x0001__x0014_@_x0001__x0001__x0001__x0001__x0001__x0001__x0001_@_x0001__x0001__x0001__x0001__x0001__x0001__x0014_@_x0001__x0001__x0001__x0001__x0001__x0001_ð?_x0001__x0001__x0001__x0001__x0001__x0001__x0010_@_x0001__x0001__x0001__x0001__x0001__x0001__x0018_@_x0001__x0001__x0001__x0001__x0001__x0001_ð?_x0001__x0001__x0001__x0001__x0001__x0001__x0010_@_x0001__x0001__x0001__x0001__x0001__x0001__x0010_@_x0001__x0001__x0001__x0001__x0001__x0001__x0008_@_x0001__x0001__x0001__x0001__x0001__x0001_ð?_x0001__x0001__x0001__x0001__x0001__x0001_ð?_x0001__x0001__x0001__x0001__x0001__x0001__x0014_@_x0001__x0001__x0001__x0001__x0001__x0001__x0008_@_x0001__x0001__x0001__x0001__x0001__x0001_ð?_x0001__x0001__x0001__x0001__x0001__x0001__x0018_@_x0001__x0001__x0001__x0001__x0001__x0001__x0001_@_x0001__x0001__x0001__x0001__x0001__x0001__x0010_@_x0001__x0001__x0001__x0001__x0001__x0001_ð?_x0001__x0001__x0001__x0001__x0001__x0001__x0001_@_x0001__x0001__x0001__x0001__x0001__x0001__x0014_@_x0001__x0001__x0001__x0001__x0001__x0001__x0018_@_x0001__x0001__x0001__x0001__x0001__x0001__x0008_@_x0001__x0001__x0001__x0001__x0001__x0002__x0001__x0001__x0018_@_x0001__x0001__x0001__x0001__x0001__x0001_ð?_x0001__x0001__x0001__x0001__x0001__x0001__x0001_@_x0001__x0001__x0001__x0001__x0001__x0001__x0014_@_x0001__x0001__x0001__x0001__x0001__x0001__x0014_@_x0001__x0001__x0001__x0001__x0001__x0001_ð?_x0001__x0001__x0001__x0001__x0001__x0001_ð?_x0001__x0001__x0001__x0001__x0001__x0001__x0008_@_x0001__x0001__x0001__x0001__x0001__x0001__x0014_@_x0001__x0001__x0001__x0001__x0001__x0001__x0010_@_x0001__x0001__x0001__x0001__x0001__x0001__x0008_@_x0001__x0001__x0001__x0001__x0001__x0001__x0014_@_x0001__x0001__x0001__x0001__x0001__x0001__x0018_@_x0001__x0001__x0001__x0001__x0001__x0001__x0014_@_x0001__x0001__x0001__x0001__x0001__x0001_ð?_x0001__x0001__x0001__x0001__x0001__x0001__x0010_@_x0001__x0001__x0001__x0001__x0001__x0001__x0008_@_x0001__x0001__x0001__x0001__x0001__x0001__x0018_@_x0001__x0001__x0001__x0001__x0001__x0001__x0008_@_x0001__x0001__x0001__x0001__x0001__x0001_ð?_x0001__x0001__x0001__x0001__x0001__x0001__x0001_@_x0001__x0001__x0001__x0001__x0001__x0001__x0010_@_x0001__x0001__x0001__x0001__x0001__x0001__x0010_@_x0001__x0001__x0001__x0001__x0001__x0001__x0008_@_x0001__x0001__x0001__x0001__x0001__x0001_ð?_x0001__x0001__x0001__x0001__x0001__x0001__x0014_@_x0001__x0001__x0001__x0001__x0001__x0001__x0001_@_x0001__x0001__x0001__x0001__x0001__x0001__x0001_@_x0001__x0001__x0001__x0001__x0001__x0001__x0008_@_x0001__x0001__x0001__x0001__x0001__x0001__x0018_@_x0001__x0001__x0001__x0001__x0001__x0001__x0008_@_x0001__x0001__x0001__x0001__x0001__x0001_ð?_x0004__x0005__x0004__x0004__x0004__x0004__x0004__x0004__x0008_@_x0004__x0004__x0004__x0004__x0004__x0004__x0014_@_x0004__x0004__x0004__x0004__x0004__x0004__x0004_@_x0004__x0004__x0004__x0004__x0004__x0004__x0004_@_x0004__x0004__x0004__x0004__x0004__x0004__x0008_@_x0001__x0004__x0004_2ZECxï_x0004__x0004__x0001__x0004__x0004__x0004__x0001__x0004__x0004__x0004_è_x0003__x0004__x0004_è_x0003__x0004__x0004_è_x0003__x0004__x0004__x0003__x0004__x0004__x0004__x0002__x0004__x0004__x0004__x0003__x0004__x0004__x0004__x0004__x0004__x0004__x0004__x0003__x0004__x0004__x0004__x0001__x0004__x0004__x0004_Ê}_x0015__x0001__x0004__x0004__x0004__x0004__x0004__x0004__x0004__x0004__x0004__x0004__x0004__x0004__x0004__x0004__x0004__x0004__x0004__x0010_@_x0004__x0004__x0004__x0004__x0004__x0004__x0004_@_x0004__x0004__x0004__x0004__x0004__x0004_ð?_x0004__x0004__x0004__x0004__x0004__x0004__x0018_@_x0004__x0004__x0004__x0004__x0004__x0004__x0008_@_x0004__x0004__x0004__x0004__x0004__x0004__x0008_@_x0004__x0004__x0004__x0004__x0004__x0004__x0008_@_x0004__x0004__x0004__x0004__x0004__x0004__x0008_@_x0004__x0004__x0004__x0004__x0004__x0004__x0014_@_x0004__x0004__x0004__x0004__x0004__x0004_ð?_x0004__x0004__x0004__x0004__x0004__x0004_ð?_x0004__x0004__x0004__x0004__x0004__x0004_ð?_x0004__x0004__x0004__x0004__x0004__x0004__x0018_@_x0004__x0004__x0004__x0004__x0004__x0004__x0008_@_x0004__x0004__x0004__x0004__x0004__x0004__x0014_@_x0004__x0004__x0004__x0004__x0004__x0004__x0004_@_x0004__x0004__x0004__x0004__x0004__x0004__x0018_@_x0004__x0004__x0004__x0004__x0001__x0002__x0001__x0001__x0018_@_x0001__x0001__x0001__x0001__x0001__x0001__x0018_@_x0001__x0001__x0001__x0001__x0001__x0001__x0008_@_x0001__x0001__x0001__x0001__x0001__x0001__x0018_@_x0001__x0001__x0001__x0001__x0001__x0001_ð?_x0001__x0001__x0001__x0001__x0001__x0001__x0010_@_x0001__x0001__x0001__x0001__x0001__x0001__x0014_@_x0001__x0001__x0001__x0001__x0001__x0001__x0008_@_x0001__x0001__x0001__x0001__x0001__x0001__x0008_@_x0001__x0001__x0001__x0001__x0001__x0001__x0014_@_x0001__x0001__x0001__x0001__x0001__x0001__x0010_@_x0001__x0001__x0001__x0001__x0001__x0001__x0018_@_x0001__x0001__x0001__x0001__x0001__x0001__x0010_@_x0001__x0001__x0001__x0001__x0001__x0001__x0018_@_x0001__x0001__x0001__x0001__x0001__x0001__x0008_@_x0001__x0001__x0001__x0001__x0001__x0001__x0010_@_x0001__x0001__x0001__x0001__x0001__x0001__x0014_@_x0001__x0001__x0001__x0001__x0001__x0001__x0010_@_x0001__x0001__x0001__x0001__x0001__x0001__x0018_@_x0001__x0001__x0001__x0001__x0001__x0001__x0018_@_x0001__x0001__x0001__x0001__x0001__x0001_ð?_x0001__x0001__x0001__x0001__x0001__x0001__x0018_@_x0001__x0001__x0001__x0001__x0001__x0001__x0008_@_x0001__x0001__x0001__x0001__x0001__x0001_ð?_x0001__x0001__x0001__x0001__x0001__x0001__x0001_@_x0001__x0001__x0001__x0001__x0001__x0001__x0008_@_x0001__x0001__x0001__x0001__x0001__x0001__x0010_@_x0001__x0001__x0001__x0001__x0001__x0001__x0001_@_x0001__x0001__x0001__x0001__x0001__x0001__x0001_@_x0001__x0001__x0001__x0001__x0001__x0001__x0008_@_x0001__x0001__x0001__x0001__x0001__x0001__x0001_@_x0001__x0001__x0001__x0001__x0001__x0001_ð?_x0001__x0002__x0001__x0001__x0001__x0001__x0001__x0001__x0010_@_x0001__x0001__x0001__x0001__x0001__x0001_ð?_x0001__x0001__x0001__x0001__x0001__x0001_ð?_x0001__x0001__x0001__x0001__x0001__x0001__x0001_@_x0001__x0001__x0001__x0001__x0001__x0001_ð?_x0001__x0001__x0001__x0001__x0001__x0001__x0014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0018_@_x0001__x0001__x0001__x0001__x0001__x0001__x0010_@_x0001__x0001__x0001__x0001__x0001__x0001_ð?_x0001__x0001__x0001__x0001__x0001__x0001_ð?_x0001__x0001__x0001__x0001__x0001__x0001_ð?_x0001__x0001__x0001__x0001__x0001__x0001__x0010_@_x0001__x0001__x0001__x0001__x0001__x0001__x0014_@_x0001__x0001__x0001__x0001__x0001__x0001__x0010_@_x0001__x0001__x0001__x0001__x0001__x0001__x0018_@_x0001__x0001__x0001__x0001__x0001__x0001__x0018_@_x0001__x0001__x0001__x0001__x0001__x0001__x0001_@_x0001__x0001__x0001__x0001__x0001__x0001__x0010_@_x0001__x0001__x0001__x0001__x0001__x0001__x0018_@_x0001__x0001__x0001__x0001__x0001__x0001__x0001_@_x0001__x0001__x0001__x0001__x0001__x0001__x0014_@_x0001__x0001__x0001__x0001__x0001__x0001_ð?_x0001__x0001__x0001__x0001__x0001__x0001__x0014_@_x0001__x0001__x0001__x0001__x0001__x0001__x0001_@_x0001__x0001__x0001__x0001__x0001__x0001__x0010_@_x0001__x0001__x0001__x0001__x0001__x0001__x0014_@_x0001__x0001__x0001__x0001__x0001__x0002__x0001__x0001__x0010_@_x0001__x0001__x0001__x0001__x0001__x0001__x0001_@_x0001__x0001__x0001__x0001__x0001__x0001__x0014_@_x0001__x0001__x0001__x0001__x0001__x0001__x0010_@_x0001__x0001__x0001__x0001__x0001__x0001__x0001_@_x0001__x0001__x0001__x0001__x0001__x0001_ð?_x0001__x0001__x0001__x0001__x0001__x0001__x0010_@_x0001__x0001__x0001__x0001__x0001__x0001__x0001_@_x0001__x0001__x0001__x0001__x0001__x0001__x0010_@_x0001__x0001__x0001__x0001__x0001__x0001_ð?_x0001__x0001__x0001__x0001__x0001__x0001__x0014_@_x0001__x0001__x0001__x0001__x0001__x0001__x0018_@_x0001__x0001__x0001__x0001__x0001__x0001__x0001_@_x0001__x0001__x0001__x0001__x0001__x0001__x0010_@_x0001__x0001__x0001__x0001__x0001__x0001_ð?_x0001__x0001__x0001__x0001__x0001__x0001__x0010_@_x0001__x0001__x0001__x0001__x0001__x0001__x0014_@_x0001__x0001__x0001__x0001__x0001__x0001_ð?_x0001__x0001__x0001__x0001__x0001__x0001__x0018_@_x0001__x0001__x0001__x0001__x0001__x0001__x0018_@_x0001__x0001__x0001__x0001__x0001__x0001__x0010_@_x0001__x0001__x0001__x0001__x0001__x0001__x0001_@_x0001__x0001__x0001__x0001__x0001__x0001_ð?_x0001__x0001__x0001__x0001__x0001__x0001__x0008_@_x0001__x0001__x0001__x0001__x0001__x0001__x0014_@_x0001__x0001__x0001__x0001__x0001__x0001__x0010_@_x0001__x0001__x0001__x0001__x0001__x0001__x0010_@_x0001__x0001__x0001__x0001__x0001__x0001__x0001_@_x0001__x0001__x0001__x0001__x0001__x0001__x0018_@_x0001__x0001__x0001__x0001__x0001__x0001__x0014_@_x0001__x0001__x0001__x0001__x0001__x0001__x0001_@_x0001__x0001__x0001__x0001__x0001__x0001__x0010_@_x0001__x0002__x0001__x0001__x0001__x0001__x0001__x0001__x0014_@_x0001__x0001__x0001__x0001__x0001__x0001__x0014_@_x0001__x0001__x0001__x0001__x0001__x0001__x0010_@_x0001__x0001__x0001__x0001__x0001__x0001__x0010_@_x0001__x0001__x0001__x0001__x0001__x0001__x0010_@_x0001__x0001__x0001__x0001__x0001__x0001__x0014_@_x0001__x0001__x0001__x0001__x0001__x0001__x0001_@_x0001__x0001__x0001__x0001__x0001__x0001__x0010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0018_@_x0001__x0001__x0001__x0001__x0001__x0001__x0010_@_x0001__x0001__x0001__x0001__x0001__x0001__x0001_@_x0001__x0001__x0001__x0001__x0001__x0001__x0008_@_x0001__x0001__x0001__x0001__x0001__x0001__x0018_@_x0001__x0001__x0001__x0001__x0001__x0001__x0014_@_x0001__x0001__x0001__x0001__x0001__x0001__x0001_@_x0001__x0001__x0001__x0001__x0001__x0001_ð?_x0001__x0001__x0001__x0001__x0001__x0001__x0018_@_x0001__x0001__x0001__x0001__x0001__x0001_ð?_x0001__x0001__x0001__x0001__x0001__x0001__x0001_@_x0001__x0001__x0001__x0001__x0001__x0001__x0008_@_x0001__x0001__x0001__x0001__x0001__x0001__x0010_@_x0001__x0001__x0001__x0001__x0001__x0001__x0008_@_x0001__x0001__x0001__x0001__x0001__x0001_ð?_x0001__x0001__x0001__x0001__x0001__x0001__x0001_@_x0001__x0001__x0001__x0001__x0001__x0002__x0001__x0001_ð?_x0001__x0001__x0001__x0001__x0001__x0001_ð?_x0001__x0001__x0001__x0001__x0001__x0001__x0018_@_x0001__x0001__x0001__x0001__x0001__x0001_ð?_x0001__x0001__x0001__x0001__x0001__x0001__x0018_@_x0001__x0001__x0001__x0001__x0001__x0001__x0010_@_x0001__x0001__x0001__x0001__x0001__x0001__x0010_@_x0001__x0001__x0001__x0001__x0001__x0001__x0001_@_x0001__x0001__x0001__x0001__x0001__x0001__x0018_@_x0001__x0001__x0001__x0001__x0001__x0001__x0008_@_x0001__x0001__x0001__x0001__x0001__x0001__x0010_@_x0001__x0001__x0001__x0001__x0001__x0001__x0014_@_x0001__x0001__x0001__x0001__x0001__x0001__x0018_@_x0001__x0001__x0001__x0001__x0001__x0001__x0001_@_x0001__x0001__x0001__x0001__x0001__x0001__x0001_@_x0001__x0001__x0001__x0001__x0001__x0001_ð?_x0001__x0001__x0001__x0001__x0001__x0001__x0010_@_x0001__x0001__x0001__x0001__x0001__x0001__x0014_@_x0001__x0001__x0001__x0001__x0001__x0001__x0010_@_x0001__x0001__x0001__x0001__x0001__x0001__x0010_@_x0001__x0001__x0001__x0001__x0001__x0001__x0014_@_x0001__x0001__x0001__x0001__x0001__x0001__x0010_@_x0001__x0001__x0001__x0001__x0001__x0001__x0008_@_x0001__x0001__x0001__x0001__x0001__x0001__x0014_@_x0001__x0001__x0001__x0001__x0001__x0001_ð?_x0001__x0001__x0001__x0001__x0001__x0001__x0014_@_x0001__x0001__x0001__x0001__x0001__x0001__x0018_@_x0001__x0001__x0001__x0001__x0001__x0001__x0014_@_x0001__x0001__x0001__x0001__x0001__x0001__x0001_@_x0001__x0001__x0001__x0001__x0001__x0001__x0010_@_x0001__x0001__x0001__x0001__x0001__x0001__x0018_@_x0001__x0001__x0001__x0001__x0001__x0001__x0014_@_x0001__x0002__x0001__x0001__x0001__x0001__x0001__x0001__x0001_@_x0001__x0001__x0001__x0001__x0001__x0001_ð?_x0001__x0001__x0001__x0001__x0001__x0001__x0008_@_x0001__x0001__x0001__x0001__x0001__x0001__x0010_@_x0001__x0001__x0001__x0001__x0001__x0001__x0010_@_x0001__x0001__x0001__x0001__x0001__x0001__x0001_@_x0001__x0001__x0001__x0001__x0001__x0001__x0018_@_x0001__x0001__x0001__x0001__x0001__x0001_ð?_x0001__x0001__x0001__x0001__x0001__x0001_ð?_x0001__x0001__x0001__x0001__x0001__x0001__x0001_@_x0001__x0001__x0001__x0001__x0001__x0001__x0008_@_x0001__x0001__x0001__x0001__x0001__x0001__x0018_@_x0001__x0001__x0001__x0001__x0001__x0001__x0001_@_x0001__x0001__x0001__x0001__x0001__x0001__x0014_@_x0001__x0001__x0001__x0001__x0001__x0001__x0014_@_x0001__x0001__x0001__x0001__x0001__x0001__x0014_@_x0001__x0001__x0001__x0001__x0001__x0001__x0001_@_x0001__x0001__x0001__x0001__x0001__x0001__x0018_@_x0001__x0001__x0001__x0001__x0001__x0001__x0010_@_x0001__x0001__x0001__x0001__x0001__x0001__x0001_@_x0001__x0001__x0001__x0001__x0001__x0001__x0008_@_x0001__x0001__x0001__x0001__x0001__x0001__x0010_@_x0001__x0001__x0001__x0001__x0001__x0001__x0014_@_x0001__x0001__x0001__x0001__x0001__x0001_ð?_x0001__x0001__x0001__x0001__x0001__x0001__x0008_@_x0001__x0001__x0001__x0001__x0001__x0001__x0014_@_x0001__x0001__x0001__x0001__x0001__x0001__x0001_@_x0001__x0001__x0001__x0001__x0001__x0001__x0010_@_x0001__x0001__x0001__x0001__x0001__x0001__x0001_@_x0001__x0001__x0001__x0001__x0001__x0001__x0010_@_x0001__x0001__x0001__x0001__x0001__x0001__x0001_@_x0001__x0001__x0001__x0001__x0001__x0002__x0001__x0001__x0018_@_x0001__x0001__x0001__x0001__x0001__x0001_ð?_x0001__x0001__x0001__x0001__x0001__x0001__x0014_@_x0001__x0001__x0001__x0001__x0001__x0001_ð?_x0001__x0001__x0001__x0001__x0001__x0001__x0001_@_x0001__x0001__x0001__x0001__x0001__x0001__x0001_@_x0001__x0001__x0001__x0001__x0001__x0001__x0010_@_x0001__x0001__x0001__x0001__x0001__x0001__x0010_@_x0001__x0001__x0001__x0001__x0001__x0001__x0008_@_x0001__x0001__x0001__x0001__x0001__x0001__x0010_@_x0001__x0001__x0001__x0001__x0001__x0001__x0014_@_x0001__x0001__x0001__x0001__x0001__x0001__x0018_@_x0001__x0001__x0001__x0001__x0001__x0001__x0008_@_x0001__x0001__x0001__x0001__x0001__x0001__x0008_@_x0001__x0001__x0001__x0001__x0001__x0001__x0010_@_x0001__x0001__x0001__x0001__x0001__x0001__x0014_@_x0001__x0001__x0001__x0001__x0001__x0001_ð?_x0001__x0001__x0001__x0001__x0001__x0001__x0014_@_x0001__x0001__x0001__x0001__x0001__x0001__x0010_@_x0001__x0001__x0001__x0001__x0001__x0001__x0014_@_x0001__x0001__x0001__x0001__x0001__x0001__x0008_@_x0001__x0001__x0001__x0001__x0001__x0001__x0008_@_x0001__x0001__x0001__x0001__x0001__x0001__x0010_@_x0001__x0001__x0001__x0001__x0001__x0001_ð?_x0001__x0001__x0001__x0001__x0001__x0001__x0010_@_x0001__x0001__x0001__x0001__x0001__x0001__x0008_@_x0001__x0001__x0001__x0001__x0001__x0001__x0008_@_x0001__x0001__x0001__x0001__x0001__x0001__x0018_@_x0001__x0001__x0001__x0001__x0001__x0001__x0018_@_x0001__x0001__x0001__x0001__x0001__x0001__x0008_@_x0001__x0001__x0001__x0001__x0001__x0001__x0001_@_x0001__x0001__x0001__x0001__x0001__x0001__x0001_@_x0001__x0002__x0001__x0001__x0001__x0001__x0001__x0001__x0008_@_x0001__x0001__x0001__x0001__x0001__x0001_ð?_x0001__x0001__x0001__x0001__x0001__x0001__x0018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0018_@_x0001__x0001__x0001__x0001__x0001__x0001__x0008_@_x0001__x0001__x0001__x0001__x0001__x0001__x0010_@_x0001__x0001__x0001__x0001__x0001__x0001__x0018_@_x0001__x0001__x0001__x0001__x0001__x0001__x0008_@_x0001__x0001__x0001__x0001__x0001__x0001__x0008_@_x0001__x0001__x0001__x0001__x0001__x0001__x0014_@_x0001__x0001__x0001__x0001__x0001__x0001__x0010_@_x0001__x0001__x0001__x0001__x0001__x0001__x0001_@_x0001__x0001__x0001__x0001__x0001__x0001_ð?_x0001__x0001__x0001__x0001__x0001__x0001__x0014_@_x0001__x0001__x0001__x0001__x0001__x0001__x0014_@_x0001__x0001__x0001__x0001__x0001__x0001__x0001_@_x0001__x0001__x0001__x0001__x0001__x0001__x0018_@_x0001__x0001__x0001__x0001__x0001__x0001_ð?_x0001__x0001__x0001__x0001__x0001__x0001__x0008_@_x0001__x0001__x0001__x0001__x0001__x0001__x0018_@_x0001__x0001__x0001__x0001__x0001__x0001__x0008_@_x0001__x0001__x0001__x0001__x0001__x0001__x0018_@_x0001__x0001__x0001__x0001__x0001__x0001__x0014_@_x0001__x0001__x0001__x0001__x0001__x0001__x0010_@_x0001__x0001__x0001__x0001__x0001__x0002__x0001__x0001__x0018_@_x0001__x0001__x0001__x0001__x0001__x0001_ð?_x0001__x0001__x0001__x0001__x0001__x0001__x0008_@_x0001__x0001__x0001__x0001__x0001__x0001__x0010_@_x0001__x0001__x0001__x0001__x0001__x0001__x0001_@_x0001__x0001__x0001__x0001__x0001__x0001__x0010_@_x0001__x0001__x0001__x0001__x0001__x0001_ð?_x0001__x0001__x0001__x0001__x0001__x0001__x0018_@_x0001__x0001__x0001__x0001__x0001__x0001__x0008_@_x0001__x0001__x0001__x0001__x0001__x0001_ð?_x0001__x0001__x0001__x0001__x0001__x0001__x0014_@_x0001__x0001__x0001__x0001__x0001__x0001__x0010_@_x0001__x0001__x0001__x0001__x0001__x0001__x0014_@_x0001__x0001__x0001__x0001__x0001__x0001_ð?_x0001__x0001__x0001__x0001__x0001__x0001__x0014_@_x0001__x0001__x0001__x0001__x0001__x0001__x0008_@_x0001__x0001__x0001__x0001__x0001__x0001__x0014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0014_@_x0001__x0001__x0001__x0001__x0001__x0001_ð?_x0001__x0001__x0001__x0001__x0001__x0001__x0010_@_x0001__x0001__x0001__x0001__x0001__x0001__x0018_@_x0001__x0001__x0001__x0001__x0001__x0001__x0014_@_x0001__x0001__x0001__x0001__x0001__x0001__x0018_@_x0001__x0001__x0001__x0001__x0001__x0001__x0010_@_x0001__x0001__x0001__x0001__x0001__x0001__x0010_@_x0001__x0001__x0001__x0001__x0001__x0001_ð?_x0001__x0001__x0001__x0001__x0001__x0001__x0008_@_x0001__x0002__x0001__x0001__x0001__x0001__x0001__x0001__x0010_@_x0001__x0001__x0001__x0001__x0001__x0001__x0018_@_x0001__x0001__x0001__x0001__x0001__x0001__x0018_@_x0001__x0001__x0001__x0001__x0001__x0001__x0018_@_x0001__x0001__x0001__x0001__x0001__x0001__x0010_@_x0001__x0001__x0001__x0001__x0001__x0001__x0014_@_x0001__x0001__x0001__x0001__x0001__x0001__x0014_@_x0001__x0001__x0001__x0001__x0001__x0001__x0014_@_x0001__x0001__x0001__x0001__x0001__x0001__x0010_@_x0001__x0001__x0001__x0001__x0001__x0001__x0010_@_x0001__x0001__x0001__x0001__x0001__x0001__x0014_@_x0001__x0001__x0001__x0001__x0001__x0001__x0010_@_x0001__x0001__x0001__x0001__x0001__x0001__x0014_@_x0001__x0001__x0001__x0001__x0001__x0001_ð?_x0001__x0001__x0001__x0001__x0001__x0001__x0001_@_x0001__x0001__x0001__x0001__x0001__x0001__x0008_@_x0001__x0001__x0001__x0001__x0001__x0001__x0014_@_x0001__x0001__x0001__x0001__x0001__x0001__x0008_@_x0001__x0001__x0001__x0001__x0001__x0001__x0018_@_x0001__x0001__x0001__x0001__x0001__x0001__x0001_@_x0001__x0001__x0001__x0001__x0001__x0001__x0014_@_x0001__x0001__x0001__x0001__x0001__x0001__x0010_@_x0001__x0001__x0001__x0001__x0001__x0001__x0018_@_x0001__x0001__x0001__x0001__x0001__x0001__x0010_@_x0001__x0001__x0001__x0001__x0001__x0001_ð?_x0001__x0001__x0001__x0001__x0001__x0001__x0014_@_x0001__x0001__x0001__x0001__x0001__x0001__x0001_@_x0001__x0001__x0001__x0001__x0001__x0001__x0010_@_x0001__x0001__x0001__x0001__x0001__x0001_ð?_x0001__x0001__x0001__x0001__x0001__x0001__x0014_@_x0001__x0001__x0001__x0001__x0001__x0001__x0001_@_x0001__x0001__x0001__x0001__x0001__x0002__x0001__x0001_ð?_x0001__x0001__x0001__x0001__x0001__x0001_ð?_x0001__x0001__x0001__x0001__x0001__x0001__x0018_@_x0001__x0001__x0001__x0001__x0001__x0001_ð?_x0001__x0001__x0001__x0001__x0001__x0001__x0014_@_x0001__x0001__x0001__x0001__x0001__x0001__x0014_@_x0001__x0001__x0001__x0001__x0001__x0001_ð?_x0001__x0001__x0001__x0001__x0001__x0001__x0018_@_x0001__x0001__x0001__x0001__x0001__x0001__x0014_@_x0001__x0001__x0001__x0001__x0001__x0001__x0014_@_x0001__x0001__x0001__x0001__x0001__x0001_ð?_x0001__x0001__x0001__x0001__x0001__x0001__x0018_@_x0001__x0001__x0001__x0001__x0001__x0001__x0010_@_x0001__x0001__x0001__x0001__x0001__x0001__x0001_@_x0001__x0001__x0001__x0001__x0001__x0001__x0014_@_x0001__x0001__x0001__x0001__x0001__x0001__x0018_@_x0001__x0001__x0001__x0001__x0001__x0001_ð?_x0001__x0001__x0001__x0001__x0001__x0001_ð?_x0001__x0001__x0001__x0001__x0001__x0001__x0014_@_x0001__x0001__x0001__x0001__x0001__x0001__x0018_@_x0001__x0001__x0001__x0001__x0001__x0001_ð?_x0001__x0001__x0001__x0001__x0001__x0001__x0014_@_x0001__x0001__x0001__x0001__x0001__x0001_ð?_x0001__x0001__x0001__x0001__x0001__x0001__x0014_@_x0001__x0001__x0001__x0001__x0001__x0001__x0018_@_x0001__x0001__x0001__x0001__x0001__x0001__x0008_@_x0001__x0001__x0001__x0001__x0001__x0001__x0008_@_x0001__x0001__x0001__x0001__x0001__x0001__x0008_@_x0001__x0001__x0001__x0001__x0001__x0001__x0008_@_x0001__x0001__x0001__x0001__x0001__x0001__x0018_@_x0001__x0001__x0001__x0001__x0001__x0001_ð?_x0001__x0001__x0001__x0001__x0001__x0001__x0014_@_x0001__x0002__x0001__x0001__x0001__x0001__x0001__x0001__x0014_@_x0001__x0001__x0001__x0001__x0001__x0001__x0001_@_x0001__x0001__x0001__x0001__x0001__x0001_ð?_x0001__x0001__x0001__x0001__x0001__x0001_ð?_x0001__x0001__x0001__x0001__x0001__x0001_ð?_x0001__x0001__x0001__x0001__x0001__x0001__x0014_@_x0001__x0001__x0001__x0001__x0001__x0001_ð?_x0001__x0001__x0001__x0001__x0001__x0001__x0018_@_x0001__x0001__x0001__x0001__x0001__x0001__x0018_@_x0001__x0001__x0001__x0001__x0001__x0001__x0008_@_x0001__x0001__x0001__x0001__x0001__x0001__x0001_@_x0001__x0001__x0001__x0001__x0001__x0001_ð?_x0001__x0001__x0001__x0001__x0001__x0001__x0014_@_x0001__x0001__x0001__x0001__x0001__x0001__x0010_@_x0001__x0001__x0001__x0001__x0001__x0001__x0014_@_x0001__x0001__x0001__x0001__x0001__x0001__x0018_@_x0001__x0001__x0001__x0001__x0001__x0001__x0014_@_x0001__x0001__x0001__x0001__x0001__x0001__x0014_@_x0001__x0001__x0001__x0001__x0001__x0001__x0001_@_x0001__x0001__x0001__x0001__x0001__x0001_ð?_x0001__x0001__x0001__x0001__x0001__x0001__x0018_@_x0001__x0001__x0001__x0001__x0001__x0001__x0018_@_x0001__x0001__x0001__x0001__x0001__x0001__x0008_@_x0001__x0001__x0001__x0001__x0001__x0001__x0014_@_x0001__x0001__x0001__x0001__x0001__x0001__x0018_@_x0001__x0001__x0001__x0001__x0001__x0001__x0008_@_x0001__x0001__x0001__x0001__x0001__x0001__x0010_@_x0001__x0001__x0001__x0001__x0001__x0001__x0001_@_x0001__x0001__x0001__x0001__x0001__x0001__x0014_@_x0001__x0001__x0001__x0001__x0001__x0001__x0018_@_x0001__x0001__x0001__x0001__x0001__x0001__x0008_@_x0001__x0001__x0001__x0001__x0001__x0002__x0001__x0001__x0001_@_x0001__x0001__x0001__x0001__x0001__x0001__x0018_@_x0001__x0001__x0001__x0001__x0001__x0001__x0008_@_x0001__x0001__x0001__x0001__x0001__x0001__x0008_@_x0001__x0001__x0001__x0001__x0001__x0001__x0018_@_x0001__x0001__x0001__x0001__x0001__x0001__x0001_@_x0001__x0001__x0001__x0001__x0001__x0001__x0010_@_x0001__x0001__x0001__x0001__x0001__x0001__x0008_@_x0001__x0001__x0001__x0001__x0001__x0001__x0001_@_x0001__x0001__x0001__x0001__x0001__x0001__x0018_@_x0001__x0001__x0001__x0001__x0001__x0001__x0008_@_x0001__x0001__x0001__x0001__x0001__x0001__x0001_@_x0001__x0001__x0001__x0001__x0001__x0001__x0014_@_x0001__x0001__x0001__x0001__x0001__x0001__x0008_@_x0001__x0001__x0001__x0001__x0001__x0001__x0014_@_x0001__x0001__x0001__x0001__x0001__x0001__x0018_@_x0001__x0001__x0001__x0001__x0001__x0001__x0010_@_x0001__x0001__x0001__x0001__x0001__x0001__x0008_@_x0001__x0001__x0001__x0001__x0001__x0001_ð?_x0001__x0001__x0001__x0001__x0001__x0001__x0010_@_x0001__x0001__x0001__x0001__x0001__x0001_ð?_x0001__x0001__x0001__x0001__x0001__x0001__x0010_@_x0001__x0001__x0001__x0001__x0001__x0001__x0008_@_x0001__x0001__x0001__x0001__x0001__x0001__x0014_@_x0001__x0001__x0001__x0001__x0001__x0001__x0008_@_x0001__x0001__x0001__x0001__x0001__x0001__x0018_@_x0001__x0001__x0001__x0001__x0001__x0001__x0001_@_x0001__x0001__x0001__x0001__x0001__x0001__x0008_@_x0001__x0001__x0001__x0001__x0001__x0001__x0010_@_x0001__x0001__x0001__x0001__x0001__x0001_ð?_x0001__x0001__x0001__x0001__x0001__x0001__x0008_@_x0001__x0001__x0001__x0001__x0001__x0001__x0010_@_x0001__x0002__x0001__x0001__x0001__x0001__x0001__x0001__x0008_@_x0001__x0001__x0001__x0001__x0001__x0001__x0010_@_x0001__x0001__x0001__x0001__x0001__x0001__x0001_@_x0001__x0001__x0001__x0001__x0001__x0001__x0014_@_x0001__x0001__x0001__x0001__x0001__x0001__x0014_@_x0001__x0001__x0001__x0001__x0001__x0001_ð?_x0001__x0001__x0001__x0001__x0001__x0001__x0001_@_x0001__x0001__x0001__x0001__x0001__x0001__x0008_@_x0001__x0001__x0001__x0001__x0001__x0001__x0018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0018_@_x0001__x0001__x0001__x0001__x0001__x0001__x0008_@_x0001__x0001__x0001__x0001__x0001__x0001__x0014_@_x0001__x0001__x0001__x0001__x0001__x0001__x0018_@_x0001__x0001__x0001__x0001__x0001__x0001__x0008_@_x0001__x0001__x0001__x0001__x0001__x0001__x0001_@_x0001__x0001__x0001__x0001__x0001__x0001__x0001_@_x0001__x0001__x0001__x0001__x0001__x0001__x0010_@_x0001__x0001__x0001__x0001__x0001__x0001__x0001_@_x0001__x0001__x0001__x0001__x0001__x0001__x0018_@_x0001__x0001__x0001__x0001__x0001__x0001__x0008_@_x0001__x0001__x0001__x0001__x0001__x0001__x0018_@_x0001__x0001__x0001__x0001__x0001__x0001__x0014_@_x0001__x0001__x0001__x0001__x0001__x0001__x0001_@_x0001__x0001__x0001__x0001__x0001__x0001__x0008_@_x0001__x0001__x0001__x0001__x0001__x0001_ð?_x0001__x0001__x0001__x0001__x0001__x0001__x0008_@_x0001__x0001__x0001__x0001__x0001__x0002__x0001__x0001__x0014_@_x0001__x0001__x0001__x0001__x0001__x0001__x0018_@_x0001__x0001__x0001__x0001__x0001__x0001__x0018_@_x0001__x0001__x0001__x0001__x0001__x0001__x0010_@_x0001__x0001__x0001__x0001__x0001__x0001__x0010_@_x0001__x0001__x0001__x0001__x0001__x0001__x0008_@_x0001__x0001__x0001__x0001__x0001__x0001_ð?_x0001__x0001__x0001__x0001__x0001__x0001__x0010_@_x0001__x0001__x0001__x0001__x0001__x0001__x0001_@_x0001__x0001__x0001__x0001__x0001__x0001__x0008_@_x0001__x0001__x0001__x0001__x0001__x0001__x0001_@_x0001__x0001__x0001__x0001__x0001__x0001__x0008_@_x0001__x0001__x0001__x0001__x0001__x0001__x0010_@_x0001__x0001__x0001__x0001__x0001__x0001__x0008_@_x0001__x0001__x0001__x0001__x0001__x0001__x0018_@_x0001__x0001__x0001__x0001__x0001__x0001__x0018_@_x0001__x0001__x0001__x0001__x0001__x0001__x0010_@_x0001__x0001__x0001__x0001__x0001__x0001__x0008_@_x0001__x0001__x0001__x0001__x0001__x0001_ð?_x0001__x0001__x0001__x0001__x0001__x0001__x0001_@_x0001__x0001__x0001__x0001__x0001__x0001__x0014_@_x0001__x0001__x0001__x0001__x0001__x0001__x0008_@_x0001__x0001__x0001__x0001__x0001__x0001__x0014_@_x0001__x0001__x0001__x0001__x0001__x0001__x0014_@_x0001__x0001__x0001__x0001__x0001__x0001_ð?_x0001__x0001__x0001__x0001__x0001__x0001__x0010_@_x0001__x0001__x0001__x0001__x0001__x0001__x0008_@_x0001__x0001__x0001__x0001__x0001__x0001_ð?_x0001__x0001__x0001__x0001__x0001__x0001__x0014_@_x0001__x0001__x0001__x0001__x0001__x0001__x0008_@_x0001__x0001__x0001__x0001__x0001__x0001__x0008_@_x0001__x0001__x0001__x0001__x0001__x0001__x0008_@_x0001__x0002__x0001__x0001__x0001__x0001__x0001__x0001__x0014_@_x0001__x0001__x0001__x0001__x0001__x0001_ð?_x0001__x0001__x0001__x0001__x0001__x0001__x0001_@_x0001__x0001__x0001__x0001__x0001__x0001__x0018_@_x0001__x0001__x0001__x0001__x0001__x0001__x0010_@_x0001__x0001__x0001__x0001__x0001__x0001__x0008_@_x0001__x0001__x0001__x0001__x0001__x0001__x0001_@_x0001__x0001__x0001__x0001__x0001__x0001__x0018_@_x0001__x0001__x0001__x0001__x0001__x0001__x0010_@_x0001__x0001__x0001__x0001__x0001__x0001__x0008_@_x0001__x0001__x0001__x0001__x0001__x0001__x0008_@_x0001__x0001__x0001__x0001__x0001__x0001__x0008_@_x0001__x0001__x0001__x0001__x0001__x0001__x0014_@_x0001__x0001__x0001__x0001__x0001__x0001__x0008_@_x0001__x0001__x0001__x0001__x0001__x0001__x0018_@_x0001__x0001__x0001__x0001__x0001__x0001__x0018_@_x0001__x0001__x0001__x0001__x0001__x0001_ð?_x0001__x0001__x0001__x0001__x0001__x0001__x0014_@_x0001__x0001__x0001__x0001__x0001__x0001__x0014_@_x0001__x0001__x0001__x0001__x0001__x0001_ð?_x0001__x0001__x0001__x0001__x0001__x0001__x0010_@_x0001__x0001__x0001__x0001__x0001__x0001__x0014_@_x0001__x0001__x0001__x0001__x0001__x0001__x0010_@_x0001__x0001__x0001__x0001__x0001__x0001__x0014_@_x0001__x0001__x0001__x0001__x0001__x0001__x0010_@_x0001__x0001__x0001__x0001__x0001__x0001__x0018_@_x0001__x0001__x0001__x0001__x0001__x0001__x0018_@_x0001__x0001__x0001__x0001__x0001__x0001_ð?_x0001__x0001__x0001__x0001__x0001__x0001__x0010_@_x0001__x0001__x0001__x0001__x0001__x0001__x0014_@_x0001__x0001__x0001__x0001__x0001__x0001_ð?_x0001__x0001__x0001__x0001__x0001__x0002__x0001__x0001_ð?_x0001__x0001__x0001__x0001__x0001__x0001__x0010_@_x0001__x0001__x0001__x0001__x0001__x0001__x0010_@_x0001__x0001__x0001__x0001__x0001__x0001__x0014_@_x0001__x0001__x0001__x0001__x0001__x0001__x0010_@_x0001__x0001__x0001__x0001__x0001__x0001__x0010_@_x0001__x0001__x0001__x0001__x0001__x0001__x0008_@_x0001__x0001__x0001__x0001__x0001__x0001__x0008_@_x0001__x0001__x0001__x0001__x0001__x0001__x0018_@_x0001__x0001__x0001__x0001__x0001__x0001__x0008_@_x0001__x0001__x0001__x0001__x0001__x0001__x0001_@_x0001__x0001__x0001__x0001__x0001__x0001__x0008_@_x0001__x0001__x0001__x0001__x0001__x0001__x0018_@_x0001__x0001__x0001__x0001__x0001__x0001__x0010_@_x0001__x0001__x0001__x0001__x0001__x0001__x0014_@_x0001__x0001__x0001__x0001__x0001__x0001__x0001_@_x0001__x0001__x0001__x0001__x0001__x0001__x0014_@_x0001__x0001__x0001__x0001__x0001__x0001__x0008_@_x0001__x0001__x0001__x0001__x0001__x0001__x0001_@_x0001__x0001__x0001__x0001__x0001__x0001__x0008_@_x0001__x0001__x0001__x0001__x0001__x0001_ð?_x0001__x0001__x0001__x0001__x0001__x0001__x0014_@_x0001__x0001__x0001__x0001__x0001__x0001__x0018_@_x0001__x0001__x0001__x0001__x0001__x0001__x0008_@_x0001__x0001__x0001__x0001__x0001__x0001__x0001_@_x0001__x0001__x0001__x0001__x0001__x0001__x0001_@_x0001__x0001__x0001__x0001__x0001__x0001__x0014_@_x0001__x0001__x0001__x0001__x0001__x0001__x0018_@_x0001__x0001__x0001__x0001__x0001__x0001__x0018_@_x0001__x0001__x0001__x0001__x0001__x0001__x0010_@_x0001__x0001__x0001__x0001__x0001__x0001_ð?_x0001__x0001__x0001__x0001__x0001__x0001__x0001_@_x0001__x0002__x0001__x0001__x0001__x0001__x0001__x0001__x0001_@_x0001__x0001__x0001__x0001__x0001__x0001__x0008_@_x0001__x0001__x0001__x0001__x0001__x0001__x0018_@_x0001__x0001__x0001__x0001__x0001__x0001__x0014_@_x0001__x0001__x0001__x0001__x0001__x0001__x0010_@_x0001__x0001__x0001__x0001__x0001__x0001__x0001_@_x0001__x0001__x0001__x0001__x0001__x0001__x0018_@_x0001__x0001__x0001__x0001__x0001__x0001__x0008_@_x0001__x0001__x0001__x0001__x0001__x0001__x0001_@_x0001__x0001__x0001__x0001__x0001__x0001__x0014_@_x0001__x0001__x0001__x0001__x0001__x0001__x0008_@_x0001__x0001__x0001__x0001__x0001__x0001__x0008_@_x0001__x0001__x0001__x0001__x0001__x0001__x0014_@_x0001__x0001__x0001__x0001__x0001__x0001__x0018_@_x0001__x0001__x0001__x0001__x0001__x0001__x0014_@_x0001__x0001__x0001__x0001__x0001__x0001__x0008_@_x0001__x0001__x0001__x0001__x0001__x0001__x0018_@_x0001__x0001__x0001__x0001__x0001__x0001__x0010_@_x0001__x0001__x0001__x0001__x0001__x0001__x0001_@_x0001__x0001__x0001__x0001__x0001__x0001__x0001_@_x0001__x0001__x0001__x0001__x0001__x0001__x0014_@_x0001__x0001__x0001__x0001__x0001__x0001_ð?_x0001__x0001__x0001__x0001__x0001__x0001_ð?_x0001__x0001__x0001__x0001__x0001__x0001__x0010_@_x0001__x0001__x0001__x0001__x0001__x0001__x0010_@_x0001__x0001__x0001__x0001__x0001__x0001__x0018_@_x0001__x0001__x0001__x0001__x0001__x0001__x0001_@_x0001__x0001__x0001__x0001__x0001__x0001__x0018_@_x0001__x0001__x0001__x0001__x0001__x0001__x0014_@_x0001__x0001__x0001__x0001__x0001__x0001__x0014_@_x0001__x0001__x0001__x0001__x0001__x0001__x0010_@_x0001__x0001__x0001__x0001__x0001__x0002__x0001__x0001__x0001_@_x0001__x0001__x0001__x0001__x0001__x0001_ð?_x0001__x0001__x0001__x0001__x0001__x0001__x0010_@_x0001__x0001__x0001__x0001__x0001__x0001__x0018_@_x0001__x0001__x0001__x0001__x0001__x0001__x0010_@_x0001__x0001__x0001__x0001__x0001__x0001__x0001_@_x0001__x0001__x0001__x0001__x0001__x0001__x0001_@_x0001__x0001__x0001__x0001__x0001__x0001__x0008_@_x0001__x0001__x0001__x0001__x0001__x0001__x0018_@_x0001__x0001__x0001__x0001__x0001__x0001__x0018_@_x0001__x0001__x0001__x0001__x0001__x0001__x0014_@_x0001__x0001__x0001__x0001__x0001__x0001__x0014_@_x0001__x0001__x0001__x0001__x0001__x0001__x0001_@_x0001__x0001__x0001__x0001__x0001__x0001_ð?_x0001__x0001__x0001__x0001__x0001__x0001__x0018_@_x0001__x0001__x0001__x0001__x0001__x0001__x0014_@_x0001__x0001__x0001__x0001__x0001__x0001__x0018_@_x0001__x0001__x0001__x0001__x0001__x0001__x0014_@_x0001__x0001__x0001__x0001__x0001__x0001__x0010_@_x0001__x0001__x0001__x0001__x0001__x0001__x0018_@_x0001__x0001__x0001__x0001__x0001__x0001_ð?_x0001__x0001__x0001__x0001__x0001__x0001__x0001_@_x0001__x0001__x0001__x0001__x0001__x0001_ð?_x0001__x0001__x0001__x0001__x0001__x0001__x0018_@_x0001__x0001__x0001__x0001__x0001__x0001_ð?_x0001__x0001__x0001__x0001__x0001__x0001__x0010_@_x0001__x0001__x0001__x0001__x0001__x0001__x0010_@_x0001__x0001__x0001__x0001__x0001__x0001_ð?_x0001__x0001__x0001__x0001__x0001__x0001_ð?_x0001__x0001__x0001__x0001__x0001__x0001__x0008_@_x0001__x0001__x0001__x0001__x0001__x0001__x0018_@_x0001__x0001__x0001__x0001__x0001__x0001__x0001_@_x0001__x0002__x0001__x0001__x0001__x0001__x0001__x0001__x0001_@_x0001__x0001__x0001__x0001__x0001__x0001__x0014_@_x0001__x0001__x0001__x0001__x0001__x0001_ð?_x0001__x0001__x0001__x0001__x0001__x0001__x0008_@_x0001__x0001__x0001__x0001__x0001__x0001_ð?_x0001__x0001__x0001__x0001__x0001__x0001_ð?_x0001__x0001__x0001__x0001__x0001__x0001__x0014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0018_@_x0001__x0001__x0001__x0001__x0001__x0001__x0018_@_x0001__x0001__x0001__x0001__x0001__x0001__x0014_@_x0001__x0001__x0001__x0001__x0001__x0001__x0001_@_x0001__x0001__x0001__x0001__x0001__x0001__x0001_@_x0001__x0001__x0001__x0001__x0001__x0001__x0008_@_x0001__x0001__x0001__x0001__x0001__x0001__x0014_@_x0001__x0001__x0001__x0001__x0001__x0001_ð?_x0001__x0001__x0001__x0001__x0001__x0001_ð?_x0001__x0001__x0001__x0001__x0001__x0001__x0010_@_x0001__x0001__x0001__x0001__x0001__x0001__x0008_@_x0001__x0001__x0001__x0001__x0001__x0001__x0001_@_x0001__x0001__x0001__x0001__x0001__x0001__x0014_@_x0001__x0001__x0001__x0001__x0001__x0001_ð?_x0001__x0001__x0001__x0001__x0001__x0002__x0001__x0001__x0010_@_x0001__x0001__x0001__x0001__x0001__x0001_ð?_x0001__x0001__x0001__x0001__x0001__x0001__x0010_@_x0001__x0001__x0001__x0001__x0001__x0001__x0014_@_x0001__x0001__x0001__x0001__x0001__x0001__x0014_@_x0001__x0001__x0001__x0001__x0001__x0001_ð?_x0001__x0001__x0001__x0001__x0001__x0001__x0014_@_x0001__x0001__x0001__x0001__x0001__x0001__x0014_@_x0001__x0001__x0001__x0001__x0001__x0001__x0018_@_x0001__x0001__x0001__x0001__x0001__x0001__x0018_@_x0001__x0001__x0001__x0001__x0001__x0001_ð?_x0001__x0001__x0001__x0001__x0001__x0001_ð?_x0001__x0001__x0001__x0001__x0001__x0001__x0014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0014_@_x0001__x0001__x0001__x0001__x0001__x0001__x0008_@_x0001__x0001__x0001__x0001__x0001__x0001__x0010_@_x0001__x0001__x0001__x0001__x0001__x0001__x0008_@_x0001__x0001__x0001__x0001__x0001__x0001__x0010_@_x0001__x0001__x0001__x0001__x0001__x0001__x0014_@_x0001__x0001__x0001__x0001__x0001__x0001__x0008_@_x0001__x0001__x0001__x0001__x0001__x0001__x0010_@_x0001__x0001__x0001__x0001__x0001__x0001__x0001_@_x0001__x0001__x0001__x0001__x0001__x0001__x0014_@_x0001__x0001__x0001__x0001__x0001__x0001__x0014_@_x0001__x0001__x0001__x0001__x0001__x0001__x0014_@_x0001__x0001__x0001__x0001__x0001__x0001__x0001_@_x0001__x0001__x0001__x0001__x0001__x0001__x0001_@_x0001__x0002__x0001__x0001__x0001__x0001__x0001__x0001__x0014_@_x0001__x0001__x0001__x0001__x0001__x0001__x0018_@_x0001__x0001__x0001__x0001__x0001__x0001__x0018_@_x0001__x0001__x0001__x0001__x0001__x0001_ð?_x0001__x0001__x0001__x0001__x0001__x0001__x0018_@_x0001__x0001__x0001__x0001__x0001__x0001__x0010_@_x0001__x0001__x0001__x0001__x0001__x0001__x0014_@_x0001__x0001__x0001__x0001__x0001__x0001__x0014_@_x0001__x0001__x0001__x0001__x0001__x0001__x0014_@_x0001__x0001__x0001__x0001__x0001__x0001__x0018_@_x0001__x0001__x0001__x0001__x0001__x0001__x0014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0010_@_x0001__x0001__x0001__x0001__x0001__x0001__x0014_@_x0001__x0001__x0001__x0001__x0001__x0001__x0018_@_x0001__x0001__x0001__x0001__x0001__x0001__x0010_@_x0001__x0001__x0001__x0001__x0001__x0001__x0008_@_x0001__x0001__x0001__x0001__x0001__x0001__x0001_@_x0001__x0001__x0001__x0001__x0001__x0001__x0010_@_x0001__x0001__x0001__x0001__x0001__x0001__x0018_@_x0001__x0001__x0001__x0001__x0001__x0001_ð?_x0001__x0001__x0001__x0001__x0001__x0001__x0001_@_x0001__x0001__x0001__x0001__x0001__x0001__x0008_@_x0001__x0001__x0001__x0001__x0001__x0001__x0010_@_x0001__x0001__x0001__x0001__x0001__x0001__x0001_@_x0001__x0001__x0001__x0001__x0001__x0001__x0018_@_x0001__x0001__x0001__x0001__x0001__x0001_ð?_x0001__x0001__x0001__x0001__x0001__x0002__x0001__x0001__x0001_@_x0001__x0001__x0001__x0001__x0001__x0001__x0001_@_x0001__x0001__x0001__x0001__x0001__x0001__x0001_@_x0001__x0001__x0001__x0001__x0001__x0001__x0008_@_x0001__x0001__x0001__x0001__x0001__x0001__x0010_@_x0001__x0001__x0001__x0001__x0001__x0001__x0008_@_x0001__x0001__x0001__x0001__x0001__x0001__x0014_@_x0001__x0001__x0001__x0001__x0001__x0001__x0010_@_x0001__x0001__x0001__x0001__x0001__x0001__x0008_@_x0001__x0001__x0001__x0001__x0001__x0001__x0001_@_x0001__x0001__x0001__x0001__x0001__x0001__x0018_@_x0001__x0001__x0001__x0001__x0001__x0001_ð?_x0001__x0001__x0001__x0001__x0001__x0001__x0008_@_x0001__x0001__x0001__x0001__x0001__x0001__x0014_@_x0001__x0001__x0001__x0001__x0001__x0001__x0018_@_x0001__x0001__x0001__x0001__x0001__x0001__x0001_@_x0001__x0001__x0001__x0001__x0001__x0001__x0001_@_x0001__x0001__x0001__x0001__x0001__x0001__x0008_@_x0001__x0001__x0001__x0001__x0001__x0001__x0014_@_x0001__x0001__x0001__x0001__x0001__x0001__x0001_@_x0001__x0001__x0001__x0001__x0001__x0001__x0014_@_x0001__x0001__x0001__x0001__x0001__x0001__x0001_@_x0001__x0001__x0001__x0001__x0001__x0001__x0001_@_x0001__x0001__x0001__x0001__x0001__x0001__x0018_@_x0001__x0001__x0001__x0001__x0001__x0001__x0010_@_x0001__x0001__x0001__x0001__x0001__x0001__x0018_@_x0001__x0001__x0001__x0001__x0001__x0001__x0010_@_x0001__x0001__x0001__x0001__x0001__x0001__x0001_@_x0001__x0001__x0001__x0001__x0001__x0001__x0014_@_x0001__x0001__x0001__x0001__x0001__x0001__x0018_@_x0001__x0001__x0001__x0001__x0001__x0001_ð?_x0001__x0001__x0001__x0001__x0001__x0001__x0008_@_x0001__x0002__x0001__x0001__x0001__x0001__x0001__x0001__x0018_@_x0001__x0001__x0001__x0001__x0001__x0001__x0008_@_x0001__x0001__x0001__x0001__x0001__x0001__x0018_@_x0001__x0001__x0001__x0001__x0001__x0001__x0014_@_x0001__x0001__x0001__x0001__x0001__x0001__x0010_@_x0001__x0001__x0001__x0001__x0001__x0001__x0018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0010_@_x0001__x0001__x0001__x0001__x0001__x0001__x0008_@_x0001__x0001__x0001__x0001__x0001__x0001__x0008_@_x0001__x0001__x0001__x0001__x0001__x0001__x0010_@_x0001__x0001__x0001__x0001__x0001__x0001__x0010_@_x0001__x0001__x0001__x0001__x0001__x0001__x0018_@_x0001__x0001__x0001__x0001__x0001__x0001_ð?_x0001__x0001__x0001__x0001__x0001__x0001__x0001_@_x0001__x0001__x0001__x0001__x0001__x0001__x0001_@_x0001__x0001__x0001__x0001__x0001__x0001__x0008_@_x0001__x0001__x0001__x0001__x0001__x0001__x0014_@_x0001__x0001__x0001__x0001__x0001__x0001__x0010_@_x0001__x0001__x0001__x0001__x0001__x0001__x0010_@_x0001__x0001__x0001__x0001__x0001__x0001_ð?_x0001__x0001__x0001__x0001__x0001__x0001__x0001_@_x0001__x0001__x0001__x0001__x0001__x0001_ð?_x0001__x0001__x0001__x0001__x0001__x0001__x0001_@_x0001__x0001__x0001__x0001__x0001__x0001__x0014_@_x0001__x0001__x0001__x0001__x0001__x0001__x0014_@_x0001__x0001__x0001__x0001__x0001__x0001__x0010_@_x0001__x0001__x0001__x0001__x0001__x0002__x0001__x0001__x0014_@_x0001__x0001__x0001__x0001__x0001__x0001__x0001_@_x0001__x0001__x0001__x0001__x0001__x0001__x0010_@_x0001__x0001__x0001__x0001__x0001__x0001__x0001_@_x0001__x0001__x0001__x0001__x0001__x0001__x0008_@_x0001__x0001__x0001__x0001__x0001__x0001__x0001_@_x0001__x0001__x0001__x0001__x0001__x0001__x0018_@_x0001__x0001__x0001__x0001__x0001__x0001__x0010_@_x0001__x0001__x0001__x0001__x0001__x0001__x0018_@_x0001__x0001__x0001__x0001__x0001__x0001__x0014_@_x0001__x0001__x0001__x0001__x0001__x0001__x0018_@_x0001__x0001__x0001__x0001__x0001__x0001_ð?_x0001__x0001__x0001__x0001__x0001__x0001__x0008_@_x0001__x0001__x0001__x0001__x0001__x0001__x0001_@_x0001__x0001__x0001__x0001__x0001__x0001__x0010_@_x0001__x0001__x0001__x0001__x0001__x0001__x0014_@_x0001__x0001__x0001__x0001__x0001__x0001__x0010_@_x0001__x0001__x0001__x0001__x0001__x0001__x0018_@_x0001__x0001__x0001__x0001__x0001__x0001__x0010_@_x0001__x0001__x0001__x0001__x0001__x0001__x0001_@_x0001__x0001__x0001__x0001__x0001__x0001__x0018_@_x0001__x0001__x0001__x0001__x0001__x0001__x0008_@_x0001__x0001__x0001__x0001__x0001__x0001__x0010_@_x0001__x0001__x0001__x0001__x0001__x0001__x0018_@_x0001__x0001__x0001__x0001__x0001__x0001__x0014_@_x0001__x0001__x0001__x0001__x0001__x0001__x0008_@_x0001__x0001__x0001__x0001__x0001__x0001__x0018_@_x0001__x0001__x0001__x0001__x0001__x0001__x0018_@_x0001__x0001__x0001__x0001__x0001__x0001__x0001_@_x0001__x0001__x0001__x0001__x0001__x0001__x0001_@_x0001__x0001__x0001__x0001__x0001__x0001_ð?_x0001__x0001__x0001__x0001__x0001__x0001__x0010_@_x0001__x0002__x0001__x0001__x0001__x0001__x0001__x0001__x0018_@_x0001__x0001__x0001__x0001__x0001__x0001__x0001_@_x0001__x0001__x0001__x0001__x0001__x0001__x0018_@_x0001__x0001__x0001__x0001__x0001__x0001_ð?_x0001__x0001__x0001__x0001__x0001__x0001__x0010_@_x0001__x0001__x0001__x0001__x0001__x0001__x0001_@_x0001__x0001__x0001__x0001__x0001__x0001__x0014_@_x0001__x0001__x0001__x0001__x0001__x0001__x0010_@_x0001__x0001__x0001__x0001__x0001__x0001__x0001_@_x0001__x0001__x0001__x0001__x0001__x0001__x0001_@_x0001__x0001__x0001__x0001__x0001__x0001__x0014_@_x0001__x0001__x0001__x0001__x0001__x0001_ð?_x0001__x0001__x0001__x0001__x0001__x0001__x0018_@_x0001__x0001__x0001__x0001__x0001__x0001__x0018_@_x0001__x0001__x0001__x0001__x0001__x0001__x0018_@_x0001__x0001__x0001__x0001__x0001__x0001__x0010_@_x0001__x0001__x0001__x0001__x0001__x0001__x0018_@_x0001__x0001__x0001__x0001__x0001__x0001_ð?_x0001__x0001__x0001__x0001__x0001__x0001__x0010_@_x0001__x0001__x0001__x0001__x0001__x0001__x0001_@_x0001__x0001__x0001__x0001__x0001__x0001__x0008_@_x0001__x0001__x0001__x0001__x0001__x0001_ð?_x0001__x0001__x0001__x0001__x0001__x0001__x0014_@_x0001__x0001__x0001__x0001__x0001__x0001_ð?_x0001__x0001__x0001__x0001__x0001__x0001__x0018_@_x0001__x0001__x0001__x0001__x0001__x0001__x0018_@_x0001__x0001__x0001__x0001__x0001__x0001__x0010_@_x0001__x0001__x0001__x0001__x0001__x0001__x0008_@_x0001__x0001__x0001__x0001__x0001__x0001__x0008_@_x0001__x0001__x0001__x0001__x0001__x0001__x0001_@_x0001__x0001__x0001__x0001__x0001__x0001__x0014_@_x0001__x0001__x0001__x0001__x0001__x0002__x0001__x0001__x0008_@_x0001__x0001__x0001__x0001__x0001__x0001__x0001_@_x0001__x0001__x0001__x0001__x0001__x0001__x0010_@_x0001__x0001__x0001__x0001__x0001__x0001__x0014_@_x0001__x0001__x0001__x0001__x0001__x0001__x0008_@_x0001__x0001__x0001__x0001__x0001__x0001__x0014_@_x0001__x0001__x0001__x0001__x0001__x0001__x0008_@_x0001__x0001__x0001__x0001__x0001__x0001__x0001_@_x0001__x0001__x0001__x0001__x0001__x0001__x0001_@_x0001__x0001__x0001__x0001__x0001__x0001_ð?_x0001__x0001__x0001__x0001__x0001__x0001__x0014_@_x0001__x0001__x0001__x0001__x0001__x0001_ð?_x0001__x0001__x0001__x0001__x0001__x0001__x0014_@_x0001__x0001__x0001__x0001__x0001__x0001__x0014_@_x0001__x0001__x0001__x0001__x0001__x0001_ð?_x0001__x0001__x0001__x0001__x0001__x0001__x0018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0010_@_x0001__x0001__x0001__x0001__x0001__x0001__x0001_@_x0001__x0001__x0001__x0001__x0001__x0001__x0010_@_x0001__x0001__x0001__x0001__x0001__x0001__x0008_@_x0001__x0001__x0001__x0001__x0001__x0001__x0008_@_x0001__x0001__x0001__x0001__x0001__x0001_ð?_x0001__x0001__x0001__x0001__x0001__x0001__x0014_@_x0001__x0001__x0001__x0001__x0001__x0001__x0018_@_x0001__x0001__x0001__x0001__x0001__x0001__x0001_@_x0001__x0002__x0001__x0001__x0001__x0001__x0001__x0001__x0008_@_x0001__x0001__x0001__x0001__x0001__x0001__x0008_@_x0001__x0001__x0001__x0001__x0001__x0001__x0008_@_x0001__x0001__x0001__x0001__x0001__x0001__x0014_@_x0001__x0001__x0001__x0001__x0001__x0001__x0018_@_x0001__x0001__x0001__x0001__x0001__x0001__x0010_@_x0001__x0001__x0001__x0001__x0001__x0001__x0001_@_x0001__x0001__x0001__x0001__x0001__x0001_ð?_x0001__x0001__x0001__x0001__x0001__x0001__x0018_@_x0001__x0001__x0001__x0001__x0001__x0001__x0001_@_x0001__x0001__x0001__x0001__x0001__x0001__x0008_@_x0001__x0001__x0001__x0001__x0001__x0001__x0010_@_x0001__x0001__x0001__x0001__x0001__x0001__x0001_@_x0001__x0001__x0001__x0001__x0001__x0001__x0008_@_x0001__x0001__x0001__x0001__x0001__x0001__x0018_@_x0001__x0001__x0001__x0001__x0001__x0001_ð?_x0001__x0001__x0001__x0001__x0001__x0001__x0010_@_x0001__x0001__x0001__x0001__x0001__x0001__x0008_@_x0001__x0001__x0001__x0001__x0001__x0001__x0008_@_x0001__x0001__x0001__x0001__x0001__x0001__x0008_@_x0001__x0001__x0001__x0001__x0001__x0001__x0010_@_x0001__x0001__x0001__x0001__x0001__x0001__x0018_@_x0001__x0001__x0001__x0001__x0001__x0001_ð?_x0001__x0001__x0001__x0001__x0001__x0001__x0018_@_x0001__x0001__x0001__x0001__x0001__x0001_ð?_x0001__x0001__x0001__x0001__x0001__x0001__x0018_@_x0001__x0001__x0001__x0001__x0001__x0001__x0014_@_x0001__x0001__x0001__x0001__x0001__x0001__x0014_@_x0001__x0001__x0001__x0001__x0001__x0001__x0010_@_x0001__x0001__x0001__x0001__x0001__x0001__x0018_@_x0001__x0001__x0001__x0001__x0001__x0001__x0010_@_x0001__x0001__x0001__x0001__x0001__x0002__x0001__x0001__x0010_@_x0001__x0001__x0001__x0001__x0001__x0001_ð?_x0001__x0001__x0001__x0001__x0001__x0001__x0018_@_x0001__x0001__x0001__x0001__x0001__x0001__x0008_@_x0001__x0001__x0001__x0001__x0001__x0001__x0001_@_x0001__x0001__x0001__x0001__x0001__x0001__x0014_@_x0001__x0001__x0001__x0001__x0001__x0001__x0010_@_x0001__x0001__x0001__x0001__x0001__x0001__x0010_@_x0001__x0001__x0001__x0001__x0001__x0001_ð?_x0001__x0001__x0001__x0001__x0001__x0001__x0018_@_x0001__x0001__x0001__x0001__x0001__x0001__x0018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0018_@_x0001__x0001__x0001__x0001__x0001__x0001__x0001_@_x0001__x0001__x0001__x0001__x0001__x0001__x0010_@_x0001__x0001__x0001__x0001__x0001__x0001_ð?_x0001__x0001__x0001__x0001__x0001__x0001__x0008_@_x0001__x0001__x0001__x0001__x0001__x0001__x0010_@_x0001__x0001__x0001__x0001__x0001__x0001__x0018_@_x0001__x0001__x0001__x0001__x0001__x0001__x0010_@_x0001__x0001__x0001__x0001__x0001__x0001__x0014_@_x0001__x0001__x0001__x0001__x0001__x0001__x0014_@_x0001__x0001__x0001__x0001__x0001__x0001__x0008_@_x0001__x0001__x0001__x0001__x0001__x0001__x0001_@_x0001__x0001__x0001__x0001__x0001__x0001__x0018_@_x0001__x0001__x0001__x0001__x0001__x0001_ð?_x0001__x0001__x0001__x0001__x0001__x0001_ð?_x0001__x0001__x0001__x0001__x0001__x0001__x0001_@_x0001__x0002__x0001__x0001__x0001__x0001__x0001__x0001__x0014_@_x0001__x0001__x0001__x0001__x0001__x0001__x0001_@_x0001__x0001__x0001__x0001__x0001__x0001_ð?_x0001__x0001__x0001__x0001__x0001__x0001_ð?_x0001__x0001__x0001__x0001__x0001__x0001__x0014_@_x0001__x0001__x0001__x0001__x0001__x0001__x0008_@_x0001__x0001__x0001__x0001__x0001__x0001__x0010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0018_@_x0001__x0001__x0001__x0001__x0001__x0001__x0010_@_x0001__x0001__x0001__x0001__x0001__x0001_ð?_x0001__x0001__x0001__x0001__x0001__x0001_ð?_x0001__x0001__x0001__x0001__x0001__x0001__x0018_@_x0001__x0001__x0001__x0001__x0001__x0001__x0008_@_x0001__x0001__x0001__x0001__x0001__x0001__x0018_@_x0001__x0001__x0001__x0001__x0001__x0001__x0010_@_x0001__x0001__x0001__x0001__x0001__x0001__x0010_@_x0001__x0001__x0001__x0001__x0001__x0001__x0018_@_x0001__x0001__x0001__x0001__x0001__x0001__x0001_@_x0001__x0001__x0001__x0001__x0001__x0001__x0010_@_x0001__x0001__x0001__x0001__x0001__x0001_ð?_x0001__x0001__x0001__x0001__x0001__x0001_ð?_x0001__x0001__x0001__x0001__x0001__x0001__x0018_@_x0001__x0001__x0001__x0001__x0001__x0001__x0010_@_x0001__x0001__x0001__x0001__x0001__x0001__x0001_@_x0001__x0001__x0001__x0001__x0001__x0001__x0008_@_x0001__x0001__x0001__x0001__x0001__x0002__x0001__x0001__x0008_@_x0001__x0001__x0001__x0001__x0001__x0001__x0001_@_x0001__x0001__x0001__x0001__x0001__x0001_ð?_x0001__x0001__x0001__x0001__x0001__x0001__x0014_@_x0001__x0001__x0001__x0001__x0001__x0001__x0008_@_x0001__x0001__x0001__x0001__x0001__x0001__x0014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0018_@_x0001__x0001__x0001__x0001__x0001__x0001__x0018_@_x0001__x0001__x0001__x0001__x0001__x0001__x0014_@_x0001__x0001__x0001__x0001__x0001__x0001__x0014_@_x0001__x0001__x0001__x0001__x0001__x0001__x0010_@_x0001__x0001__x0001__x0001__x0001__x0001_ð?_x0001__x0001__x0001__x0001__x0001__x0001__x0001_@_x0001__x0001__x0001__x0001__x0001__x0001__x0008_@_x0001__x0001__x0001__x0001__x0001__x0001__x0018_@_x0001__x0001__x0001__x0001__x0001__x0001__x0001_@_x0001__x0001__x0001__x0001__x0001__x0001__x0018_@_x0001__x0001__x0001__x0001__x0001__x0001__x0008_@_x0001__x0001__x0001__x0001__x0001__x0001__x0018_@_x0001__x0001__x0001__x0001__x0001__x0001__x0018_@_x0001__x0001__x0001__x0001__x0001__x0001__x0014_@_x0001__x0001__x0001__x0001__x0001__x0001__x0010_@_x0001__x0001__x0001__x0001__x0001__x0001__x0010_@_x0001__x0001__x0001__x0001__x0001__x0001__x0014_@_x0001__x0001__x0001__x0001__x0001__x0001__x0010_@_x0001__x0001__x0001__x0001__x0001__x0001__x0010_@_x0001__x0002__x0001__x0001__x0001__x0001__x0001__x0001__x0014_@_x0001__x0001__x0001__x0001__x0001__x0001__x0018_@_x0001__x0001__x0001__x0001__x0001__x0001__x0010_@_x0001__x0001__x0001__x0001__x0001__x0001_ð?_x0001__x0001__x0001__x0001__x0001__x0001__x0014_@_x0001__x0001__x0001__x0001__x0001__x0001_ð?_x0001__x0001__x0001__x0001__x0001__x0001__x0001_@_x0001__x0001__x0001__x0001__x0001__x0001__x0010_@_x0001__x0001__x0001__x0001__x0001__x0001__x0001_@_x0001__x0001__x0001__x0001__x0001__x0001__x0008_@_x0001__x0001__x0001__x0001__x0001__x0001__x0008_@_x0001__x0001__x0001__x0001__x0001__x0001__x0014_@_x0001__x0001__x0001__x0001__x0001__x0001__x0018_@_x0001__x0001__x0001__x0001__x0001__x0001_ð?_x0001__x0001__x0001__x0001__x0001__x0001__x0008_@_x0001__x0001__x0001__x0001__x0001__x0001__x0001_@_x0001__x0001__x0001__x0001__x0001__x0001__x0018_@_x0001__x0001__x0001__x0001__x0001__x0001_ð?_x0001__x0001__x0001__x0001__x0001__x0001__x0008_@_x0001__x0001__x0001__x0001__x0001__x0001__x0001_@_x0001__x0001__x0001__x0001__x0001__x0001__x0010_@_x0001__x0001__x0001__x0001__x0001__x0001__x0010_@_x0001__x0001__x0001__x0001__x0001__x0001__x0018_@_x0001__x0001__x0001__x0001__x0001__x0001__x0008_@_x0001__x0001__x0001__x0001__x0001__x0001__x0010_@_x0001__x0001__x0001__x0001__x0001__x0001__x0014_@_x0001__x0001__x0001__x0001__x0001__x0001_ð?_x0001__x0001__x0001__x0001__x0001__x0001__x0010_@_x0001__x0001__x0001__x0001__x0001__x0001__x0018_@_x0001__x0001__x0001__x0001__x0001__x0001_ð?_x0001__x0001__x0001__x0001__x0001__x0001__x0010_@_x0001__x0001__x0001__x0001__x0001__x0002__x0001__x0001_ð?_x0001__x0001__x0001__x0001__x0001__x0001__x0008_@_x0001__x0001__x0001__x0001__x0001__x0001__x0014_@_x0001__x0001__x0001__x0001__x0001__x0001_ð?_x0001__x0001__x0001__x0001__x0001__x0001__x0010_@_x0001__x0001__x0001__x0001__x0001__x0001__x0010_@_x0001__x0001__x0001__x0001__x0001__x0001__x0001_@_x0001__x0001__x0001__x0001__x0001__x0001__x0010_@_x0001__x0001__x0001__x0001__x0001__x0001_ð?_x0001__x0001__x0001__x0001__x0001__x0001__x0010_@_x0001__x0001__x0001__x0001__x0001__x0001__x0014_@_x0001__x0001__x0001__x0001__x0001__x0001__x0018_@_x0001__x0001__x0001__x0001__x0001__x0001__x0001_@_x0001__x0001__x0001__x0001__x0001__x0001__x0018_@_x0001__x0001__x0001__x0001__x0001__x0001__x0018_@_x0001__x0001__x0001__x0001__x0001__x0001__x0010_@_x0001__x0001__x0001__x0001__x0001__x0001__x0018_@_x0001__x0001__x0001__x0001__x0001__x0001_ð?_x0001__x0001__x0001__x0001__x0001__x0001__x0001_@_x0001__x0001__x0001__x0001__x0001__x0001__x0008_@_x0001__x0001__x0001__x0001__x0001__x0001__x0014_@_x0001__x0001__x0001__x0001__x0001__x0001__x0014_@_x0001__x0001__x0001__x0001__x0001__x0001__x0008_@_x0001__x0001__x0001__x0001__x0001__x0001__x0014_@_x0001__x0001__x0001__x0001__x0001__x0001__x0014_@_x0001__x0001__x0001__x0001__x0001__x0001__x0008_@_x0001__x0001__x0001__x0001__x0001__x0001__x0018_@_x0001__x0001__x0001__x0001__x0001__x0001__x0008_@_x0001__x0001__x0001__x0001__x0001__x0001__x0008_@_x0001__x0001__x0001__x0001__x0001__x0001__x0018_@_x0001__x0001__x0001__x0001__x0001__x0001__x0014_@_x0001__x0001__x0001__x0001__x0001__x0001__x0010_@_x0001__x0002__x0001__x0001__x0001__x0001__x0001__x0001__x0018_@_x0001__x0001__x0001__x0001__x0001__x0001__x0008_@_x0001__x0001__x0001__x0001__x0001__x0001__x0014_@_x0001__x0001__x0001__x0001__x0001__x0001_ð?_x0001__x0001__x0001__x0001__x0001__x0001_ð?_x0001__x0001__x0001__x0001__x0001__x0001__x0018_@_x0001__x0001__x0001__x0001__x0001__x0001__x0001_@_x0001__x0001__x0001__x0001__x0001__x0001__x0014_@_x0001__x0001__x0001__x0001__x0001__x0001__x0008_@_x0001__x0001__x0001__x0001__x0001__x0001__x0008_@_x0001__x0001__x0001__x0001__x0001__x0001__x0001_@_x0001__x0001__x0001__x0001__x0001__x0001__x0018_@_x0001__x0001__x0001__x0001__x0001__x0001__x0018_@_x0001__x0001__x0001__x0001__x0001__x0001__x0008_@_x0001__x0001__x0001__x0001__x0001__x0001__x0001_@_x0001__x0001__x0001__x0001__x0001__x0001_ð?_x0001__x0001__x0001__x0001__x0001__x0001__x0014_@_x0001__x0001__x0001__x0001__x0001__x0001__x0008_@_x0001__x0001__x0001__x0001__x0001__x0001_ð?_x0001__x0001__x0001__x0001__x0001__x0001__x0010_@_x0001__x0001__x0001__x0001__x0001__x0001__x0010_@_x0001__x0001__x0001__x0001__x0001__x0001__x0014_@_x0001__x0001__x0001__x0001__x0001__x0001__x0001_@_x0001__x0001__x0001__x0001__x0001__x0001__x0014_@_x0001__x0001__x0001__x0001__x0001__x0001__x0018_@_x0001__x0001__x0001__x0001__x0001__x0001_ð?_x0001__x0001__x0001__x0001__x0001__x0001_ð?_x0001__x0001__x0001__x0001__x0001__x0001__x0001_@_x0001__x0001__x0001__x0001__x0001__x0001__x0010_@_x0001__x0001__x0001__x0001__x0001__x0001__x0001_@_x0001__x0001__x0001__x0001__x0001__x0001__x0010_@_x0001__x0001__x0001__x0001__x0001__x0002__x0001__x0001_ð?_x0001__x0001__x0001__x0001__x0001__x0001_ð?_x0001__x0001__x0001__x0001__x0001__x0001__x0010_@_x0001__x0001__x0001__x0001__x0001__x0001__x0014_@_x0001__x0001__x0001__x0001__x0001__x0001__x0008_@_x0001__x0001__x0001__x0001__x0001__x0001__x0010_@_x0001__x0001__x0001__x0001__x0001__x0001_ð?_x0001__x0001__x0001__x0001__x0001__x0001__x0018_@_x0001__x0001__x0001__x0001__x0001__x0001__x0001_@_x0001__x0001__x0001__x0001__x0001__x0001_ð?_x0001__x0001__x0001__x0001__x0001__x0001__x0008_@_x0001__x0001__x0001__x0001__x0001__x0001__x0001_@_x0001__x0001__x0001__x0001__x0001__x0001__x0010_@_x0001__x0001__x0001__x0001__x0001__x0001__x0010_@_x0001__x0001__x0001__x0001__x0001__x0001__x0001_@_x0001__x0001__x0001__x0001__x0001__x0001__x0001_@_x0001__x0001__x0001__x0001__x0001__x0001__x0001_@_x0001__x0001__x0001__x0001__x0001__x0001__x0014_@_x0001__x0001__x0001__x0001__x0001__x0001__x0008_@_x0001__x0001__x0001__x0001__x0001__x0001__x0001_@_x0001__x0001__x0001__x0001__x0001__x0001__x0008_@_x0001__x0001__x0001__x0001__x0001__x0001__x0018_@_x0001__x0001__x0001__x0001__x0001__x0001_ð?_x0001__x0001__x0001__x0001__x0001__x0001_ð?_x0001__x0001__x0001__x0001__x0001__x0001__x0008_@_x0001__x0001__x0001__x0001__x0001__x0001__x0014_@_x0001__x0001__x0001__x0001__x0001__x0001_ð?_x0001__x0001__x0001__x0001__x0001__x0001__x0008_@_x0001__x0001__x0001__x0001__x0001__x0001__x0010_@_x0001__x0001__x0001__x0001__x0001__x0001__x0018_@_x0001__x0001__x0001__x0001__x0001__x0001__x0014_@_x0001__x0001__x0001__x0001__x0001__x0001__x0014_@_x0001__x0002__x0001__x0001__x0001__x0001__x0001__x0001__x0001_@_x0001__x0001__x0001__x0001__x0001__x0001_ð?_x0001__x0001__x0001__x0001__x0001__x0001__x0001_@_x0001__x0001__x0001__x0001__x0001__x0001__x0018_@_x0001__x0001__x0001__x0001__x0001__x0001__x0008_@_x0001__x0001__x0001__x0001__x0001__x0001__x0008_@_x0001__x0001__x0001__x0001__x0001__x0001_ð?_x0001__x0001__x0001__x0001__x0001__x0001_ð?_x0001__x0001__x0001__x0001__x0001__x0001__x0018_@_x0001__x0001__x0001__x0001__x0001__x0001__x0018_@_x0001__x0001__x0001__x0001__x0001__x0001__x0008_@_x0001__x0001__x0001__x0001__x0001__x0001__x0008_@_x0001__x0001__x0001__x0001__x0001__x0001__x0018_@_x0001__x0001__x0001__x0001__x0001__x0001__x0008_@_x0001__x0001__x0001__x0001__x0001__x0001__x0010_@_x0001__x0001__x0001__x0001__x0001__x0001__x0010_@_x0001__x0001__x0001__x0001__x0001__x0001__x0010_@_x0001__x0001__x0001__x0001__x0001__x0001__x0010_@_x0001__x0001__x0001__x0001__x0001__x0001_ð?_x0001__x0001__x0001__x0001__x0001__x0001_ð?_x0001__x0001__x0001__x0001__x0001__x0001__x0014_@_x0001__x0001__x0001__x0001__x0001__x0001_ð?_x0001__x0001__x0001__x0001__x0001__x0001__x0001_@_x0001__x0001__x0001__x0001__x0001__x0001__x0018_@_x0001__x0001__x0001__x0001__x0001__x0001__x0018_@_x0001__x0001__x0001__x0001__x0001__x0001__x0001_@_x0001__x0001__x0001__x0001__x0001__x0001__x0010_@_x0001__x0001__x0001__x0001__x0001__x0001_ð?_x0001__x0001__x0001__x0001__x0001__x0001__x0008_@_x0001__x0001__x0001__x0001__x0001__x0001__x0001_@_x0001__x0001__x0001__x0001__x0001__x0001__x0008_@_x0001__x0001__x0001__x0001__x0001__x0002__x0001__x0001_ð?_x0001__x0001__x0001__x0001__x0001__x0001__x0014_@_x0001__x0001__x0001__x0001__x0001__x0001__x0001_@_x0001__x0001__x0001__x0001__x0001__x0001__x0018_@_x0001__x0001__x0001__x0001__x0001__x0001_ð?_x0001__x0001__x0001__x0001__x0001__x0001__x0001_@_x0001__x0001__x0001__x0001__x0001__x0001__x0001_@_x0001__x0001__x0001__x0001__x0001__x0001__x0001_@_x0001__x0001__x0001__x0001__x0001__x0001__x0018_@_x0001__x0001__x0001__x0001__x0001__x0001__x0018_@_x0001__x0001__x0001__x0001__x0001__x0001__x0010_@_x0001__x0001__x0001__x0001__x0001__x0001__x0018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0014_@_x0001__x0001__x0001__x0001__x0001__x0001__x0014_@_x0001__x0001__x0001__x0001__x0001__x0001__x0001_@_x0001__x0001__x0001__x0001__x0001__x0001__x0001_@_x0001__x0001__x0001__x0001__x0001__x0001__x0008_@_x0001__x0001__x0001__x0001__x0001__x0001__x0010_@_x0001__x0001__x0001__x0001__x0001__x0001__x0010_@_x0001__x0001__x0001__x0001__x0001__x0001__x0008_@_x0001__x0001__x0001__x0001__x0001__x0001__x0001_@_x0001__x0001__x0001__x0001__x0001__x0001__x0014_@_x0001__x0001__x0001__x0001__x0001__x0001_ð?_x0001__x0001__x0001__x0001__x0001__x0001__x0014_@_x0001__x0001__x0001__x0001__x0001__x0001__x0018_@_x0001__x0001__x0001__x0001__x0001__x0001__x0018_@_x0001__x0002__x0001__x0001__x0001__x0001__x0001__x0001__x0018_@_x0001__x0001__x0001__x0001__x0001__x0001__x0008_@_x0001__x0001__x0001__x0001__x0001__x0001__x0010_@_x0001__x0001__x0001__x0001__x0001__x0001_ð?_x0001__x0001__x0001__x0001__x0001__x0001_ð?_x0001__x0001__x0001__x0001__x0001__x0001__x0014_@_x0001__x0001__x0001__x0001__x0001__x0001__x0010_@_x0001__x0001__x0001__x0001__x0001__x0001__x0010_@_x0001__x0001__x0001__x0001__x0001__x0001__x0018_@_x0001__x0001__x0001__x0001__x0001__x0001__x0001_@_x0001__x0001__x0001__x0001__x0001__x0001__x0018_@_x0001__x0001__x0001__x0001__x0001__x0001_ð?_x0001__x0001__x0001__x0001__x0001__x0001__x0018_@_x0001__x0001__x0001__x0001__x0001__x0001_ð?_x0001__x0001__x0001__x0001__x0001__x0001_ð?_x0001__x0001__x0001__x0001__x0001__x0001__x0010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0010_@_x0001__x0001__x0001__x0001__x0001__x0001__x0010_@_x0001__x0001__x0001__x0001__x0001__x0001_ð?_x0001__x0001__x0001__x0001__x0001__x0001_ð?_x0001__x0001__x0001__x0001__x0001__x0001__x0010_@_x0001__x0001__x0001__x0001__x0001__x0001_ð?_x0001__x0001__x0001__x0001__x0001__x0001__x0018_@_x0001__x0001__x0001__x0001__x0001__x0001__x0014_@_x0001__x0001__x0001__x0001__x0001__x0001_ð?_x0001__x0001__x0001__x0001__x0001__x0001__x0018_@_x0001__x0001__x0001__x0001__x0001__x0002__x0001__x0001__x0014_@_x0001__x0001__x0001__x0001__x0001__x0001_ð?_x0001__x0001__x0001__x0001__x0001__x0001__x0001_@_x0001__x0001__x0001__x0001__x0001__x0001__x0014_@_x0001__x0001__x0001__x0001__x0001__x0001__x0001_@_x0001__x0001__x0001__x0001__x0001__x0001__x0018_@_x0001__x0001__x0001__x0001__x0001__x0001__x0010_@_x0001__x0001__x0001__x0001__x0001__x0001__x0018_@_x0001__x0001__x0001__x0001__x0001__x0001__x0010_@_x0001__x0001__x0001__x0001__x0001__x0001__x0014_@_x0001__x0001__x0001__x0001__x0001__x0001__x0018_@_x0001__x0001__x0001__x0001__x0001__x0001__x0008_@_x0001__x0001__x0001__x0001__x0001__x0001_ð?_x0001__x0001__x0001__x0001__x0001__x0001__x0018_@_x0001__x0001__x0001__x0001__x0001__x0001__x0008_@_x0001__x0001__x0001__x0001__x0001__x0001__x0010_@_x0001__x0001__x0001__x0001__x0001__x0001__x0008_@_x0001__x0001__x0001__x0001__x0001__x0001__x0001_@_x0001__x0001__x0001__x0001__x0001__x0001__x0014_@_x0001__x0001__x0001__x0001__x0001__x0001__x0018_@_x0001__x0001__x0001__x0001__x0001__x0001__x0018_@_x0001__x0001__x0001__x0001__x0001__x0001__x0010_@_x0001__x0001__x0001__x0001__x0001__x0001_ð?_x0001__x0001__x0001__x0001__x0001__x0001__x0008_@_x0001__x0001__x0001__x0001__x0001__x0001__x0010_@_x0001__x0001__x0001__x0001__x0001__x0001__x0008_@_x0001__x0001__x0001__x0001__x0001__x0001__x0001_@_x0001__x0001__x0001__x0001__x0001__x0001__x0010_@_x0001__x0001__x0001__x0001__x0001__x0001__x0001_@_x0001__x0001__x0001__x0001__x0001__x0001_ð?_x0001__x0001__x0001__x0001__x0001__x0001__x0010_@_x0001__x0001__x0001__x0001__x0001__x0001__x0010_@_x0001__x0002__x0001__x0001__x0001__x0001__x0001__x0001_ð?_x0001__x0001__x0001__x0001__x0001__x0001__x0014_@_x0001__x0001__x0001__x0001__x0001__x0001__x0001_@_x0001__x0001__x0001__x0001__x0001__x0001__x0001_@_x0001__x0001__x0001__x0001__x0001__x0001__x0018_@_x0001__x0001__x0001__x0001__x0001__x0001__x0001_@_x0001__x0001__x0001__x0001__x0001__x0001_ð?_x0001__x0001__x0001__x0001__x0001__x0001__x0010_@_x0001__x0001__x0001__x0001__x0001__x0001__x0014_@_x0001__x0001__x0001__x0001__x0001__x0001__x0001_@_x0001__x0001__x0001__x0001__x0001__x0001__x0008_@_x0001__x0001__x0001__x0001__x0001__x0001__x0014_@_x0001__x0001__x0001__x0001__x0001__x0001__x0018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0010_@_x0001__x0001__x0001__x0001__x0001__x0001__x0018_@_x0001__x0001__x0001__x0001__x0001__x0001__x0008_@_x0001__x0001__x0001__x0001__x0001__x0001__x0010_@_x0001__x0001__x0001__x0001__x0001__x0001__x0018_@_x0001__x0001__x0001__x0001__x0001__x0001__x0010_@_x0001__x0001__x0001__x0001__x0001__x0001__x0010_@_x0001__x0001__x0001__x0001__x0001__x0001__x0018_@_x0001__x0001__x0001__x0001__x0001__x0001__x0010_@_x0001__x0001__x0001__x0001__x0001__x0001__x0018_@_x0001__x0001__x0001__x0001__x0001__x0001__x0018_@_x0001__x0001__x0001__x0001__x0001__x0001__x0001_@_x0001__x0001__x0001__x0001__x0001__x0001__x0010_@_x0001__x0001__x0001__x0001__x0001__x0002__x0001__x0001__x0014_@_x0001__x0001__x0001__x0001__x0001__x0001__x0014_@_x0001__x0001__x0001__x0001__x0001__x0001__x0014_@_x0001__x0001__x0001__x0001__x0001__x0001__x0014_@_x0001__x0001__x0001__x0001__x0001__x0001__x0008_@_x0001__x0001__x0001__x0001__x0001__x0001__x0014_@_x0001__x0001__x0001__x0001__x0001__x0001__x0014_@_x0001__x0001__x0001__x0001__x0001__x0001_ð?_x0001__x0001__x0001__x0001__x0001__x0001__x0001_@_x0001__x0001__x0001__x0001__x0001__x0001_ð?_x0001__x0001__x0001__x0001__x0001__x0001__x0010_@_x0001__x0001__x0001__x0001__x0001__x0001__x0010_@_x0001__x0001__x0001__x0001__x0001__x0001_ð?_x0001__x0001__x0001__x0001__x0001__x0001__x0014_@_x0001__x0001__x0001__x0001__x0001__x0001__x0018_@_x0001__x0001__x0001__x0001__x0001__x0001__x0001_@_x0001__x0001__x0001__x0001__x0001__x0001__x0010_@_x0001__x0001__x0001__x0001__x0001__x0001__x0001_@_x0001__x0001__x0001__x0001__x0001__x0001__x0001_@_x0001__x0001__x0001__x0001__x0001__x0001__x0008_@_x0001__x0001__x0001__x0001__x0001__x0001__x0010_@_x0001__x0001__x0001__x0001__x0001__x0001__x0010_@_x0001__x0001__x0001__x0001__x0001__x0001_ð?_x0001__x0001__x0001__x0001__x0001__x0001__x0014_@_x0001__x0001__x0001__x0001__x0001__x0001__x0008_@_x0001__x0001__x0001__x0001__x0001__x0001__x0014_@_x0001__x0001__x0001__x0001__x0001__x0001_ð?_x0001__x0001__x0001__x0001__x0001__x0001__x0014_@_x0001__x0001__x0001__x0001__x0001__x0001__x0010_@_x0001__x0001__x0001__x0001__x0001__x0001__x0008_@_x0001__x0001__x0001__x0001__x0001__x0001__x0014_@_x0001__x0001__x0001__x0001__x0001__x0001_ð?_x0001__x0002__x0001__x0001__x0001__x0001__x0001__x0001__x0018_@_x0001__x0001__x0001__x0001__x0001__x0001__x0018_@_x0001__x0001__x0001__x0001__x0001__x0001__x0014_@_x0001__x0001__x0001__x0001__x0001__x0001__x0008_@_x0001__x0001__x0001__x0001__x0001__x0001__x0014_@_x0001__x0001__x0001__x0001__x0001__x0001__x0001_@_x0001__x0001__x0001__x0001__x0001__x0001__x0008_@_x0001__x0001__x0001__x0001__x0001__x0001__x0010_@_x0001__x0001__x0001__x0001__x0001__x0001__x0018_@_x0001__x0001__x0001__x0001__x0001__x0001__x0008_@_x0001__x0001__x0001__x0001__x0001__x0001__x0001_@_x0001__x0001__x0001__x0001__x0001__x0001__x0001_@_x0001__x0001__x0001__x0001__x0001__x0001__x0014_@_x0001__x0001__x0001__x0001__x0001__x0001__x0018_@_x0001__x0001__x0001__x0001__x0001__x0001__x0008_@_x0001__x0001__x0001__x0001__x0001__x0001__x0010_@_x0001__x0001__x0001__x0001__x0001__x0001__x0018_@_x0001__x0001__x0001__x0001__x0001__x0001_ð?_x0001__x0001__x0001__x0001__x0001__x0001__x0010_@_x0001__x0001__x0001__x0001__x0001__x0001_ð?_x0001__x0001__x0001__x0001__x0001__x0001__x0014_@_x0001__x0001__x0001__x0001__x0001__x0001__x0014_@_x0001__x0001__x0001__x0001__x0001__x0001__x0018_@_x0001__x0001__x0001__x0001__x0001__x0001__x0014_@_x0001__x0001__x0001__x0001__x0001__x0001__x0018_@_x0001__x0001__x0001__x0001__x0001__x0001__x0001_@_x0001__x0001__x0001__x0001__x0001__x0001__x0018_@_x0001__x0001__x0001__x0001__x0001__x0001__x0014_@_x0001__x0001__x0001__x0001__x0001__x0001__x0010_@_x0001__x0001__x0001__x0001__x0001__x0001__x0001_@_x0001__x0001__x0001__x0001__x0001__x0001__x0018_@_x0001__x0001__x0001__x0001__x0001__x0002__x0001__x0001__x0008_@_x0001__x0001__x0001__x0001__x0001__x0001__x0010_@_x0001__x0001__x0001__x0001__x0001__x0001__x0010_@_x0001__x0001__x0001__x0001__x0001__x0001__x0018_@_x0001__x0001__x0001__x0001__x0001__x0001__x0010_@_x0001__x0001__x0001__x0001__x0001__x0001__x0010_@_x0001__x0001__x0001__x0001__x0001__x0001__x0008_@_x0001__x0001__x0001__x0001__x0001__x0001__x0014_@_x0001__x0001__x0001__x0001__x0001__x0001__x0008_@_x0001__x0001__x0001__x0001__x0001__x0001__x0018_@_x0001__x0001__x0001__x0001__x0001__x0001__x0010_@_x0001__x0001__x0001__x0001__x0001__x0001__x0014_@_x0001__x0001__x0001__x0001__x0001__x0001__x0008_@_x0001__x0001__x0001__x0001__x0001__x0001__x0010_@_x0001__x0001__x0001__x0001__x0001__x0001__x0001_@_x0001__x0001__x0001__x0001__x0001__x0001__x0008_@_x0001__x0001__x0001__x0001__x0001__x0001__x0018_@_x0001__x0001__x0001__x0001__x0001__x0001__x0001_@_x0001__x0001__x0001__x0001__x0001__x0001__x0008_@_x0001__x0001__x0001__x0001__x0001__x0001__x0018_@_x0001__x0001__x0001__x0001__x0001__x0001__x0014_@_x0001__x0001__x0001__x0001__x0001__x0001__x0010_@_x0001__x0001__x0001__x0001__x0001__x0001__x0008_@_x0001__x0001__x0001__x0001__x0001__x0001__x0014_@_x0001__x0001__x0001__x0001__x0001__x0001__x0008_@_x0001__x0001__x0001__x0001__x0001__x0001__x0010_@_x0001__x0001__x0001__x0001__x0001__x0001_ð?_x0001__x0001__x0001__x0001__x0001__x0001__x0010_@_x0001__x0001__x0001__x0001__x0001__x0001__x0014_@_x0001__x0001__x0001__x0001__x0001__x0001__x0018_@_x0001__x0001__x0001__x0001__x0001__x0001_ð?_x0001__x0001__x0001__x0001__x0001__x0001__x0014_@_x0001__x0002__x0001__x0001__x0001__x0001__x0001__x0001__x0010_@_x0001__x0001__x0001__x0001__x0001__x0001__x0008_@_x0001__x0001__x0001__x0001__x0001__x0001__x0014_@_x0001__x0001__x0001__x0001__x0001__x0001__x0010_@_x0001__x0001__x0001__x0001__x0001__x0001_ð?_x0001__x0001__x0001__x0001__x0001__x0001__x0010_@_x0001__x0001__x0001__x0001__x0001__x0001__x0010_@_x0001__x0001__x0001__x0001__x0001__x0001__x0018_@_x0001__x0001__x0001__x0001__x0001__x0001__x0010_@_x0001__x0001__x0001__x0001__x0001__x0001__x0014_@_x0001__x0001__x0001__x0001__x0001__x0001_ð?_x0001__x0001__x0001__x0001__x0001__x0001__x0010_@_x0001__x0001__x0001__x0001__x0001__x0001__x0008_@_x0001__x0001__x0001__x0001__x0001__x0001__x0018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0010_@_x0001__x0001__x0001__x0001__x0001__x0001__x0001_@_x0001__x0001__x0001__x0001__x0001__x0001__x0014_@_x0001__x0001__x0001__x0001__x0001__x0001__x0008_@_x0001__x0001__x0001__x0001__x0001__x0001__x0014_@_x0001__x0001__x0001__x0001__x0001__x0001__x0014_@_x0001__x0001__x0001__x0001__x0001__x0001__x0018_@_x0001__x0001__x0001__x0001__x0001__x0001__x0008_@_x0001__x0001__x0001__x0001__x0001__x0001__x0014_@_x0001__x0001__x0001__x0001__x0001__x0001__x0018_@_x0001__x0001__x0001__x0001__x0001__x0001__x0010_@_x0001__x0001__x0001__x0001__x0001__x0002__x0001__x0001__x0018_@_x0001__x0001__x0001__x0001__x0001__x0001__x0014_@_x0001__x0001__x0001__x0001__x0001__x0001_ð?_x0001__x0001__x0001__x0001__x0001__x0001__x0008_@_x0001__x0001__x0001__x0001__x0001__x0001__x0010_@_x0001__x0001__x0001__x0001__x0001__x0001__x0018_@_x0001__x0001__x0001__x0001__x0001__x0001__x0008_@_x0001__x0001__x0001__x0001__x0001__x0001_ð?_x0001__x0001__x0001__x0001__x0001__x0001_ð?_x0001__x0001__x0001__x0001__x0001__x0001__x0014_@_x0001__x0001__x0001__x0001__x0001__x0001__x0001_@_x0001__x0001__x0001__x0001__x0001__x0001__x0014_@_x0001__x0001__x0001__x0001__x0001__x0001__x0014_@_x0001__x0001__x0001__x0001__x0001__x0001__x0001_@_x0001__x0001__x0001__x0001__x0001__x0001__x0014_@_x0001__x0001__x0001__x0001__x0001__x0001__x0018_@_x0001__x0001__x0001__x0001__x0001__x0001__x0008_@_x0001__x0001__x0001__x0001__x0001__x0001__x0014_@_x0001__x0001__x0001__x0001__x0001__x0001_ð?_x0001__x0001__x0001__x0001__x0001__x0001__x0001_@_x0001__x0001__x0001__x0001__x0001__x0001__x0008_@_x0001__x0001__x0001__x0001__x0001__x0001__x0014_@_x0001__x0001__x0001__x0001__x0001__x0001__x0001_@_x0001__x0001__x0001__x0001__x0001__x0001__x0001_@_x0001__x0001__x0001__x0001__x0001__x0001__x0008_@_x0001__x0001__x0001__x0001__x0001__x0001__x0008_@_x0001__x0001__x0001__x0001__x0001__x0001__x0018_@_x0001__x0001__x0001__x0001__x0001__x0001__x0001_@_x0001__x0001__x0001__x0001__x0001__x0001__x0001_@_x0001__x0001__x0001__x0001__x0001__x0001__x0014_@_x0001__x0001__x0001__x0001__x0001__x0001__x0001_@_x0001__x0001__x0001__x0001__x0001__x0001__x0001_@_x0001__x0002__x0001__x0001__x0001__x0001__x0001__x0001__x0001_@_x0001__x0001__x0001__x0001__x0001__x0001__x0010_@_x0001__x0001__x0001__x0001__x0001__x0001__x0010_@_x0001__x0001__x0001__x0001__x0001__x0001_ð?_x0001__x0001__x0001__x0001__x0001__x0001__x0014_@_x0001__x0001__x0001__x0001__x0001__x0001_ð?_x0001__x0001__x0001__x0001__x0001__x0001__x0014_@_x0001__x0001__x0001__x0001__x0001__x0001__x0001_@_x0001__x0001__x0001__x0001__x0001__x0001__x0008_@_x0001__x0001__x0001__x0001__x0001__x0001__x0014_@_x0001__x0001__x0001__x0001__x0001__x0001__x0008_@_x0001__x0001__x0001__x0001__x0001__x0001__x0018_@_x0001__x0001__x0001__x0001__x0001__x0001__x0008_@_x0001__x0001__x0001__x0001__x0001__x0001__x0014_@_x0001__x0001__x0001__x0001__x0001__x0001__x0001_@_x0001__x0001__x0001__x0001__x0001__x0001__x0001_@_x0001__x0001__x0001__x0001__x0001__x0001__x0014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0014_@_x0001__x0001__x0001__x0001__x0001__x0001__x0018_@_x0001__x0001__x0001__x0001__x0001__x0001__x0008_@_x0001__x0001__x0001__x0001__x0001__x0001_ð?_x0001__x0001__x0001__x0001__x0001__x0001__x0010_@_x0001__x0001__x0001__x0001__x0001__x0001__x0014_@_x0001__x0001__x0001__x0001__x0001__x0001__x0010_@_x0001__x0001__x0001__x0001__x0001__x0002__x0001__x0001__x0014_@_x0001__x0001__x0001__x0001__x0001__x0001__x0001_@_x0001__x0001__x0001__x0001__x0001__x0001__x0010_@_x0001__x0001__x0001__x0001__x0001__x0001__x0014_@_x0001__x0001__x0001__x0001__x0001__x0001__x0014_@_x0001__x0001__x0001__x0001__x0001__x0001_ð?_x0001__x0001__x0001__x0001__x0001__x0001__x0008_@_x0001__x0001__x0001__x0001__x0001__x0001__x0018_@_x0001__x0001__x0001__x0001__x0001__x0001__x0010_@_x0001__x0001__x0001__x0001__x0001__x0001__x0018_@_x0001__x0001__x0001__x0001__x0001__x0001__x0001_@_x0001__x0001__x0001__x0001__x0001__x0001__x0014_@_x0001__x0001__x0001__x0001__x0001__x0001__x0014_@_x0001__x0001__x0001__x0001__x0001__x0001__x0010_@_x0001__x0001__x0001__x0001__x0001__x0001_ð?_x0001__x0001__x0001__x0001__x0001__x0001__x0001_@_x0001__x0001__x0001__x0001__x0001__x0001__x0018_@_x0001__x0001__x0001__x0001__x0001__x0001__x0014_@_x0001__x0001__x0001__x0001__x0001__x0001__x0010_@_x0001__x0001__x0001__x0001__x0001__x0001__x0008_@_x0001__x0001__x0001__x0001__x0001__x0001__x0008_@_x0001__x0001__x0001__x0001__x0001__x0001__x0010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0010_@_x0001__x0001__x0001__x0001__x0001__x0001__x0010_@_x0001__x0001__x0001__x0001__x0001__x0001__x0010_@_x0001__x0002__x0001__x0001__x0001__x0001__x0001__x0001__x0018_@_x0001__x0001__x0001__x0001__x0001__x0001__x0010_@_x0001__x0001__x0001__x0001__x0001__x0001__x0001_@_x0001__x0001__x0001__x0001__x0001__x0001_ð?_x0001__x0001__x0001__x0001__x0001__x0001__x0014_@_x0001__x0001__x0001__x0001__x0001__x0001__x0014_@_x0001__x0001__x0001__x0001__x0001__x0001__x0018_@_x0001__x0001__x0001__x0001__x0001__x0001__x0018_@_x0001__x0001__x0001__x0001__x0001__x0001__x0018_@_x0001__x0001__x0001__x0001__x0001__x0001__x0014_@_x0001__x0001__x0001__x0001__x0001__x0001__x0014_@_x0001__x0001__x0001__x0001__x0001__x0001_ð?_x0001__x0001__x0001__x0001__x0001__x0001__x0001_@_x0001__x0001__x0001__x0001__x0001__x0001__x0010_@_x0001__x0001__x0001__x0001__x0001__x0001__x0008_@_x0001__x0001__x0001__x0001__x0001__x0001__x0001_@_x0001__x0001__x0001__x0001__x0001__x0001__x0010_@_x0001__x0001__x0001__x0001__x0001__x0001__x0014_@_x0001__x0001__x0001__x0001__x0001__x0001__x0018_@_x0001__x0001__x0001__x0001__x0001__x0001__x0008_@_x0001__x0001__x0001__x0001__x0001__x0001__x0014_@_x0001__x0001__x0001__x0001__x0001__x0001__x0018_@_x0001__x0001__x0001__x0001__x0001__x0001__x0008_@_x0001__x0001__x0001__x0001__x0001__x0001__x0018_@_x0001__x0001__x0001__x0001__x0001__x0001__x0010_@_x0001__x0001__x0001__x0001__x0001__x0001__x0018_@_x0001__x0001__x0001__x0001__x0001__x0001__x0014_@_x0001__x0001__x0001__x0001__x0001__x0001__x0008_@_x0001__x0001__x0001__x0001__x0001__x0001__x0008_@_x0001__x0001__x0001__x0001__x0001__x0001__x0010_@_x0001__x0001__x0001__x0001__x0001__x0001__x0008_@_x0001__x0001__x0001__x0001__x0001__x0002__x0001__x0001_ð?_x0001__x0001__x0001__x0001__x0001__x0001__x0010_@_x0001__x0001__x0001__x0001__x0001__x0001__x0008_@_x0001__x0001__x0001__x0001__x0001__x0001__x0010_@_x0001__x0001__x0001__x0001__x0001__x0001_ð?_x0001__x0001__x0001__x0001__x0001__x0001__x0010_@_x0001__x0001__x0001__x0001__x0001__x0001__x0008_@_x0001__x0001__x0001__x0001__x0001__x0001__x0008_@_x0001__x0001__x0001__x0001__x0001__x0001_ð?_x0001__x0001__x0001__x0001__x0001__x0001_ð?_x0001__x0001__x0001__x0001__x0001__x0001__x0014_@_x0001__x0001__x0001__x0001__x0001__x0001__x0008_@_x0001__x0001__x0001__x0001__x0001__x0001__x0018_@_x0001__x0001__x0001__x0001__x0001__x0001__x0014_@_x0001__x0001__x0001__x0001__x0001__x0001__x0001_@_x0001__x0001__x0001__x0001__x0001__x0001__x0018_@_x0001__x0001__x0001__x0001__x0001__x0001__x0010_@_x0001__x0001__x0001__x0001__x0001__x0001__x0014_@_x0001__x0001__x0001__x0001__x0001__x0001__x0001_@_x0001__x0001__x0001__x0001__x0001__x0001__x0014_@_x0001__x0001__x0001__x0001__x0001__x0001__x0001_@_x0001__x0001__x0001__x0001__x0001__x0001__x0014_@_x0001__x0001__x0001__x0001__x0001__x0001__x0010_@_x0001__x0001__x0001__x0001__x0001__x0001__x0014_@_x0001__x0001__x0001__x0001__x0001__x0001__x0014_@_x0001__x0001__x0001__x0001__x0001__x0001__x0010_@_x0001__x0001__x0001__x0001__x0001__x0001__x0001_@_x0001__x0001__x0001__x0001__x0001__x0001__x0001_@_x0001__x0001__x0001__x0001__x0001__x0001__x0014_@_x0001__x0001__x0001__x0001__x0001__x0001__x0018_@_x0001__x0001__x0001__x0001__x0001__x0001__x0008_@_x0001__x0001__x0001__x0001__x0001__x0001__x0014_@_x0001__x0002__x0001__x0001__x0001__x0001__x0001__x0001__x0018_@_x0001__x0001__x0001__x0001__x0001__x0001__x0001_@_x0001__x0001__x0001__x0001__x0001__x0001__x0014_@_x0001__x0001__x0001__x0001__x0001__x0001_ð?_x0001__x0001__x0001__x0001__x0001__x0001__x0014_@_x0001__x0001__x0001__x0001__x0001__x0001_ð?_x0001__x0001__x0001__x0001__x0001__x0001__x0018_@_x0001__x0001__x0001__x0001__x0001__x0001__x0014_@_x0001__x0001__x0001__x0001__x0001__x0001__x0001_@_x0001__x0001__x0001__x0001__x0001__x0001__x0018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0010_@_x0001__x0001__x0001__x0001__x0001__x0001_ð?_x0001__x0001__x0001__x0001__x0001__x0001__x0018_@_x0001__x0001__x0001__x0001__x0001__x0001__x0010_@_x0001__x0001__x0001__x0001__x0001__x0001__x0001_@_x0001__x0001__x0001__x0001__x0001__x0001__x0001_@_x0001__x0001__x0001__x0001__x0001__x0001__x0010_@_x0001__x0001__x0001__x0001__x0001__x0001__x0010_@_x0001__x0001__x0001__x0001__x0001__x0001__x0010_@_x0001__x0001__x0001__x0001__x0001__x0001__x0010_@_x0001__x0001__x0001__x0001__x0001__x0001_ð?_x0001__x0001__x0001__x0001__x0001__x0001__x0014_@_x0001__x0001__x0001__x0001__x0001__x0002__x0001__x0001__x0010_@_x0001__x0001__x0001__x0001__x0001__x0001__x0010_@_x0001__x0001__x0001__x0001__x0001__x0001__x0008_@_x0001__x0001__x0001__x0001__x0001__x0001_ð?_x0001__x0001__x0001__x0001__x0001__x0001_ð?_x0001__x0001__x0001__x0001__x0001__x0001__x0014_@_x0001__x0001__x0001__x0001__x0001__x0001_ð?_x0001__x0001__x0001__x0001__x0001__x0001_ð?_x0001__x0001__x0001__x0001__x0001__x0001__x0014_@_x0001__x0001__x0001__x0001__x0001__x0001__x0014_@_x0001__x0001__x0001__x0001__x0001__x0001__x0018_@_x0001__x0001__x0001__x0001__x0001__x0001__x0014_@_x0001__x0001__x0001__x0001__x0001__x0001__x0008_@_x0001__x0001__x0001__x0001__x0001__x0001__x0001_@_x0001__x0001__x0001__x0001__x0001__x0001__x0018_@_x0001__x0001__x0001__x0001__x0001__x0001__x0001_@_x0001__x0001__x0001__x0001__x0001__x0001__x0010_@_x0001__x0001__x0001__x0001__x0001__x0001__x0008_@_x0001__x0001__x0001__x0001__x0001__x0001__x0010_@_x0001__x0001__x0001__x0001__x0001__x0001__x0014_@_x0001__x0001__x0001__x0001__x0001__x0001_ð?_x0001__x0001__x0001__x0001__x0001__x0001__x0001_@_x0001__x0001__x0001__x0001__x0001__x0001__x0014_@_x0001__x0001__x0001__x0001__x0001__x0001_ð?_x0001__x0001__x0001__x0001__x0001__x0001_ð?_x0001__x0001__x0001__x0001__x0001__x0001__x0008_@_x0001__x0001__x0001__x0001__x0001__x0001__x0014_@_x0001__x0001__x0001__x0001__x0001__x0001__x0008_@_x0001__x0001__x0001__x0001__x0001__x0001__x0008_@_x0001__x0001__x0001__x0001__x0001__x0001__x0010_@_x0001__x0001__x0001__x0001__x0001__x0001__x0001_@_x0001__x0001__x0001__x0001__x0001__x0001__x0001_@_x0001__x0002__x0001__x0001__x0001__x0001__x0001__x0001__x0014_@_x0001__x0001__x0001__x0001__x0001__x0001__x0018_@_x0001__x0001__x0001__x0001__x0001__x0001__x0014_@_x0001__x0001__x0001__x0001__x0001__x0001__x0010_@_x0001__x0001__x0001__x0001__x0001__x0001_ð?_x0001__x0001__x0001__x0001__x0001__x0001__x0008_@_x0001__x0001__x0001__x0001__x0001__x0001__x0010_@_x0001__x0001__x0001__x0001__x0001__x0001__x0010_@_x0001__x0001__x0001__x0001__x0001__x0001__x0018_@_x0001__x0001__x0001__x0001__x0001__x0001__x0008_@_x0001__x0001__x0001__x0001__x0001__x0001__x0014_@_x0001__x0001__x0001__x0001__x0001__x0001__x0010_@_x0001__x0001__x0001__x0001__x0001__x0001_ð?_x0001__x0001__x0001__x0001__x0001__x0001__x0014_@_x0001__x0001__x0001__x0001__x0001__x0001__x0018_@_x0001__x0001__x0001__x0001__x0001__x0001__x0018_@_x0001__x0001__x0001__x0001__x0001__x0001__x0018_@_x0001__x0001__x0001__x0001__x0001__x0001__x0008_@_x0001__x0001__x0001__x0001__x0001__x0001__x0010_@_x0001__x0001__x0001__x0001__x0001__x0001_ð?_x0001__x0001__x0001__x0001__x0001__x0001__x0014_@_x0001__x0001__x0001__x0001__x0001__x0001__x0001_@_x0001__x0001__x0001__x0001__x0001__x0001__x0010_@_x0001__x0001__x0001__x0001__x0001__x0001__x0001_@_x0001__x0001__x0001__x0001__x0001__x0001__x0008_@_x0001__x0001__x0001__x0001__x0001__x0001__x0010_@_x0001__x0001__x0001__x0001__x0001__x0001__x0010_@_x0001__x0001__x0001__x0001__x0001__x0001__x0010_@_x0001__x0001__x0001__x0001__x0001__x0001__x0014_@_x0001__x0001__x0001__x0001__x0001__x0001__x0001_@_x0001__x0001__x0001__x0001__x0001__x0001__x0001_@_x0001__x0001__x0001__x0001__x0001__x0002__x0001__x0001__x0001_@_x0001__x0001__x0001__x0001__x0001__x0001__x0014_@_x0001__x0001__x0001__x0001__x0001__x0001__x0001_@_x0001__x0001__x0001__x0001__x0001__x0001__x0001_@_x0001__x0001__x0001__x0001__x0001__x0001__x0008_@_x0001__x0001__x0001__x0001__x0001__x0001__x0010_@_x0001__x0001__x0001__x0001__x0001__x0001__x0014_@_x0001__x0001__x0001__x0001__x0001__x0001__x0008_@_x0001__x0001__x0001__x0001__x0001__x0001__x0014_@_x0001__x0001__x0001__x0001__x0001__x0001__x0008_@_x0001__x0001__x0001__x0001__x0001__x0001__x0018_@_x0001__x0001__x0001__x0001__x0001__x0001_ð?_x0001__x0001__x0001__x0001__x0001__x0001__x0018_@_x0001__x0001__x0001__x0001__x0001__x0001__x0018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0018_@_x0001__x0001__x0001__x0001__x0001__x0001_ð?_x0001__x0001__x0001__x0001__x0001__x0001_ð?_x0001__x0001__x0001__x0001__x0001__x0001__x0014_@_x0001__x0001__x0001__x0001__x0001__x0001_ð?_x0001__x0001__x0001__x0001__x0001__x0001_ð?_x0001__x0001__x0001__x0001__x0001__x0001__x0014_@_x0001__x0001__x0001__x0001__x0001__x0001_ð?_x0001__x0001__x0001__x0001__x0001__x0001__x0008_@_x0001__x0001__x0001__x0001__x0001__x0001__x0008_@_x0001__x0001__x0001__x0001__x0001__x0001__x0014_@_x0001__x0001__x0001__x0001__x0001__x0001__x0008_@_x0001__x0001__x0001__x0001__x0001__x0001__x0014_@_x0001__x0002__x0001__x0001__x0001__x0001__x0001__x0001__x0008_@_x0001__x0001__x0001__x0001__x0001__x0001__x0010_@_x0001__x0001__x0001__x0001__x0001__x0001__x0018_@_x0001__x0001__x0001__x0001__x0001__x0001__x0008_@_x0001__x0001__x0001__x0001__x0001__x0001__x0010_@_x0001__x0001__x0001__x0001__x0001__x0001__x0001_@_x0001__x0001__x0001__x0001__x0001__x0001__x0018_@_x0001__x0001__x0001__x0001__x0001__x0001__x0010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0018_@_x0001__x0001__x0001__x0001__x0001__x0001__x0001_@_x0001__x0001__x0001__x0001__x0001__x0001_ð?_x0001__x0001__x0001__x0001__x0001__x0001__x0008_@_x0001__x0001__x0001__x0001__x0001__x0001_ð?_x0001__x0001__x0001__x0001__x0001__x0001__x0010_@_x0001__x0001__x0001__x0001__x0001__x0001__x0008_@_x0001__x0001__x0001__x0001__x0001__x0001__x0014_@_x0001__x0001__x0001__x0001__x0001__x0001__x0001_@_x0001__x0001__x0001__x0001__x0001__x0001__x0008_@_x0001__x0001__x0001__x0001__x0001__x0001__x0018_@_x0001__x0001__x0001__x0001__x0001__x0001__x0001_@_x0001__x0001__x0001__x0001__x0001__x0001__x0014_@_x0001__x0001__x0001__x0001__x0001__x0001__x0010_@_x0001__x0001__x0001__x0001__x0001__x0001_ð?_x0001__x0001__x0001__x0001__x0001__x0001__x0014_@_x0001__x0001__x0001__x0001__x0001__x0001_ð?_x0001__x0001__x0001__x0001__x0001__x0002__x0001__x0001__x0001_@_x0001__x0001__x0001__x0001__x0001__x0001__x0018_@_x0001__x0001__x0001__x0001__x0001__x0001__x0001_@_x0001__x0001__x0001__x0001__x0001__x0001_ð?_x0001__x0001__x0001__x0001__x0001__x0001__x0010_@_x0001__x0001__x0001__x0001__x0001__x0001__x0018_@_x0001__x0001__x0001__x0001__x0001__x0001__x0008_@_x0001__x0001__x0001__x0001__x0001__x0001__x0018_@_x0001__x0001__x0001__x0001__x0001__x0001__x0014_@_x0001__x0001__x0001__x0001__x0001__x0001__x0008_@_x0001__x0001__x0001__x0001__x0001__x0001__x0001_@_x0001__x0001__x0001__x0001__x0001__x0001__x0018_@_x0001__x0001__x0001__x0001__x0001__x0001__x0018_@_x0001__x0001__x0001__x0001__x0001__x0001__x0001_@_x0001__x0001__x0001__x0001__x0001__x0001__x0010_@_x0001__x0001__x0001__x0001__x0001__x0001__x0008_@_x0001__x0001__x0001__x0001__x0001__x0001__x0001_@_x0001__x0001__x0001__x0001__x0001__x0001__x0014_@_x0001__x0001__x0001__x0001__x0001__x0001__x0018_@_x0001__x0001__x0001__x0001__x0001__x0001__x0001_@_x0001__x0001__x0001__x0001__x0001__x0001__x0008_@_x0001__x0001__x0001__x0001__x0001__x0001__x0018_@_x0001__x0001__x0001__x0001__x0001__x0001__x0010_@_x0001__x0001__x0001__x0001__x0001__x0001__x0010_@_x0001__x0001__x0001__x0001__x0001__x0001_ð?_x0001__x0001__x0001__x0001__x0001__x0001__x0001_@_x0001__x0001__x0001__x0001__x0001__x0001__x0014_@_x0001__x0001__x0001__x0001__x0001__x0001__x0018_@_x0001__x0001__x0001__x0001__x0001__x0001__x0008_@_x0001__x0001__x0001__x0001__x0001__x0001__x0010_@_x0001__x0001__x0001__x0001__x0001__x0001__x0008_@_x0001__x0001__x0001__x0001__x0001__x0001_ð?_x0001__x0002__x0001__x0001__x0001__x0001__x0001__x0001__x0018_@_x0001__x0001__x0001__x0001__x0001__x0001__x0010_@_x0001__x0001__x0001__x0001__x0001__x0001__x0008_@_x0001__x0001__x0001__x0001__x0001__x0001__x0014_@_x0001__x0001__x0001__x0001__x0001__x0001__x0018_@_x0001__x0001__x0001__x0001__x0001__x0001_ð?_x0001__x0001__x0001__x0001__x0001__x0001__x0008_@_x0001__x0001__x0001__x0001__x0001__x0001__x0001_@_x0001__x0001__x0001__x0001__x0001__x0001__x0001_@_x0001__x0001__x0001__x0001__x0001__x0001__x0018_@_x0001__x0001__x0001__x0001__x0001__x0001__x0018_@_x0001__x0001__x0001__x0001__x0001__x0001__x0008_@_x0001__x0001__x0001__x0001__x0001__x0001__x0018_@_x0001__x0001__x0001__x0001__x0001__x0001__x0010_@_x0001__x0001__x0001__x0001__x0001__x0001__x0001_@_x0001__x0001__x0001__x0001__x0001__x0001__x0010_@_x0001__x0001__x0001__x0001__x0001__x0001__x0018_@_x0001__x0001__x0001__x0001__x0001__x0001__x0014_@_x0001__x0001__x0001__x0001__x0001__x0001__x0008_@_x0001__x0001__x0001__x0001__x0001__x0001__x0014_@_x0001__x0001__x0001__x0001__x0001__x0001_ð?_x0001__x0001__x0001__x0001__x0001__x0001__x0001_@_x0001__x0001__x0001__x0001__x0001__x0001__x0014_@_x0001__x0001__x0001__x0001__x0001__x0001__x0010_@_x0001__x0001__x0001__x0001__x0001__x0001_ð?_x0001__x0001__x0001__x0001__x0001__x0001__x0008_@_x0001__x0001__x0001__x0001__x0001__x0001__x0001_@_x0001__x0001__x0001__x0001__x0001__x0001__x0010_@_x0001__x0001__x0001__x0001__x0001__x0001__x0014_@_x0001__x0001__x0001__x0001__x0001__x0001__x0010_@_x0001__x0001__x0001__x0001__x0001__x0001__x0014_@_x0001__x0001__x0001__x0001__x0001__x0002__x0001__x0001_ð?_x0001__x0001__x0001__x0001__x0001__x0001__x0010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0018_@_x0001__x0001__x0001__x0001__x0001__x0001__x0018_@_x0001__x0001__x0001__x0001__x0001__x0001__x0014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0018_@_x0001__x0001__x0001__x0001__x0001__x0001__x0010_@_x0001__x0001__x0001__x0001__x0001__x0001_ð?_x0001__x0001__x0001__x0001__x0001__x0001__x0010_@_x0001__x0001__x0001__x0001__x0001__x0001__x0010_@_x0001__x0001__x0001__x0001__x0001__x0001_ð?_x0001__x0001__x0001__x0001__x0001__x0001__x0008_@_x0001__x0001__x0001__x0001__x0001__x0001__x0001_@_x0001__x0001__x0001__x0001__x0001__x0001__x0010_@_x0001__x0001__x0001__x0001__x0001__x0001__x0014_@_x0001__x0001__x0001__x0001__x0001__x0001__x0010_@_x0001__x0001__x0001__x0001__x0001__x0001_ð?_x0001__x0001__x0001__x0001__x0001__x0001_ð?_x0001__x0001__x0001__x0001__x0001__x0001_ð?_x0001__x0002__x0001__x0001__x0001__x0001__x0001__x0001__x0008_@_x0001__x0001__x0001__x0001__x0001__x0001__x0018_@_x0001__x0001__x0001__x0001__x0001__x0001__x0018_@_x0001__x0001__x0001__x0001__x0001__x0001__x0018_@_x0001__x0001__x0001__x0001__x0001__x0001__x0010_@_x0001__x0001__x0001__x0001__x0001__x0001__x0010_@_x0001__x0001__x0001__x0001__x0001__x0001__x0001_@_x0001__x0001__x0001__x0001__x0001__x0001__x0018_@_x0001__x0001__x0001__x0001__x0001__x0001__x0010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0018_@_x0001__x0001__x0001__x0001__x0001__x0001__x0008_@_x0001__x0001__x0001__x0001__x0001__x0001__x0014_@_x0001__x0001__x0001__x0001__x0001__x0001__x0008_@_x0001__x0001__x0001__x0001__x0001__x0001__x0008_@_x0001__x0001__x0001__x0001__x0001__x0001__x0014_@_x0001__x0001__x0001__x0001__x0001__x0001__x0018_@_x0001__x0001__x0001__x0001__x0001__x0001__x0018_@_x0001__x0001__x0001__x0001__x0001__x0001__x0008_@_x0001__x0001__x0001__x0001__x0001__x0001__x0018_@_x0001__x0001__x0001__x0001__x0001__x0001__x0001_@_x0001__x0001__x0001__x0001__x0001__x0001__x0008_@_x0001__x0001__x0001__x0001__x0001__x0001_ð?_x0001__x0001__x0001__x0001__x0001__x0001__x0018_@_x0001__x0001__x0001__x0001__x0001__x0001__x0014_@_x0001__x0001__x0001__x0001__x0001__x0001__x0001_@_x0001__x0001__x0001__x0001__x0001__x0001_ð?_x0001__x0001__x0001__x0001__x0001__x0002__x0001__x0001__x0008_@_x0001__x0001__x0001__x0001__x0001__x0001__x0018_@_x0001__x0001__x0001__x0001__x0001__x0001__x0010_@_x0001__x0001__x0001__x0001__x0001__x0001__x0001_@_x0001__x0001__x0001__x0001__x0001__x0001__x0018_@_x0001__x0001__x0001__x0001__x0001__x0001__x0018_@_x0001__x0001__x0001__x0001__x0001__x0001__x0001_@_x0001__x0001__x0001__x0001__x0001__x0001__x0018_@_x0001__x0001__x0001__x0001__x0001__x0001__x0001_@_x0001__x0001__x0001__x0001__x0001__x0001_ð?_x0001__x0001__x0001__x0001__x0001__x0001__x0014_@_x0001__x0001__x0001__x0001__x0001__x0001__x0018_@_x0001__x0001__x0001__x0001__x0001__x0001__x0010_@_x0001__x0001__x0001__x0001__x0001__x0001__x0001_@_x0001__x0001__x0001__x0001__x0001__x0001_ð?_x0001__x0001__x0001__x0001__x0001__x0001__x0008_@_x0001__x0001__x0001__x0001__x0001__x0001__x0014_@_x0001__x0001__x0001__x0001__x0001__x0001__x0010_@_x0001__x0001__x0001__x0001__x0001__x0001__x0010_@_x0001__x0001__x0001__x0001__x0001__x0001_ð?_x0001__x0001__x0001__x0001__x0001__x0001__x0018_@_x0001__x0001__x0001__x0001__x0001__x0001__x0018_@_x0001__x0001__x0001__x0001__x0001__x0001__x0001_@_x0001__x0001__x0001__x0001__x0001__x0001_ð?_x0001__x0001__x0001__x0001__x0001__x0001__x0010_@_x0001__x0001__x0001__x0001__x0001__x0001__x0014_@_x0001__x0001__x0001__x0001__x0001__x0001__x0018_@_x0001__x0001__x0001__x0001__x0001__x0001__x0001_@_x0001__x0001__x0001__x0001__x0001__x0001__x0010_@_x0001__x0001__x0001__x0001__x0001__x0001__x0001_@_x0001__x0001__x0001__x0001__x0001__x0001__x0014_@_x0001__x0001__x0001__x0001__x0001__x0001__x0014_@_x0001__x0002__x0001__x0001__x0001__x0001__x0001__x0001__x0018_@_x0001__x0001__x0001__x0001__x0001__x0001__x0010_@_x0001__x0001__x0001__x0001__x0001__x0001__x0001_@_x0001__x0001__x0001__x0001__x0001__x0001__x0001_@_x0001__x0001__x0001__x0001__x0001__x0001__x0008_@_x0001__x0001__x0001__x0001__x0001__x0001__x0018_@_x0001__x0001__x0001__x0001__x0001__x0001__x0008_@_x0001__x0001__x0001__x0001__x0001__x0001__x0001_@_x0001__x0001__x0001__x0001__x0001__x0001__x0010_@_x0001__x0001__x0001__x0001__x0001__x0001__x0018_@_x0001__x0001__x0001__x0001__x0001__x0001__x0014_@_x0001__x0001__x0001__x0001__x0001__x0001__x0001_@_x0001__x0001__x0001__x0001__x0001__x0001__x0018_@_x0001__x0001__x0001__x0001__x0001__x0001__x0001_@_x0001__x0001__x0001__x0001__x0001__x0001__x0001_@_x0001__x0001__x0001__x0001__x0001__x0001__x0010_@_x0001__x0001__x0001__x0001__x0001__x0001__x0010_@_x0001__x0001__x0001__x0001__x0001__x0001__x0018_@_x0001__x0001__x0001__x0001__x0001__x0001__x0001_@_x0001__x0001__x0001__x0001__x0001__x0001__x0014_@_x0001__x0001__x0001__x0001__x0001__x0001__x0014_@_x0001__x0001__x0001__x0001__x0001__x0001_ð?_x0001__x0001__x0001__x0001__x0001__x0001__x0001_@_x0001__x0001__x0001__x0001__x0001__x0001__x0018_@_x0001__x0001__x0001__x0001__x0001__x0001__x0018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0002__x0001__x0001__x0008_@_x0001__x0001__x0001__x0001__x0001__x0001__x0018_@_x0001__x0001__x0001__x0001__x0001__x0001__x0001_@_x0001__x0001__x0001__x0001__x0001__x0001__x0018_@_x0001__x0001__x0001__x0001__x0001__x0001__x0001_@_x0001__x0001__x0001__x0001__x0001__x0001__x0018_@_x0001__x0001__x0001__x0001__x0001__x0001__x0001_@_x0001__x0001__x0001__x0001__x0001__x0001__x0018_@_x0001__x0001__x0001__x0001__x0001__x0001__x0018_@_x0001__x0001__x0001__x0001__x0001__x0001__x0018_@_x0001__x0001__x0001__x0001__x0001__x0001__x0008_@_x0001__x0001__x0001__x0001__x0001__x0001_ð?_x0001__x0001__x0001__x0001__x0001__x0001__x0008_@_x0001__x0001__x0001__x0001__x0001__x0001__x0018_@_x0001__x0001__x0001__x0001__x0001__x0001__x0018_@_x0001__x0001__x0001__x0001__x0001__x0001__x0010_@_x0001__x0001__x0001__x0001__x0001__x0001__x0014_@_x0001__x0001__x0001__x0001__x0001__x0001__x0001_@_x0001__x0001__x0001__x0001__x0001__x0001_ð?_x0001__x0001__x0001__x0001__x0001__x0001__x0014_@_x0001__x0001__x0001__x0001__x0001__x0001__x0001_@_x0001__x0001__x0001__x0001__x0001__x0001__x0001_@_x0001__x0001__x0001__x0001__x0001__x0001__x0018_@_x0001__x0001__x0001__x0001__x0001__x0001__x0008_@_x0001__x0001__x0001__x0001__x0001__x0001__x0014_@_x0001__x0001__x0001__x0001__x0001__x0001__x0014_@_x0001__x0001__x0001__x0001__x0001__x0001__x0018_@_x0001__x0001__x0001__x0001__x0001__x0001__x0018_@_x0001__x0001__x0001__x0001__x0001__x0001__x0001_@_x0001__x0001__x0001__x0001__x0001__x0001__x0008_@_x0001__x0001__x0001__x0001__x0001__x0001__x0010_@_x0001__x0001__x0001__x0001__x0001__x0001_ð?_x0001__x0002__x0001__x0001__x0001__x0001__x0001__x0001_ð?_x0001__x0001__x0001__x0001__x0001__x0001__x0018_@_x0001__x0001__x0001__x0001__x0001__x0001__x0010_@_x0001__x0001__x0001__x0001__x0001__x0001__x0001_@_x0001__x0001__x0001__x0001__x0001__x0001_ð?_x0001__x0001__x0001__x0001__x0001__x0001_ð?_x0001__x0001__x0001__x0001__x0001__x0001__x0014_@_x0001__x0001__x0001__x0001__x0001__x0001__x0008_@_x0001__x0001__x0001__x0001__x0001__x0001__x0001_@_x0001__x0001__x0001__x0001__x0001__x0001__x0018_@_x0001__x0001__x0001__x0001__x0001__x0001_ð?_x0001__x0001__x0001__x0001__x0001__x0001__x0001_@_x0001__x0001__x0001__x0001__x0001__x0001__x0001_@_x0001__x0001__x0001__x0001__x0001__x0001__x0018_@_x0001__x0001__x0001__x0001__x0001__x0001__x0014_@_x0001__x0001__x0001__x0001__x0001__x0001__x0018_@_x0001__x0001__x0001__x0001__x0001__x0001__x0010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0014_@_x0001__x0001__x0001__x0001__x0001__x0001__x0014_@_x0001__x0001__x0001__x0001__x0001__x0001__x0010_@_x0001__x0001__x0001__x0001__x0001__x0001__x0014_@_x0001__x0001__x0001__x0001__x0001__x0001_ð?_x0001__x0001__x0001__x0001__x0001__x0001__x0018_@_x0001__x0001__x0001__x0001__x0001__x0001_ð?_x0001__x0001__x0001__x0001__x0001__x0002__x0001__x0001__x0010_@_x0001__x0001__x0001__x0001__x0001__x0001_ð?_x0001__x0001__x0001__x0001__x0001__x0001__x0014_@_x0001__x0001__x0001__x0001__x0001__x0001_ð?_x0001__x0001__x0001__x0001__x0001__x0001_ð?_x0001__x0001__x0001__x0001__x0001__x0001__x0018_@_x0001__x0001__x0001__x0001__x0001__x0001__x0008_@_x0001__x0001__x0001__x0001__x0001__x0001__x0010_@_x0001__x0001__x0001__x0001__x0001__x0001__x0018_@_x0001__x0001__x0001__x0001__x0001__x0001__x0014_@_x0001__x0001__x0001__x0001__x0001__x0001__x0018_@_x0001__x0001__x0001__x0001__x0001__x0001__x0001_@_x0001__x0001__x0001__x0001__x0001__x0001__x0014_@_x0001__x0001__x0001__x0001__x0001__x0001__x0001_@_x0001__x0001__x0001__x0001__x0001__x0001_ð?_x0001__x0001__x0001__x0001__x0001__x0001__x0010_@_x0001__x0001__x0001__x0001__x0001__x0001__x0018_@_x0001__x0001__x0001__x0001__x0001__x0001__x0010_@_x0001__x0001__x0001__x0001__x0001__x0001_ð?_x0001__x0001__x0001__x0001__x0001__x0001__x0014_@_x0001__x0001__x0001__x0001__x0001__x0001__x0014_@_x0001__x0001__x0001__x0001__x0001__x0001__x0018_@_x0001__x0001__x0001__x0001__x0001__x0001__x0014_@_x0001__x0001__x0001__x0001__x0001__x0001__x0008_@_x0001__x0001__x0001__x0001__x0001__x0001__x0008_@_x0001__x0001__x0001__x0001__x0001__x0001__x0010_@_x0001__x0001__x0001__x0001__x0001__x0001__x0008_@_x0001__x0001__x0001__x0001__x0001__x0001__x0014_@_x0001__x0001__x0001__x0001__x0001__x0001__x0014_@_x0001__x0001__x0001__x0001__x0001__x0001__x0010_@_x0001__x0001__x0001__x0001__x0001__x0001__x0010_@_x0001__x0001__x0001__x0001__x0001__x0001__x0010_@_x0001__x0002_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0010_@_x0001__x0001__x0001__x0001__x0001__x0001__x0014_@_x0001__x0001__x0001__x0001__x0001__x0001_ð?_x0001__x0001__x0001__x0001__x0001__x0001__x0014_@_x0001__x0001__x0001__x0001__x0001__x0001__x0008_@_x0001__x0001__x0001__x0001__x0001__x0001__x0018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0014_@_x0001__x0001__x0001__x0001__x0001__x0001__x0001_@_x0001__x0001__x0001__x0001__x0001__x0001__x0014_@_x0001__x0001__x0001__x0001__x0001__x0001__x0008_@_x0001__x0001__x0001__x0001__x0001__x0001__x0010_@_x0001__x0001__x0001__x0001__x0001__x0001__x0010_@_x0001__x0001__x0001__x0001__x0001__x0001__x0008_@_x0001__x0001__x0001__x0001__x0001__x0001__x0010_@_x0001__x0001__x0001__x0001__x0001__x0001_ð?_x0001__x0001__x0001__x0001__x0001__x0001__x0008_@_x0001__x0001__x0001__x0001__x0001__x0001__x0014_@_x0001__x0001__x0001__x0001__x0001__x0001__x0014_@_x0001__x0001__x0001__x0001__x0001__x0001__x0008_@_x0001__x0001__x0001__x0001__x0001__x0001__x0008_@_x0001__x0001__x0001__x0001__x0001__x0002__x0001__x0001__x0018_@_x0001__x0001__x0001__x0001__x0001__x0001__x0001_@_x0001__x0001__x0001__x0001__x0001__x0001__x0010_@_x0001__x0001__x0001__x0001__x0001__x0001__x0014_@_x0001__x0001__x0001__x0001__x0001__x0001__x0001_@_x0001__x0001__x0001__x0001__x0001__x0001_ð?_x0001__x0001__x0001__x0001__x0001__x0001__x0014_@_x0001__x0001__x0001__x0001__x0001__x0001__x0010_@_x0001__x0001__x0001__x0001__x0001__x0001__x0014_@_x0001__x0001__x0001__x0001__x0001__x0001__x0008_@_x0001__x0001__x0001__x0001__x0001__x0001__x0018_@_x0001__x0001__x0001__x0001__x0001__x0001_ð?_x0001__x0001__x0001__x0001__x0001__x0001__x0001_@_x0001__x0001__x0001__x0001__x0001__x0001_ð?_x0001__x0001__x0001__x0001__x0001__x0001__x0010_@_x0001__x0001__x0001__x0001__x0001__x0001__x0014_@_x0001__x0001__x0001__x0001__x0001__x0001__x0010_@_x0001__x0001__x0001__x0001__x0001__x0001__x0010_@_x0001__x0001__x0001__x0001__x0001__x0001__x0014_@_x0001__x0001__x0001__x0001__x0001__x0001__x0014_@_x0001__x0001__x0001__x0001__x0001__x0001__x0018_@_x0001__x0001__x0001__x0001__x0001__x0001__x0008_@_x0001__x0001__x0001__x0001__x0001__x0001__x0010_@_x0001__x0001__x0001__x0001__x0001__x0001__x0014_@_x0001__x0001__x0001__x0001__x0001__x0001__x0001_@_x0001__x0001__x0001__x0001__x0001__x0001__x0018_@_x0001__x0001__x0001__x0001__x0001__x0001__x0014_@_x0001__x0001__x0001__x0001__x0001__x0001_ð?_x0001__x0001__x0001__x0001__x0001__x0001__x0014_@_x0001__x0001__x0001__x0001__x0001__x0001_ð?_x0001__x0001__x0001__x0001__x0001__x0001_ð?_x0001__x0001__x0001__x0001__x0001__x0001__x0008_@_x0001__x0002__x0001__x0001__x0001__x0001__x0001__x0001__x0010_@_x0001__x0001__x0001__x0001__x0001__x0001_ð?_x0001__x0001__x0001__x0001__x0001__x0001_ð?_x0001__x0001__x0001__x0001__x0001__x0001__x0010_@_x0001__x0001__x0001__x0001__x0001__x0001_ð?_x0001__x0001__x0001__x0001__x0001__x0001__x0001_@_x0001__x0001__x0001__x0001__x0001__x0001__x0010_@_x0001__x0001__x0001__x0001__x0001__x0001__x0014_@_x0001__x0001__x0001__x0001__x0001__x0001__x0018_@_x0001__x0001__x0001__x0001__x0001__x0001__x0018_@_x0001__x0001__x0001__x0001__x0001__x0001__x0001_@_x0001__x0001__x0001__x0001__x0001__x0001__x0010_@_x0001__x0001__x0001__x0001__x0001__x0001__x0018_@_x0001__x0001__x0001__x0001__x0001__x0001__x0001_@_x0001__x0001__x0001__x0001__x0001__x0001__x0008_@_x0001__x0001__x0001__x0001__x0001__x0001__x0008_@_x0001__x0001__x0001__x0001__x0001__x0001_ð?_x0001__x0001__x0001__x0001__x0001__x0001__x0018_@_x0001__x0001__x0001__x0001__x0001__x0001__x0010_@_x0001__x0001__x0001__x0001__x0001__x0001__x0018_@_x0001__x0001__x0001__x0001__x0001__x0001__x0018_@_x0001__x0001__x0001__x0001__x0001__x0001__x0014_@_x0001__x0001__x0001__x0001__x0001__x0001_ð?_x0001__x0001__x0001__x0001__x0001__x0001__x0018_@_x0001__x0001__x0001__x0001__x0001__x0001__x0014_@_x0001__x0001__x0001__x0001__x0001__x0001__x0018_@_x0001__x0001__x0001__x0001__x0001__x0001__x0010_@_x0001__x0001__x0001__x0001__x0001__x0001__x0010_@_x0001__x0001__x0001__x0001__x0001__x0001__x0014_@_x0001__x0001__x0001__x0001__x0001__x0001__x0001_@_x0001__x0001__x0001__x0001__x0001__x0001__x0018_@_x0001__x0001__x0001__x0001__x0001__x0002__x0001__x0001_ð?_x0001__x0001__x0001__x0001__x0001__x0001__x0010_@_x0001__x0001__x0001__x0001__x0001__x0001__x0014_@_x0001__x0001__x0001__x0001__x0001__x0001__x0001_@_x0001__x0001__x0001__x0001__x0001__x0001__x0018_@_x0001__x0001__x0001__x0001__x0001__x0001_ð?_x0001__x0001__x0001__x0001__x0001__x0001__x0010_@_x0001__x0001__x0001__x0001__x0001__x0001__x0008_@_x0001__x0001__x0001__x0001__x0001__x0001__x0001_@_x0001__x0001__x0001__x0001__x0001__x0001__x0008_@_x0001__x0001__x0001__x0001__x0001__x0001__x0010_@_x0001__x0001__x0001__x0001__x0001__x0001__x0018_@_x0001__x0001__x0001__x0001__x0001__x0001__x0018_@_x0001__x0001__x0001__x0001__x0001__x0001__x0008_@_x0001__x0001__x0001__x0001__x0001__x0001__x0001_@_x0001__x0001__x0001__x0001__x0001__x0001_ð?_x0001__x0001__x0001__x0001__x0001__x0001__x0014_@_x0001__x0001__x0001__x0001__x0001__x0001_ð?_x0001__x0001__x0001__x0001__x0001__x0001__x0018_@_x0001__x0001__x0001__x0001__x0001__x0001__x0018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0010_@_x0001__x0001__x0001__x0001__x0001__x0001__x0008_@_x0001__x0001__x0001__x0001__x0001__x0001_ð?_x0001__x0001__x0001__x0001__x0001__x0001_ð?_x0001__x0001__x0001__x0001__x0001__x0001__x0018_@_x0001__x0001__x0001__x0001__x0001__x0001__x0014_@_x0001__x0002__x0001__x0001__x0001__x0001__x0001__x0001_ð?_x0001__x0001__x0001__x0001__x0001__x0001__x0010_@_x0001__x0001__x0001__x0001__x0001__x0001__x0018_@_x0001__x0001__x0001__x0001__x0001__x0001__x0010_@_x0001__x0001__x0001__x0001__x0001__x0001__x0001_@_x0001__x0001__x0001__x0001__x0001__x0001__x0008_@_x0001__x0001__x0001__x0001__x0001__x0001__x0018_@_x0001__x0001__x0001__x0001__x0001__x0001__x0010_@_x0001__x0001__x0001__x0001__x0001__x0001_ð?_x0001__x0001__x0001__x0001__x0001__x0001__x0001_@_x0001__x0001__x0001__x0001__x0001__x0001_ð?_x0001__x0001__x0001__x0001__x0001__x0001__x0001_@_x0001__x0001__x0001__x0001__x0001__x0001__x0014_@_x0001__x0001__x0001__x0001__x0001__x0001__x0001_@_x0001__x0001__x0001__x0001__x0001__x0001__x0014_@_x0001__x0001__x0001__x0001__x0001__x0001__x0018_@_x0001__x0001__x0001__x0001__x0001__x0001__x0018_@_x0001__x0001__x0001__x0001__x0001__x0001__x0001_@_x0001__x0001__x0001__x0001__x0001__x0001__x0014_@_x0001__x0001__x0001__x0001__x0001__x0001__x0008_@_x0001__x0001__x0001__x0001__x0001__x0001__x0018_@_x0001__x0001__x0001__x0001__x0001__x0001__x0010_@_x0001__x0001__x0001__x0001__x0001__x0001__x0008_@_x0001__x0001__x0001__x0001__x0001__x0001_ð?_x0001__x0001__x0001__x0001__x0001__x0001__x0018_@_x0001__x0001__x0001__x0001__x0001__x0001__x0001_@_x0001__x0001__x0001__x0001__x0001__x0001_ð?_x0001__x0001__x0001__x0001__x0001__x0001__x0008_@_x0001__x0001__x0001__x0001__x0001__x0001__x0001_@_x0001__x0001__x0001__x0001__x0001__x0001__x0014_@_x0001__x0001__x0001__x0001__x0001__x0001__x0001_@_x0001__x0001__x0001__x0001__x0001__x0002__x0001__x0001__x0010_@_x0001__x0001__x0001__x0001__x0001__x0001__x0010_@_x0001__x0001__x0001__x0001__x0001__x0001__x0010_@_x0001__x0001__x0001__x0001__x0001__x0001__x0008_@_x0001__x0001__x0001__x0001__x0001__x0001_ð?_x0001__x0001__x0001__x0001__x0001__x0001__x0010_@_x0001__x0001__x0001__x0001__x0001__x0001__x0018_@_x0001__x0001__x0001__x0001__x0001__x0001__x0001_@_x0001__x0001__x0001__x0001__x0001__x0001__x0008_@_x0001__x0001__x0001__x0001__x0001__x0001__x0008_@_x0001__x0001__x0001__x0001__x0001__x0001__x0010_@_x0001__x0001__x0001__x0001__x0001__x0001__x0014_@_x0001__x0001__x0001__x0001__x0001__x0001__x0008_@_x0001__x0001__x0001__x0001__x0001__x0001_ð?_x0001__x0001__x0001__x0001__x0001__x0001__x0014_@_x0001__x0001__x0001__x0001__x0001__x0001__x0018_@_x0001__x0001__x0001__x0001__x0001__x0001__x0018_@_x0001__x0001__x0001__x0001__x0001__x0001__x0008_@_x0001__x0001__x0001__x0001__x0001__x0001__x0018_@_x0001__x0001__x0001__x0001__x0001__x0001__x0010_@_x0001__x0001__x0001__x0001__x0001__x0001__x0014_@_x0001__x0001__x0001__x0001__x0001__x0001__x0014_@_x0001__x0001__x0001__x0001__x0001__x0001__x0010_@_x0001__x0001__x0001__x0001__x0001__x0001__x0014_@_x0001__x0001__x0001__x0001__x0001__x0001_ð?_x0001__x0001__x0001__x0001__x0001__x0001__x0001_@_x0001__x0001__x0001__x0001__x0001__x0001__x0010_@_x0001__x0001__x0001__x0001__x0001__x0001__x0008_@_x0001__x0001__x0001__x0001__x0001__x0001__x0010_@_x0001__x0001__x0001__x0001__x0001__x0001__x0010_@_x0001__x0001__x0001__x0001__x0001__x0001__x0001_@_x0001__x0001__x0001__x0001__x0001__x0001__x0014_@_x0001__x0002__x0001__x0001__x0001__x0001__x0001__x0001_ð?_x0001__x0001__x0001__x0001__x0001__x0001_ð?_x0001__x0001__x0001__x0001__x0001__x0001_ð?_x0001__x0001__x0001__x0001__x0001__x0001__x0010_@_x0001__x0001__x0001__x0001__x0001__x0001__x0010_@_x0001__x0001__x0001__x0001__x0001__x0001_ð?_x0001__x0001__x0001__x0001__x0001__x0001__x0010_@_x0001__x0001__x0001__x0001__x0001__x0001__x0010_@_x0001__x0001__x0001__x0001__x0001__x0001__x0010_@_x0001__x0001__x0001__x0001__x0001__x0001__x0010_@_x0001__x0001__x0001__x0001__x0001__x0001__x0008_@_x0001__x0001__x0001__x0001__x0001__x0001__x0001_@_x0001__x0001__x0001__x0001__x0001__x0001_ð?_x0001__x0001__x0001__x0001__x0001__x0001__x0010_@_x0001__x0001__x0001__x0001__x0001__x0001_ð?_x0001__x0001__x0001__x0001__x0001__x0001__x0001_@_x0001__x0001__x0001__x0001__x0001__x0001__x0010_@_x0001__x0001__x0001__x0001__x0001__x0001__x0014_@_x0001__x0001__x0001__x0001__x0001__x0001__x0001_@_x0001__x0001__x0001__x0001__x0001__x0001__x0001_@_x0001__x0001__x0001__x0001__x0001__x0001__x0018_@_x0001__x0001__x0001__x0001__x0001__x0001_ð?_x0001__x0001__x0001__x0001__x0001__x0001_ð?_x0001__x0001__x0001__x0001__x0001__x0001__x0001_@_x0001__x0001__x0001__x0001__x0001__x0001_ð?_x0001__x0001__x0001__x0001__x0001__x0001__x0010_@_x0001__x0001__x0001__x0001__x0001__x0001__x0010_@_x0001__x0001__x0001__x0001__x0001__x0001__x0018_@_x0001__x0001__x0001__x0001__x0001__x0001__x0008_@_x0001__x0001__x0001__x0001__x0001__x0001__x0010_@_x0001__x0001__x0001__x0001__x0001__x0001__x0014_@_x0001__x0001__x0001__x0001__x0001__x0002__x0001__x0001__x0008_@_x0001__x0001__x0001__x0001__x0001__x0001__x0018_@_x0001__x0001__x0001__x0001__x0001__x0001_ð?_x0001__x0001__x0001__x0001__x0001__x0001__x0010_@_x0001__x0001__x0001__x0001__x0001__x0001__x0018_@_x0001__x0001__x0001__x0001__x0001__x0001__x0014_@_x0001__x0001__x0001__x0001__x0001__x0001__x0010_@_x0001__x0001__x0001__x0001__x0001__x0001__x0014_@_x0001__x0001__x0001__x0001__x0001__x0001__x0018_@_x0001__x0001__x0001__x0001__x0001__x0001_ð?_x0001__x0001__x0001__x0001__x0001__x0001__x0001_@_x0001__x0001__x0001__x0001__x0001__x0001__x0010_@_x0001__x0001__x0001__x0001__x0001__x0001__x0018_@_x0001__x0001__x0001__x0001__x0001__x0001_ð?_x0001__x0001__x0001__x0001__x0001__x0001_ð?_x0001__x0001__x0001__x0001__x0001__x0001__x0001_@_x0001__x0001__x0001__x0001__x0001__x0001__x0010_@_x0001__x0001__x0001__x0001__x0001__x0001_ð?_x0001__x0001__x0001__x0001__x0001__x0001__x0018_@_x0001__x0001__x0001__x0001__x0001__x0001__x0008_@_x0001__x0001__x0001__x0001__x0001__x0001__x0008_@_x0001__x0001__x0001__x0001__x0001__x0001__x0018_@_x0001__x0001__x0001__x0001__x0001__x0001__x0018_@_x0001__x0001__x0001__x0001__x0001__x0001__x0008_@_x0001__x0001__x0001__x0001__x0001__x0001__x0001_@_x0001__x0001__x0001__x0001__x0001__x0001__x0010_@_x0001__x0001__x0001__x0001__x0001__x0001__x0018_@_x0001__x0001__x0001__x0001__x0001__x0001__x0001_@_x0001__x0001__x0001__x0001__x0001__x0001__x0014_@_x0001__x0001__x0001__x0001__x0001__x0001__x0001_@_x0001__x0001__x0001__x0001__x0001__x0001__x0010_@_x0001__x0001__x0001__x0001__x0001__x0001__x0010_@_x0001__x0002__x0001__x0001__x0001__x0001__x0001__x0001__x0010_@_x0001__x0001__x0001__x0001__x0001__x0001__x0010_@_x0001__x0001__x0001__x0001__x0001__x0001__x0010_@_x0001__x0001__x0001__x0001__x0001__x0001__x0014_@_x0001__x0001__x0001__x0001__x0001__x0001__x0014_@_x0001__x0001__x0001__x0001__x0001__x0001__x0001_@_x0001__x0001__x0001__x0001__x0001__x0001__x0001_@_x0001__x0001__x0001__x0001__x0001__x0001_ð?_x0001__x0001__x0001__x0001__x0001__x0001__x0010_@_x0001__x0001__x0001__x0001__x0001__x0001_ð?_x0001__x0001__x0001__x0001__x0001__x0001__x0001_@_x0001__x0001__x0001__x0001__x0001__x0001__x0010_@_x0001__x0001__x0001__x0001__x0001__x0001__x0008_@_x0001__x0001__x0001__x0001__x0001__x0001__x0014_@_x0001__x0001__x0001__x0001__x0001__x0001__x0010_@_x0001__x0001__x0001__x0001__x0001__x0001__x0010_@_x0001__x0001__x0001__x0001__x0001__x0001__x0014_@_x0001__x0001__x0001__x0001__x0001__x0001_ð?_x0001__x0001__x0001__x0001__x0001__x0001_ð?_x0001__x0001__x0001__x0001__x0001__x0001__x0010_@_x0001__x0001__x0001__x0001__x0001__x0001_ð?_x0001__x0001__x0001__x0001__x0001__x0001_ð?_x0001__x0001__x0001__x0001__x0001__x0001__x0010_@_x0001__x0001__x0001__x0001__x0001__x0001__x0018_@_x0001__x0001__x0001__x0001__x0001__x0001__x0018_@_x0001__x0001__x0001__x0001__x0001__x0001__x0014_@_x0001__x0001__x0001__x0001__x0001__x0001__x0008_@_x0001__x0001__x0001__x0001__x0001__x0001_ð?_x0001__x0001__x0001__x0001__x0001__x0001_ð?_x0001__x0001__x0001__x0001__x0001__x0001__x0008_@_x0001__x0001__x0001__x0001__x0001__x0001__x0010_@_x0001__x0001__x0001__x0001__x0001__x0002__x0001__x0001__x0010_@_x0001__x0001__x0001__x0001__x0001__x0001__x0018_@_x0001__x0001__x0001__x0001__x0001__x0001__x0001_@_x0001__x0001__x0001__x0001__x0001__x0001__x0010_@_x0001__x0001__x0001__x0001__x0001__x0001__x0008_@_x0001__x0001__x0001__x0001__x0001__x0001__x0014_@_x0001__x0001__x0001__x0001__x0001__x0001__x0014_@_x0001__x0001__x0001__x0001__x0001__x0001__x0008_@_x0001__x0001__x0001__x0001__x0001__x0001_ð?_x0001__x0001__x0001__x0001__x0001__x0001__x0001_@_x0001__x0001__x0001__x0001__x0001__x0001_ð?_x0001__x0001__x0001__x0001__x0001__x0001__x0010_@_x0001__x0001__x0001__x0001__x0001__x0001__x0014_@_x0001__x0001__x0001__x0001__x0001__x0001__x0018_@_x0001__x0001__x0001__x0001__x0001__x0001__x0018_@_x0001__x0001__x0001__x0001__x0001__x0001_ð?_x0001__x0001__x0001__x0001__x0001__x0001__x0010_@_x0001__x0001__x0001__x0001__x0001__x0001__x0018_@_x0001__x0001__x0001__x0001__x0001__x0001__x0010_@_x0001__x0001__x0001__x0001__x0001__x0001__x0010_@_x0001__x0001__x0001__x0001__x0001__x0001__x0018_@_x0001__x0001__x0001__x0001__x0001__x0001__x0014_@_x0001__x0001__x0001__x0001__x0001__x0001__x0008_@_x0001__x0001__x0001__x0001__x0001__x0001__x0001_@_x0001__x0001__x0001__x0001__x0001__x0001__x0010_@_x0001__x0001__x0001__x0001__x0001__x0001__x0001_@_x0001__x0001__x0001__x0001__x0001__x0001__x0018_@_x0001__x0001__x0001__x0001__x0001__x0001__x0001_@_x0001__x0001__x0001__x0001__x0001__x0001__x0010_@_x0001__x0001__x0001__x0001__x0001__x0001__x0008_@_x0001__x0001__x0001__x0001__x0001__x0001_ð?_x0001__x0001__x0001__x0001__x0001__x0001__x0001_@_x0001__x0002__x0001__x0001__x0001__x0001__x0001__x0001_ð?_x0001__x0001__x0001__x0001__x0001__x0001_ð?_x0001__x0001__x0001__x0001__x0001__x0001__x0008_@_x0001__x0001__x0001__x0001__x0001__x0001_ð?_x0001__x0001__x0001__x0001__x0001__x0001__x0014_@_x0001__x0001__x0001__x0001__x0001__x0001__x0008_@_x0001__x0001__x0001__x0001__x0001__x0001__x0018_@_x0001__x0001__x0001__x0001__x0001__x0001__x0018_@_x0001__x0001__x0001__x0001__x0001__x0001__x0018_@_x0001__x0001__x0001__x0001__x0001__x0001__x0001_@_x0001__x0001__x0001__x0001__x0001__x0001__x0014_@_x0001__x0001__x0001__x0001__x0001__x0001__x0014_@_x0001__x0001__x0001__x0001__x0001__x0001__x0018_@_x0001__x0001__x0001__x0001__x0001__x0001__x0008_@_x0001__x0001__x0001__x0001__x0001__x0001__x0010_@_x0001__x0001__x0001__x0001__x0001__x0001__x0014_@_x0001__x0001__x0001__x0001__x0001__x0001__x0010_@_x0001__x0001__x0001__x0001__x0001__x0001__x0014_@_x0001__x0001__x0001__x0001__x0001__x0001__x0018_@_x0001__x0001__x0001__x0001__x0001__x0001__x0001_@_x0001__x0001__x0001__x0001__x0001__x0001__x0018_@_x0001__x0001__x0001__x0001__x0001__x0001__x0014_@_x0001__x0001__x0001__x0001__x0001__x0001__x0018_@_x0001__x0001__x0001__x0001__x0001__x0001__x0018_@_x0001__x0001__x0001__x0001__x0001__x0001__x0010_@_x0001__x0001__x0001__x0001__x0001__x0001__x0014_@_x0001__x0001__x0001__x0001__x0001__x0001__x0018_@_x0001__x0001__x0001__x0001__x0001__x0001__x0010_@_x0001__x0001__x0001__x0001__x0001__x0001__x0010_@_x0001__x0001__x0001__x0001__x0001__x0001__x0018_@_x0001__x0001__x0001__x0001__x0001__x0001__x0014_@_x0001__x0001__x0001__x0001__x0001__x0002__x0001__x0001__x0008_@_x0001__x0001__x0001__x0001__x0001__x0001__x0014_@_x0001__x0001__x0001__x0001__x0001__x0001__x0018_@_x0001__x0001__x0001__x0001__x0001__x0001__x0010_@_x0001__x0001__x0001__x0001__x0001__x0001__x0010_@_x0001__x0001__x0001__x0001__x0001__x0001_ð?_x0001__x0001__x0001__x0001__x0001__x0001_ð?_x0001__x0001__x0001__x0001__x0001__x0001_ð?_x0001__x0001__x0001__x0001__x0001__x0001_ð?_x0001__x0001__x0001__x0001__x0001__x0001__x0014_@_x0001__x0001__x0001__x0001__x0001__x0001__x0001_@_x0001__x0001__x0001__x0001__x0001__x0001__x0014_@_x0001__x0001__x0001__x0001__x0001__x0001__x0008_@_x0001__x0001__x0001__x0001__x0001__x0001__x0014_@_x0001__x0001__x0001__x0001__x0001__x0001__x0001_@_x0001__x0001__x0001__x0001__x0001__x0001_ð?_x0001__x0001__x0001__x0001__x0001__x0001__x0008_@_x0001__x0001__x0001__x0001__x0001__x0001__x0008_@_x0001__x0001__x0001__x0001__x0001__x0001__x0014_@_x0001__x0001__x0001__x0001__x0001__x0001__x0008_@_x0001__x0001__x0001__x0001__x0001__x0001__x0018_@_x0001__x0001__x0001__x0001__x0001__x0001__x0001_@_x0001__x0001__x0001__x0001__x0001__x0001__x0008_@_x0001__x0001__x0001__x0001__x0001__x0001__x0014_@_x0001__x0001__x0001__x0001__x0001__x0001_ð?_x0001__x0001__x0001__x0001__x0001__x0001__x0008_@_x0001__x0001__x0001__x0001__x0001__x0001__x0014_@_x0001__x0001__x0001__x0001__x0001__x0001__x0010_@_x0001__x0001__x0001__x0001__x0001__x0001_ð?_x0001__x0001__x0001__x0001__x0001__x0001__x0018_@_x0001__x0001__x0001__x0001__x0001__x0001__x0014_@_x0001__x0001__x0001__x0001__x0001__x0001__x0010_@_x0001__x0002__x0001__x0001__x0001__x0001__x0001__x0001_ð?_x0001__x0001__x0001__x0001__x0001__x0001_ð?_x0001__x0001__x0001__x0001__x0001__x0001__x0001_@_x0001__x0001__x0001__x0001__x0001__x0001__x0018_@_x0001__x0001__x0001__x0001__x0001__x0001__x0010_@_x0001__x0001__x0001__x0001__x0001__x0001__x0001_@_x0001__x0001__x0001__x0001__x0001__x0001__x0010_@_x0001__x0001__x0001__x0001__x0001__x0001__x0010_@_x0001__x0001__x0001__x0001__x0001__x0001__x0001_@_x0001__x0001__x0001__x0001__x0001__x0001__x0018_@_x0001__x0001__x0001__x0001__x0001__x0001__x0014_@_x0001__x0001__x0001__x0001__x0001__x0001__x0010_@_x0001__x0001__x0001__x0001__x0001__x0001_ð?_x0001__x0001__x0001__x0001__x0001__x0001__x0008_@_x0001__x0001__x0001__x0001__x0001__x0001__x0014_@_x0001__x0001__x0001__x0001__x0001__x0001__x0014_@_x0001__x0001__x0001__x0001__x0001__x0001__x0008_@_x0001__x0001__x0001__x0001__x0001__x0001_ð?_x0001__x0001__x0001__x0001__x0001__x0001__x0008_@_x0001__x0001__x0001__x0001__x0001__x0001__x0018_@_x0001__x0001__x0001__x0001__x0001__x0001__x0014_@_x0001__x0001__x0001__x0001__x0001__x0001__x0001_@_x0001__x0001__x0001__x0001__x0001__x0001__x0008_@_x0001__x0001__x0001__x0001__x0001__x0001__x0014_@_x0001__x0001__x0001__x0001__x0001__x0001__x0018_@_x0001__x0001__x0001__x0001__x0001__x0001__x0018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0002__x0001__x0001__x0018_@_x0001__x0001__x0001__x0001__x0001__x0001__x0001_@_x0001__x0001__x0001__x0001__x0001__x0001__x0014_@_x0001__x0001__x0001__x0001__x0001__x0001__x0008_@_x0001__x0001__x0001__x0001__x0001__x0001__x0014_@_x0001__x0001__x0001__x0001__x0001__x0001__x0014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0010_@_x0001__x0001__x0001__x0001__x0001__x0001__x0014_@_x0001__x0001__x0001__x0001__x0001__x0001_ð?_x0001__x0001__x0001__x0001__x0001__x0001__x0008_@_x0001__x0001__x0001__x0001__x0001__x0001__x0010_@_x0001__x0001__x0001__x0001__x0001__x0001_ð?_x0001__x0001__x0001__x0001__x0001__x0001__x0010_@_x0001__x0001__x0001__x0001__x0001__x0001_ð?_x0001__x0001__x0001__x0001__x0001__x0001__x0018_@_x0001__x0001__x0001__x0001__x0001__x0001__x0008_@_x0001__x0001__x0001__x0001__x0001__x0001__x0001_@_x0001__x0001__x0001__x0001__x0001__x0001_ð?_x0001__x0001__x0001__x0001__x0001__x0001__x0010_@_x0001__x0001__x0001__x0001__x0001__x0001_ð?_x0001__x0001__x0001__x0001__x0001__x0001__x0008_@_x0001__x0001__x0001__x0001__x0001__x0001_ð?_x0001__x0001__x0001__x0001__x0001__x0001__x0014_@_x0001__x0001__x0001__x0001__x0001__x0001_ð?_x0001__x0001__x0001__x0001__x0001__x0001_ð?_x0001__x0002__x0001__x0001__x0001__x0001__x0001__x0001__x0008_@_x0001__x0001__x0001__x0001__x0001__x0001__x0014_@_x0001__x0001__x0001__x0001__x0001__x0001__x0014_@_x0001__x0001__x0001__x0001__x0001__x0001__x0008_@_x0001__x0001__x0001__x0001__x0001__x0001__x0008_@_x0001__x0001__x0001__x0001__x0001__x0001__x0014_@_x0001__x0001__x0001__x0001__x0001__x0001__x0018_@_x0001__x0001__x0001__x0001__x0001__x0001__x0008_@_x0001__x0001__x0001__x0001__x0001__x0001__x0018_@_x0001__x0001__x0001__x0001__x0001__x0001_ð?_x0001__x0001__x0001__x0001__x0001__x0001__x0008_@_x0001__x0001__x0001__x0001__x0001__x0001__x0014_@_x0001__x0001__x0001__x0001__x0001__x0001__x0018_@_x0001__x0001__x0001__x0001__x0001__x0001__x0014_@_x0001__x0001__x0001__x0001__x0001__x0001__x0018_@_x0001__x0001__x0001__x0001__x0001__x0001__x0010_@_x0001__x0001__x0001__x0001__x0001__x0001__x0018_@_x0001__x0001__x0001__x0001__x0001__x0001_ð?_x0001__x0001__x0001__x0001__x0001__x0001__x0001_@_x0001__x0001__x0001__x0001__x0001__x0001_ð?_x0001__x0001__x0001__x0001__x0001__x0001__x0014_@_x0001__x0001__x0001__x0001__x0001__x0001__x0014_@_x0001__x0001__x0001__x0001__x0001__x0001__x0008_@_x0001__x0001__x0001__x0001__x0001__x0001__x0008_@_x0001__x0001__x0001__x0001__x0001__x0001__x0018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0002__x0001__x0001__x0001_@_x0001__x0001__x0001__x0001__x0001__x0001__x0018_@_x0001__x0001__x0001__x0001__x0001__x0001__x0014_@_x0001__x0001__x0001__x0001__x0001__x0001__x0018_@_x0001__x0001__x0001__x0001__x0001__x0001__x0010_@_x0001__x0001__x0001__x0001__x0001__x0001__x0010_@_x0001__x0001__x0001__x0001__x0001__x0001__x0008_@_x0001__x0001__x0001__x0001__x0001__x0001__x0014_@_x0001__x0001__x0001__x0001__x0001__x0001__x0008_@_x0001__x0001__x0001__x0001__x0001__x0001__x0018_@_x0001__x0001__x0001__x0001__x0001__x0001_ð?_x0001__x0001__x0001__x0001__x0001__x0001__x0018_@_x0001__x0001__x0001__x0001__x0001__x0001__x0018_@_x0001__x0001__x0001__x0001__x0001__x0001__x0014_@_x0001__x0001__x0001__x0001__x0001__x0001__x0010_@_x0001__x0001__x0001__x0001__x0001__x0001_ð?_x0001__x0001__x0001__x0001__x0001__x0001__x0018_@_x0001__x0001__x0001__x0001__x0001__x0001__x0001_@_x0001__x0001__x0001__x0001__x0001__x0001__x0010_@_x0001__x0001__x0001__x0001__x0001__x0001__x0014_@_x0001__x0001__x0001__x0001__x0001__x0001__x0014_@_x0001__x0001__x0001__x0001__x0001__x0001__x0001_@_x0001__x0001__x0001__x0001__x0001__x0001__x0001_@_x0001__x0001__x0001__x0001__x0001__x0001__x0008_@_x0001__x0001__x0001__x0001__x0001__x0001__x0018_@_x0001__x0001__x0001__x0001__x0001__x0001__x0018_@_x0001__x0001__x0001__x0001__x0001__x0001__x0010_@_x0001__x0001__x0001__x0001__x0001__x0001__x0001_@_x0001__x0001__x0001__x0001__x0001__x0001__x0014_@_x0001__x0001__x0001__x0001__x0001__x0001_ð?_x0001__x0001__x0001__x0001__x0001__x0001_ð?_x0001__x0001__x0001__x0001__x0001__x0001__x0014_@_x0001__x0002__x0001__x0001__x0001__x0001__x0001__x0001__x0010_@_x0001__x0001__x0001__x0001__x0001__x0001_ð?_x0001__x0001__x0001__x0001__x0001__x0001_ð?_x0001__x0001__x0001__x0001__x0001__x0001__x0001_@_x0001__x0001__x0001__x0001__x0001__x0001__x0018_@_x0001__x0001__x0001__x0001__x0001__x0001__x0008_@_x0001__x0001__x0001__x0001__x0001__x0001__x0018_@_x0001__x0001__x0001__x0001__x0001__x0001__x0008_@_x0001__x0001__x0001__x0001__x0001__x0001__x0008_@_x0001__x0001__x0001__x0001__x0001__x0001__x0018_@_x0001__x0001__x0001__x0001__x0001__x0001__x0014_@_x0001__x0001__x0001__x0001__x0001__x0001__x0014_@_x0001__x0001__x0001__x0001__x0001__x0001__x0010_@_x0001__x0001__x0001__x0001__x0001__x0001__x0001_@_x0001__x0001__x0001__x0001__x0001__x0001__x0001_@_x0001__x0001__x0001__x0001__x0001__x0001__x0001_@_x0001__x0001__x0001__x0001__x0001__x0001__x0018_@_x0001__x0001__x0001__x0001__x0001__x0001__x0008_@_x0001__x0001__x0001__x0001__x0001__x0001__x0018_@_x0001__x0001__x0001__x0001__x0001__x0001__x0008_@_x0001__x0001__x0001__x0001__x0001__x0001__x0008_@_x0001__x0001__x0001__x0001__x0001__x0001__x0014_@_x0001__x0001__x0001__x0001__x0001__x0001_ð?_x0001__x0001__x0001__x0001__x0001__x0001__x0001_@_x0001__x0001__x0001__x0001__x0001__x0001__x0014_@_x0001__x0001__x0001__x0001__x0001__x0001__x0014_@_x0001__x0001__x0001__x0001__x0001__x0001__x0014_@_x0001__x0001__x0001__x0001__x0001__x0001__x0001_@_x0001__x0001__x0001__x0001__x0001__x0001__x0008_@_x0001__x0001__x0001__x0001__x0001__x0001__x0018_@_x0001__x0001__x0001__x0001__x0001__x0001__x0014_@_x0001__x0001__x0001__x0001__x0001__x0002__x0001__x0001__x0001_@_x0001__x0001__x0001__x0001__x0001__x0001__x0014_@_x0001__x0001__x0001__x0001__x0001__x0001__x0018_@_x0001__x0001__x0001__x0001__x0001__x0001__x0001_@_x0001__x0001__x0001__x0001__x0001__x0001__x0010_@_x0001__x0001__x0001__x0001__x0001__x0001__x0008_@_x0001__x0001__x0001__x0001__x0001__x0001__x0014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0014_@_x0001__x0001__x0001__x0001__x0001__x0001__x0014_@_x0001__x0001__x0001__x0001__x0001__x0001__x0018_@_x0001__x0001__x0001__x0001__x0001__x0001__x0014_@_x0001__x0001__x0001__x0001__x0001__x0001_ð?_x0001__x0001__x0001__x0001__x0001__x0001__x0014_@_x0001__x0001__x0001__x0001__x0001__x0001__x0008_@_x0001__x0001__x0001__x0001__x0001__x0001__x0014_@_x0001__x0001__x0001__x0001__x0001__x0001__x0018_@_x0001__x0001__x0001__x0001__x0001__x0001__x0014_@_x0001__x0001__x0001__x0001__x0001__x0001__x0008_@_x0001__x0001__x0001__x0001__x0001__x0001_ð?_x0001__x0001__x0001__x0001__x0001__x0001__x0010_@_x0001__x0001__x0001__x0001__x0001__x0001__x0001_@_x0001__x0001__x0001__x0001__x0001__x0001__x0001_@_x0001__x0001__x0001__x0001__x0001__x0001_ð?_x0001__x0001__x0001__x0001__x0001__x0001__x0008_@_x0001__x0001__x0001__x0001__x0001__x0001__x0010_@_x0001__x0001__x0001__x0001__x0001__x0001__x0001_@_x0001__x0002_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0018_@_x0001__x0001__x0001__x0001__x0001__x0001__x0001_@_x0001__x0001__x0001__x0001__x0001__x0001__x0008_@_x0001__x0001__x0001__x0001__x0001__x0001__x0001_@_x0001__x0001__x0001__x0001__x0001__x0001__x0001_@_x0001__x0001__x0001__x0001__x0001__x0001__x0014_@_x0001__x0001__x0001__x0001__x0001__x0001__x0010_@_x0001__x0001__x0001__x0001__x0001__x0001__x0018_@_x0001__x0001__x0001__x0001__x0001__x0001__x0014_@_x0001__x0001__x0001__x0001__x0001__x0001__x0018_@_x0001__x0001__x0001__x0001__x0001__x0001__x0001_@_x0001__x0001__x0001__x0001__x0001__x0001__x0014_@_x0001__x0001__x0001__x0001__x0001__x0001__x0010_@_x0001__x0001__x0001__x0001__x0001__x0001__x0014_@_x0001__x0001__x0001__x0001__x0001__x0001__x0001_@_x0001__x0001__x0001__x0001__x0001__x0001__x0008_@_x0001__x0001__x0001__x0001__x0001__x0001__x0014_@_x0001__x0001__x0001__x0001__x0001__x0001__x0001_@_x0001__x0001__x0001__x0001__x0001__x0001__x0001_@_x0001__x0001__x0001__x0001__x0001__x0001__x0010_@_x0001__x0001__x0001__x0001__x0001__x0001__x0008_@_x0001__x0001__x0001__x0001__x0001__x0001_ð?_x0001__x0001__x0001__x0001__x0001__x0001__x0018_@_x0001__x0001__x0001__x0001__x0001__x0001__x0001_@_x0001__x0001__x0001__x0001__x0001__x0001__x0014_@_x0001__x0001__x0001__x0001__x0001__x0001__x0018_@_x0001__x0001__x0001__x0001__x0001__x0002__x0001__x0001__x0008_@_x0001__x0001__x0001__x0001__x0001__x0001__x0018_@_x0001__x0001__x0001__x0001__x0001__x0001__x0014_@_x0001__x0001__x0001__x0001__x0001__x0001__x0001_@_x0001__x0001__x0001__x0001__x0001__x0001__x0018_@_x0001__x0001__x0001__x0001__x0001__x0001__x0018_@_x0001__x0001__x0001__x0001__x0001__x0001__x0008_@_x0001__x0001__x0001__x0001__x0001__x0001_ð?_x0001__x0001__x0001__x0001__x0001__x0001__x0008_@_x0001__x0001__x0001__x0001__x0001__x0001_ð?_x0001__x0001__x0001__x0001__x0001__x0001__x0010_@_x0001__x0001__x0001__x0001__x0001__x0001__x0014_@_x0001__x0001__x0001__x0001__x0001__x0001__x0014_@_x0001__x0001__x0001__x0001__x0001__x0001__x0010_@_x0001__x0001__x0001__x0001__x0001__x0001__x0018_@_x0001__x0001__x0001__x0001__x0001__x0001__x0018_@_x0001__x0001__x0001__x0001__x0001__x0001__x0010_@_x0001__x0001__x0001__x0001__x0001__x0001__x0018_@_x0001__x0001__x0001__x0001__x0001__x0001__x0008_@_x0001__x0001__x0001__x0001__x0001__x0001__x0018_@_x0001__x0001__x0001__x0001__x0001__x0001__x0018_@_x0001__x0001__x0001__x0001__x0001__x0001__x0018_@_x0001__x0001__x0001__x0001__x0001__x0001__x0008_@_x0001__x0001__x0001__x0001__x0001__x0001__x0008_@_x0001__x0001__x0001__x0001__x0001__x0001__x0018_@_x0001__x0001__x0001__x0001__x0001__x0001__x0010_@_x0001__x0001__x0001__x0001__x0001__x0001__x0018_@_x0001__x0001__x0001__x0001__x0001__x0001__x0014_@_x0001__x0001__x0001__x0001__x0001__x0001_ð?_x0001__x0001__x0001__x0001__x0001__x0001__x0010_@_x0001__x0001__x0001__x0001__x0001__x0001__x0001_@_x0001__x0001__x0001__x0001__x0001__x0001__x0014_@_x0001__x0002__x0001__x0001__x0001__x0001__x0001__x0001_ð?_x0001__x0001__x0001__x0001__x0001__x0001__x0014_@_x0001__x0001__x0001__x0001__x0001__x0001__x0014_@_x0001__x0001__x0001__x0001__x0001__x0001__x0014_@_x0001__x0001__x0001__x0001__x0001__x0001__x0010_@_x0001__x0001__x0001__x0001__x0001__x0001__x0014_@_x0001__x0001__x0001__x0001__x0001__x0001_ð?_x0001__x0001__x0001__x0001__x0001__x0001_ð?_x0001__x0001__x0001__x0001__x0001__x0001_ð?_x0001__x0001__x0001__x0001__x0001__x0001__x0014_@_x0001__x0001__x0001__x0001__x0001__x0001__x0018_@_x0001__x0001__x0001__x0001__x0001__x0001__x0018_@_x0001__x0001__x0001__x0001__x0001__x0001__x0014_@_x0001__x0001__x0001__x0001__x0001__x0001__x0014_@_x0001__x0001__x0001__x0001__x0001__x0001__x0001_@_x0001__x0001__x0001__x0001__x0001__x0001__x0008_@_x0001__x0001__x0001__x0001__x0001__x0001__x0008_@_x0001__x0001__x0001__x0001__x0001__x0001__x0008_@_x0001__x0001__x0001__x0001__x0001__x0001__x0010_@_x0001__x0001__x0001__x0001__x0001__x0001_ð?_x0001__x0001__x0001__x0001__x0001__x0001__x0014_@_x0001__x0001__x0001__x0001__x0001__x0001__x0008_@_x0001__x0001__x0001__x0001__x0001__x0001__x0014_@_x0001__x0001__x0001__x0001__x0001__x0001__x0008_@_x0001__x0001__x0001__x0001__x0001__x0001__x0001_@_x0001__x0001__x0001__x0001__x0001__x0001_ð?_x0001__x0001__x0001__x0001__x0001__x0001__x0010_@_x0001__x0001__x0001__x0001__x0001__x0001_ð?_x0001__x0001__x0001__x0001__x0001__x0001__x0008_@_x0001__x0001__x0001__x0001__x0001__x0001__x0010_@_x0001__x0001__x0001__x0001__x0001__x0001__x0014_@_x0001__x0001__x0001__x0001__x0001__x0002__x0001__x0001__x0001_@_x0001__x0001__x0001__x0001__x0001__x0001__x0008_@_x0001__x0001__x0001__x0001__x0001__x0001_ð?_x0001__x0001__x0001__x0001__x0001__x0001__x0018_@_x0001__x0001__x0001__x0001__x0001__x0001_ð?_x0001__x0001__x0001__x0001__x0001__x0001__x0018_@_x0001__x0001__x0001__x0001__x0001__x0001__x0001_@_x0001__x0001__x0001__x0001__x0001__x0001__x0008_@_x0001__x0001__x0001__x0001__x0001__x0001__x0010_@_x0001__x0001__x0001__x0001__x0001__x0001__x0010_@_x0001__x0001__x0001__x0001__x0001__x0001__x0008_@_x0001__x0001__x0001__x0001__x0001__x0001__x0014_@_x0001__x0001__x0001__x0001__x0001__x0001_ð?_x0001__x0001__x0001__x0001__x0001__x0001__x0008_@_x0001__x0001__x0001__x0001__x0001__x0001__x0008_@_x0001__x0001__x0001__x0001__x0001__x0001__x0018_@_x0001__x0001__x0001__x0001__x0001__x0001__x0014_@_x0001__x0001__x0001__x0001__x0001__x0001__x0010_@_x0001__x0001__x0001__x0001__x0001__x0001__x0014_@_x0001__x0001__x0001__x0001__x0001__x0001__x0010_@_x0001__x0001__x0001__x0001__x0001__x0001__x0001_@_x0001__x0001__x0001__x0001__x0001__x0001__x0008_@_x0001__x0001__x0001__x0001__x0001__x0001__x0001_@_x0001__x0001__x0001__x0001__x0001__x0001__x0018_@_x0001__x0001__x0001__x0001__x0001__x0001__x0001_@_x0001__x0001__x0001__x0001__x0001__x0001__x0014_@_x0001__x0001__x0001__x0001__x0001__x0001__x0018_@_x0001__x0001__x0001__x0001__x0001__x0001__x0001_@_x0001__x0001__x0001__x0001__x0001__x0001__x0001_@_x0001__x0001__x0001__x0001__x0001__x0001__x0010_@_x0001__x0001__x0001__x0001__x0001__x0001__x0010_@_x0001__x0001__x0001__x0001__x0001__x0001__x0014_@_x0001__x0002__x0001__x0001__x0001__x0001__x0001__x0001__x0001_@_x0001__x0001__x0001__x0001__x0001__x0001__x0010_@_x0001__x0001__x0001__x0001__x0001__x0001__x0008_@_x0001__x0001__x0001__x0001__x0001__x0001__x0010_@_x0001__x0001__x0001__x0001__x0001__x0001__x0008_@_x0001__x0001__x0001__x0001__x0001__x0001__x0014_@_x0001__x0001__x0001__x0001__x0001__x0001__x0008_@_x0001__x0001__x0001__x0001__x0001__x0001__x0010_@_x0001__x0001__x0001__x0001__x0001__x0001__x0008_@_x0001__x0001__x0001__x0001__x0001__x0001__x0008_@_x0001__x0001__x0001__x0001__x0001__x0001__x0010_@_x0001__x0001__x0001__x0001__x0001__x0001__x0001_@_x0001__x0001__x0001__x0001__x0001__x0001__x0010_@_x0001__x0001__x0001__x0001__x0001__x0001__x0008_@_x0001__x0001__x0001__x0001__x0001__x0001__x0010_@_x0001__x0001__x0001__x0001__x0001__x0001__x0001_@_x0001__x0001__x0001__x0001__x0001__x0001__x0018_@_x0001__x0001__x0001__x0001__x0001__x0001_ð?_x0001__x0001__x0001__x0001__x0001__x0001__x0001_@_x0001__x0001__x0001__x0001__x0001__x0001__x0008_@_x0001__x0001__x0001__x0001__x0001__x0001_ð?_x0001__x0001__x0001__x0001__x0001__x0001__x0018_@_x0001__x0001__x0001__x0001__x0001__x0001__x0018_@_x0001__x0001__x0001__x0001__x0001__x0001__x0008_@_x0001__x0001__x0001__x0001__x0001__x0001__x0001_@_x0001__x0001__x0001__x0001__x0001__x0001_ð?_x0001__x0001__x0001__x0001__x0001__x0001_ð?_x0001__x0001__x0001__x0001__x0001__x0001__x0010_@_x0001__x0001__x0001__x0001__x0001__x0001__x0018_@_x0001__x0001__x0001__x0001__x0001__x0001__x0008_@_x0001__x0001__x0001__x0001__x0001__x0001__x0008_@_x0001__x0001__x0001__x0001__x0001__x0002__x0001__x0001__x0010_@_x0001__x0001__x0001__x0001__x0001__x0001__x0018_@_x0001__x0001__x0001__x0001__x0001__x0001__x0014_@_x0001__x0001__x0001__x0001__x0001__x0001__x0018_@_x0001__x0001__x0001__x0001__x0001__x0001__x0010_@_x0001__x0001__x0001__x0001__x0001__x0001__x0018_@_x0001__x0001__x0001__x0001__x0001__x0001__x0001_@_x0001__x0001__x0001__x0001__x0001__x0001__x0010_@_x0001__x0001__x0001__x0001__x0001__x0001__x0008_@_x0001__x0001__x0001__x0001__x0001__x0001__x0008_@_x0001__x0001__x0001__x0001__x0001__x0001__x0014_@_x0001__x0001__x0001__x0001__x0001__x0001__x0008_@_x0001__x0001__x0001__x0001__x0001__x0001__x0018_@_x0001__x0001__x0001__x0001__x0001__x0001__x0010_@_x0001__x0001__x0001__x0001__x0001__x0001__x0018_@_x0001__x0001__x0001__x0001__x0001__x0001__x0014_@_x0001__x0001__x0001__x0001__x0001__x0001__x0014_@_x0001__x0001__x0001__x0001__x0001__x0001__x0018_@_x0001__x0001__x0001__x0001__x0001__x0001__x0001_@_x0001__x0001__x0001__x0001__x0001__x0001__x0010_@_x0001__x0001__x0001__x0001__x0001__x0001__x0018_@_x0001__x0001__x0001__x0001__x0001__x0001__x0001_@_x0001__x0001__x0001__x0001__x0001__x0001__x0001_@_x0001__x0001__x0001__x0001__x0001__x0001__x0008_@_x0001__x0001__x0001__x0001__x0001__x0001_ð?_x0001__x0001__x0001__x0001__x0001__x0001__x0018_@_x0001__x0001__x0001__x0001__x0001__x0001__x0010_@_x0001__x0001__x0001__x0001__x0001__x0001__x0001_@_x0001__x0001__x0001__x0001__x0001__x0001__x0001_@_x0001__x0001__x0001__x0001__x0001__x0001__x0010_@_x0001__x0001__x0001__x0001__x0001__x0001_ð?_x0001__x0001__x0001__x0001__x0001__x0001__x0018_@_x0001__x0002__x0001__x0001__x0001__x0001__x0001__x0001__x0018_@_x0001__x0001__x0001__x0001__x0001__x0001__x0014_@_x0001__x0001__x0001__x0001__x0001__x0001__x0018_@_x0001__x0001__x0001__x0001__x0001__x0001__x0001_@_x0001__x0001__x0001__x0001__x0001__x0001__x0018_@_x0001__x0001__x0001__x0001__x0001__x0001__x0014_@_x0001__x0001__x0001__x0001__x0001__x0001_ð?_x0001__x0001__x0001__x0001__x0001__x0001__x0010_@_x0001__x0001__x0001__x0001__x0001__x0001__x0010_@_x0001__x0001__x0001__x0001__x0001__x0001__x0008_@_x0001__x0001__x0001__x0001__x0001__x0001__x0014_@_x0001__x0001__x0001__x0001__x0001__x0001_ð?_x0001__x0001__x0001__x0001__x0001__x0001__x0001_@_x0001__x0001__x0001__x0001__x0001__x0001__x0010_@_x0001__x0001__x0001__x0001__x0001__x0001__x0001_@_x0001__x0001__x0001__x0001__x0001__x0001__x0018_@_x0001__x0001__x0001__x0001__x0001__x0001__x0018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0018_@_x0001__x0001__x0001__x0001__x0001__x0001__x0001_@_x0001__x0001__x0001__x0001__x0001__x0001__x0010_@_x0001__x0001__x0001__x0001__x0001__x0001_ð?_x0001__x0001__x0001__x0001__x0001__x0001__x0018_@_x0001__x0001__x0001__x0001__x0001__x0001__x0010_@_x0001__x0001__x0001__x0001__x0001__x0001__x0001_@_x0001__x0001__x0001__x0001__x0001__x0001__x0008_@_x0001__x0001__x0001__x0001__x0001__x0001__x0001_@_x0001__x0001__x0001__x0001__x0001__x0002__x0001__x0001__x0018_@_x0001__x0001__x0001__x0001__x0001__x0001__x0018_@_x0001__x0001__x0001__x0001__x0001__x0001__x0018_@_x0001__x0001__x0001__x0001__x0001__x0001__x0001_@_x0001__x0001__x0001__x0001__x0001__x0001__x0001_@_x0001__x0001__x0001__x0001__x0001__x0001__x0001_@_x0001__x0001__x0001__x0001__x0001__x0001__x0018_@_x0001__x0001__x0001__x0001__x0001__x0001__x0010_@_x0001__x0001__x0001__x0001__x0001__x0001__x0001_@_x0001__x0001__x0001__x0001__x0001__x0001__x0014_@_x0001__x0001__x0001__x0001__x0001__x0001__x0010_@_x0001__x0001__x0001__x0001__x0001__x0001__x0014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0018_@_x0001__x0001__x0001__x0001__x0001__x0001__x0010_@_x0001__x0001__x0001__x0001__x0001__x0001__x0018_@_x0001__x0001__x0001__x0001__x0001__x0001__x0014_@_x0001__x0001__x0001__x0001__x0001__x0001__x0008_@_x0001__x0001__x0001__x0001__x0001__x0001_ð?_x0001__x0001__x0001__x0001__x0001__x0001__x0018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0010_@_x0001__x0001__x0001__x0001__x0001__x0001_ð?_x0001__x0001__x0001__x0001__x0001__x0001__x0018_@_x0001__x0002__x0001__x0001__x0001__x0001__x0001__x0001__x0010_@_x0001__x0001__x0001__x0001__x0001__x0001__x0018_@_x0001__x0001__x0001__x0001__x0001__x0001__x0018_@_x0001__x0001__x0001__x0001__x0001__x0001__x0014_@_x0001__x0001__x0001__x0001__x0001__x0001__x0010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0018_@_x0001__x0001__x0001__x0001__x0001__x0001_ð?_x0001__x0001__x0001__x0001__x0001__x0001_ð?_x0001__x0001__x0001__x0001__x0001__x0001__x0014_@_x0001__x0001__x0001__x0001__x0001__x0001__x0018_@_x0001__x0001__x0001__x0001__x0001__x0001__x0008_@_x0001__x0001__x0001__x0001__x0001__x0001__x0014_@_x0001__x0001__x0001__x0001__x0001__x0001__x0008_@_x0001__x0001__x0001__x0001__x0001__x0001__x0018_@_x0001__x0001__x0001__x0001__x0001__x0001__x0014_@_x0001__x0001__x0001__x0001__x0001__x0001__x0018_@_x0001__x0001__x0001__x0001__x0001__x0001__x0001_@_x0001__x0001__x0001__x0001__x0001__x0001__x0018_@_x0001__x0001__x0001__x0001__x0001__x0001__x0001_@_x0001__x0001__x0001__x0001__x0001__x0001__x0018_@_x0001__x0001__x0001__x0001__x0001__x0001__x0001_@_x0001__x0001__x0001__x0001__x0001__x0001__x0001_@_x0001__x0001__x0001__x0001__x0001__x0001__x0008_@_x0001__x0001__x0001__x0001__x0001__x0001__x0010_@_x0001__x0001__x0001__x0001__x0001__x0001__x0001_@_x0001__x0001__x0001__x0001__x0001__x0002__x0001__x0001__x0001_@_x0001__x0001__x0001__x0001__x0001__x0001__x0001_@_x0001__x0001__x0001__x0001__x0001__x0001__x0010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0014_@_x0001__x0001__x0001__x0001__x0001__x0001__x0001_@_x0001__x0001__x0001__x0001__x0001__x0001__x0008_@_x0001__x0001__x0001__x0001__x0001__x0001__x0010_@_x0001__x0001__x0001__x0001__x0001__x0001__x0018_@_x0001__x0001__x0001__x0001__x0001__x0001_ð?_x0001__x0001__x0001__x0001__x0001__x0001__x0001_@_x0001__x0001__x0001__x0001__x0001__x0001__x0008_@_x0001__x0001__x0001__x0001__x0001__x0001__x0008_@_x0001__x0001__x0001__x0001__x0001__x0001__x0014_@_x0001__x0001__x0001__x0001__x0001__x0001_ð?_x0001__x0001__x0001__x0001__x0001__x0001__x0001_@_x0001__x0001__x0001__x0001__x0001__x0001__x0010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0018_@_x0001__x0001__x0001__x0001__x0001__x0001__x0018_@_x0001__x0001__x0001__x0001__x0001__x0001__x0008_@_x0001__x0001__x0001__x0001__x0001__x0001__x0010_@_x0001__x0001__x0001__x0001__x0001__x0001__x0014_@_x0001__x0001__x0001__x0001__x0001__x0001__x0018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0010_@_x0001__x0001__x0001__x0001__x0001__x0001__x0010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0018_@_x0001__x0001__x0001__x0001__x0001__x0001__x0014_@_x0001__x0001__x0001__x0001__x0001__x0001__x0010_@_x0001__x0001__x0001__x0001__x0001__x0001__x0008_@_x0001__x0001__x0001__x0001__x0001__x0001__x0014_@_x0001__x0001__x0001__x0001__x0001__x0001__x0018_@_x0001__x0001__x0001__x0001__x0001__x0001__x0018_@_x0001__x0001__x0001__x0001__x0001__x0001__x0014_@_x0001__x0001__x0001__x0001__x0001__x0001__x0014_@_x0001__x0001__x0001__x0001__x0001__x0001__x0008_@_x0001__x0001__x0001__x0001__x0001__x0001_ð?_x0001__x0001__x0001__x0001__x0001__x0001__x0014_@_x0001__x0001__x0001__x0001__x0001__x0001__x0001_@_x0001__x0001__x0001__x0001__x0001__x0001__x0008_@_x0001__x0001__x0001__x0001__x0001__x0001__x0001_@_x0001__x0001__x0001__x0001__x0001__x0001__x0010_@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_x0010_@_x0001__x0001__x0001__x0001__x0001__x0001__x0010_@_x0001__x0001__x0001__x0001__x0001__x0001__x0008_@_x0001__x0001__x0001__x0001__x0001__x0001__x0014_@_x0001__x0001__x0001__x0001__x0001__x0001__x0001_@_x0001__x0001__x0001__x0001__x0001__x0001__x0001_@_x0001__x0001__x0001__x0001__x0001__x0001__x0001_@_x0001__x0001__x0001__x0001__x0001__x0001__x0014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0010_@_x0001__x0001__x0001__x0001__x0001__x0001__x0014_@_x0001__x0001__x0001__x0001__x0001__x0001__x0001_@_x0001__x0001__x0001__x0001__x0001__x0001__x0014_@_x0001__x0001__x0001__x0001__x0001__x0001_ð?_x0001__x0001__x0001__x0001__x0001__x0001_ð?_x0001__x0001__x0001__x0001__x0001__x0001_ð¿_x0001__x0001__x0001__x0001__x0001__x0001_ð¿_x0001__x0001__x0001__x0001__x0001__x0001_ð?_x0001__x0001__x0001__x0001__x0001__x0001_ð¿_x0001__x0001__x0001__x0001__x0001__x0001_ð¿_x0001__x0001__x0001__x0001__x0001__x0001__x0001__x0001__x0001__x0001__x0001__x0001__x0001__x0001_ð?_x0001__x0001__x0001__x0001__x0001__x0001_ð?_x0001__x0001__x0001__x0001__x0001__x0001_ð¿_x0001__x0001__x0001__x0001__x0001__x0001_ð¿_x0001__x0002__x0001__x0001__x0001__x0001__x0001__x0001_ð¿_x0001__x0001__x0001__x0001__x0001__x0001__x0001__x0001__x0001__x0001__x0001__x0001__x0001__x0001_ð?_x0001__x0001__x0001__x0001__x0001__x0001_ð?_x0001__x0001__x0001__x0001__x0001__x0001__x0001__x0001__x0001__x0001__x0001__x0001__x0001__x0001_ð¿_x0001__x0001__x0001__x0001__x0001__x0001_ð?_x0001__x0001__x0001__x0001__x0001__x0001__x0001__x0001__x0001__x0001__x0001__x0001__x0001__x0001_ð¿_x0001__x0001__x0001__x0001__x0001__x0001_ð?_x0001__x0001__x0001__x0001__x0001__x0001_ð¿_x0001__x0001__x0001__x0001__x0001__x0001_ð?_x0001__x0001__x0001__x0001__x0001__x0001_ð?_x0001__x0001__x0001__x0001__x0001__x0001_ð¿_x0001__x0001__x0001__x0001__x0001__x0001_ð?_x0001__x0001__x0001__x0001__x0001__x0001_ð?_x0001__x0001__x0001__x0001__x0001__x0001_ð¿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¿_x0001__x0001__x0001__x0001__x0001__x0001_ð?_x0001__x0001__x0001__x0001__x0001__x0001_ð?_x0001__x0001__x0001__x0001__x0001__x0001_ð¿_x0001__x0001__x0001__x0001__x0001__x0001_ð?_x0001__x0001__x0001__x0001__x0001__x0001_ð¿_x0001__x0001__x0001__x0001__x0001__x0001_ð¿_x0001__x0001__x0001__x0001__x0001__x0001_ð¿_x0001__x0001__x0001__x0001__x0001__x0002__x0001__x0001_ð¿_x0001__x0001__x0001__x0001__x0001__x0001__x0001__x0001__x0001__x0001__x0001__x0001__x0001__x0001_ð¿_x0001__x0001__x0001__x0001__x0001__x0001_ð¿_x0001__x0001__x0001__x0001__x0001__x0001_ð¿_x0001__x0001__x0001__x0001__x0001__x0001__x0001__x0001__x0001__x0001__x0001__x0001__x0001__x0001_ð¿_x0001__x0001__x0001__x0001__x0001__x0001__x0001__x0001__x0001__x0001__x0001__x0001__x0001__x0001_ð¿_x0001__x0001__x0001__x0001__x0001__x0001_ð¿_x0001__x0001__x0001__x0001__x0001__x0001__x0001__x0001__x0001__x0001__x0001__x0001__x0001__x0001_ð¿_x0001__x0001__x0001__x0001__x0001__x0001_ð¿_x0001__x0001__x0001__x0001__x0001__x0001_ð¿_x0001__x0001__x0001__x0001__x0001__x0001_ð¿_x0001__x0001__x0001__x0001__x0001__x0001_ð¿_x0001__x0001__x0001__x0001__x0001__x0001_ð¿_x0001__x0001__x0001__x0001__x0001__x0001_ð¿_x0001__x0001__x0001__x0001__x0001__x0001_ð?_x0001__x0001__x0001__x0001__x0001__x0001__x0001__x0001__x0001__x0001__x0001__x0001__x0001__x0001_ð¿_x0001__x0001__x0001__x0001__x0001__x0001_ð¿_x0001__x0001__x0001__x0001__x0001__x0001_ð¿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0002__x0001__x0001__x0001__x0001__x0001__x0001_ð?_x0001__x0001__x0001__x0001__x0001__x0001_ð¿_x0001__x0001__x0001__x0001__x0001__x0001_ð?_x0001__x0001__x0001__x0001__x0001__x0001_ð¿_x0001__x0001__x0001__x0001__x0001__x0001_ð?_x0001__x0001__x0001__x0001__x0001__x0001_ð?_x0001__x0001__x0001__x0001__x0001__x0001__x0001__x0001__x0001__x0001__x0001__x0001__x0001__x0001_ð¿_x0001__x0001__x0001__x0001__x0001__x0001_ð?_x0001__x0001__x0001__x0001__x0001__x0001_ð¿_x0001__x0001__x0001__x0001__x0001__x0001__x0001__x0001__x0001__x0001__x0001__x0001__x0001__x0001_ð¿_x0001__x0001__x0001__x0001__x0001__x0001__x0001__x0001__x0001__x0001__x0001__x0001__x0001__x0001__x0001__x0001__x0001__x0001__x0001__x0001__x0001__x0001_ð¿_x0001__x0001__x0001__x0001__x0001__x0001_ð¿_x0001__x0001__x0001__x0001__x0001__x0001_ð?_x0001__x0001__x0001__x0001__x0001__x0001_ð?_x0001__x0001__x0001__x0001__x0001__x0001__x0001__x0001__x0001__x0001__x0001__x0001__x0001__x0001_ð¿_x0001__x0001__x0001__x0001__x0001__x0001_ð¿_x0001__x0001__x0001__x0001__x0001__x0001_ð?_x0001__x0001__x0001__x0001__x0001__x0001_ð?_x0001__x0001__x0001__x0001__x0001__x0001_ð¿_x0001__x0001__x0001__x0001__x0001__x0001_ð?_x0001__x0001__x0001__x0001__x0001__x0001_ð?_x0001__x0001__x0001__x0001__x0001__x0001_ð¿_x0001__x0001__x0001__x0001__x0001__x0001_ð¿_x0001__x0001__x0001__x0001__x0001__x0001_ð¿_x0001__x0001__x0001__x0001__x0001__x0001_ð¿_x0001__x0001__x0001__x0001__x0001__x0001_ð?_x0001__x0001__x0001__x0001__x0001__x0002__x0001__x0001_ð¿_x0001__x0001__x0001__x0001__x0001__x0001_ð?_x0001__x0001__x0001__x0001__x0001__x0001_ð¿_x0001__x0001__x0001__x0001__x0001__x0001_ð?_x0001__x0001__x0001__x0001__x0001__x0001__x0001__x0001__x0001__x0001__x0001__x0001__x0001__x0001__x0001__x0001__x0001__x0001__x0001__x0001__x0001__x0001__x0001__x0001__x0001__x0001__x0001__x0001__x0001__x0001_ð¿_x0001__x0001__x0001__x0001__x0001__x0001__x0001__x0001__x0001__x0001__x0001__x0001__x0001__x0001__x0001__x0001__x0001__x0001__x0001__x0001__x0001__x0001_ð¿_x0001__x0001__x0001__x0001__x0001__x0001__x0001__x0001__x0001__x0001__x0001__x0001__x0001__x0001__x0001__x0001__x0001__x0001__x0001__x0001__x0001__x0001_ð¿_x0001__x0001__x0001__x0001__x0001__x0001_ð¿_x0001__x0001__x0001__x0001__x0001__x0001_ð¿_x0001__x0001__x0001__x0001__x0001__x0001_ð¿_x0001__x0001__x0001__x0001__x0001__x0001_ð¿_x0001__x0001__x0001__x0001__x0001__x0001_ð¿_x0001__x0001__x0001__x0001__x0001__x0001_ð¿_x0001__x0001__x0001__x0001__x0001__x0001__x0001__x0001__x0001__x0001__x0001__x0001__x0001__x0001_ð¿_x0001__x0001__x0001__x0001__x0001__x0001_ð?_x0001__x0001__x0001__x0001__x0001__x0001__x0001__x0001__x0001__x0001__x0001__x0001__x0001__x0001_ð¿_x0001__x0001__x0001__x0001__x0001__x0001__x0001__x0001__x0001__x0001__x0001__x0001__x0001__x0001_ð?_x0001__x0001__x0001__x0001__x0001__x0001__x0001__x0001__x0001__x0001__x0001__x0001__x0001__x0001__x0001__x0001__x0001__x0001__x0001__x0001__x0001__x0001_ð¿_x0001__x0001__x0001__x0001__x0001__x0001_ð?_x0001__x0001__x0001__x0001__x0001__x0001_ð¿_x0001__x0002__x0001__x0001__x0001__x0001__x0001__x0001_ð¿_x0001__x0001__x0001__x0001__x0001__x0001_ð¿_x0001__x0001__x0001__x0001__x0001__x0001_ð?_x0001__x0001__x0001__x0001__x0001__x0001_ð¿_x0001__x0001__x0001__x0001__x0001__x0001_ð¿_x0001__x0001__x0001__x0001__x0001__x0001_ð¿_x0001__x0001__x0001__x0001__x0001__x0001_ð¿_x0001__x0001__x0001__x0001__x0001__x0001_ð¿_x0001__x0001__x0001__x0001__x0001__x0001__x0001__x0001__x0001__x0001__x0001__x0001__x0001__x0001_ð¿_x0001__x0001__x0001__x0001__x0001__x0001_ð?_x0001__x0001__x0001__x0001__x0001__x0001__x0001__x0001__x0001__x0001__x0001__x0001__x0001__x0001_ð¿_x0001__x0001__x0001__x0001__x0001__x0001_ð¿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¿_x0001__x0001__x0001__x0001__x0001__x0001_ð¿_x0001__x0001__x0001__x0001__x0001__x0001_ð¿_x0001__x0001__x0001__x0001__x0001__x0001_ð¿_x0001__x0001__x0001__x0001__x0001__x0001_ð?_x0001__x0001__x0001__x0001__x0001__x0001__x0001__x0001__x0001__x0001__x0001__x0001__x0001__x0001__x0001__x0001__x0001__x0001__x0001__x0001__x0001__x0001_ð?_x0001__x0001__x0001__x0001__x0001__x0001_ð¿_x0001__x0001__x0001__x0001__x0001__x0001__x0001__x0001__x0001__x0001__x0001__x0001__x0001__x0001_ð?_x0001__x0001__x0001__x0001__x0001__x0001_ð¿_x0001__x0001__x0001__x0001__x0001__x0002__x0001__x0001_ð?_x0001__x0001__x0001__x0001__x0001__x0001_ð?_x0001__x0001__x0001__x0001__x0001__x0001_ð?_x0001__x0001__x0001__x0001__x0001__x0001_ð¿_x0001__x0001__x0001__x0001__x0001__x0001__x0001__x0001__x0001__x0001__x0001__x0001__x0001__x0001__x0001__x0001__x0001__x0001__x0001__x0001__x0001__x0001_ð?_x0001__x0001__x0001__x0001__x0001__x0001_ð?_x0001__x0001__x0001__x0001__x0001__x0001_ð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¿_x0001__x0001__x0001__x0001__x0001__x0001_ð¿_x0001__x0001__x0001__x0001__x0001__x0001_ð¿_x0001__x0001__x0001__x0001__x0001__x0001_ð?_x0001__x0001__x0001__x0001__x0001__x0001_ð?_x0001__x0001__x0001__x0001__x0001__x0001_ð¿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¿_x0001__x0001__x0001__x0001__x0001__x0001_ð¿_x0001__x0001__x0001__x0001__x0001__x0001_ð¿_x0001__x0001__x0001__x0001__x0001__x0001__x0001__x0001__x0001__x0001__x0001__x0001__x0001__x0001_ð?_x0001__x0001__x0001__x0001__x0001__x0001_ð¿_x0001__x0001__x0001__x0001__x0001__x0001_ð¿_x0001__x0002__x0001__x0001__x0001__x0001__x0001__x0001_ð?_x0001__x0001__x0001__x0001__x0001__x0001_ð¿_x0001__x0001__x0001__x0001__x0001__x0001_ð?_x0001__x0001__x0001__x0001__x0001__x0001__x0001__x0001__x0001__x0001__x0001__x0001__x0001__x0001_ð¿_x0001__x0001__x0001__x0001__x0001__x0001__x0001__x0001__x0001__x0001__x0001__x0001__x0001__x0001_ð?_x0001__x0001__x0001__x0001__x0001__x0001_ð¿_x0001__x0001__x0001__x0001__x0001__x0001_ð¿_x0001__x0001__x0001__x0001__x0001__x0001_ð¿_x0001__x0001__x0001__x0001__x0001__x0001_ð¿_x0001__x0001__x0001__x0001__x0001__x0001__x0001__x0001__x0001__x0001__x0001__x0001__x0001__x0001__x0001__x0001__x0001__x0001__x0001__x0001__x0001__x0001__x0001__x0001__x0001__x0001__x0001__x0001__x0001__x0001_ð¿_x0001__x0001__x0001__x0001__x0001__x0001_ð?_x0001__x0001__x0001__x0001__x0001__x0001_ð¿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¿_x0001__x0001__x0001__x0001__x0001__x0001__x0001__x0001__x0001__x0001__x0001__x0001__x0001__x0001_ð¿_x0001__x0001__x0001__x0001__x0001__x0001_ð?_x0001__x0001__x0001__x0001__x0001__x0001_ð¿_x0001__x0001__x0001__x0001__x0001__x0001_ð?_x0001__x0001__x0001__x0001__x0001__x0001__x0001__x0001__x0001__x0001__x0001__x0001__x0001__x0001_ð¿_x0001__x0001__x0001__x0001__x0001__x0001_ð?_x0001__x0001__x0001__x0001__x0001__x0002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¿_x0001__x0001__x0001__x0001__x0001__x0001_ð¿_x0001__x0001__x0001__x0001__x0001__x0001_ð¿_x0001__x0001__x0001__x0001__x0001__x0001_ð?_x0001__x0001__x0001__x0001__x0001__x0001__x0001__x0001__x0001__x0001__x0001__x0001__x0001__x0001_ð¿_x0001__x0001__x0001__x0001__x0001__x0001_ð¿_x0001__x0001__x0001__x0001__x0001__x0001_ð¿_x0001__x0001__x0001__x0001__x0001__x0001_ð¿_x0001__x0001__x0001__x0001__x0001__x0001_ð¿_x0001__x0001__x0001__x0001__x0001__x0001__x0001__x0001__x0001__x0001__x0001__x0001__x0001__x0001_ð?_x0001__x0001__x0001__x0001__x0001__x0001_ð¿_x0001__x0001__x0001__x0001__x0001__x0001_ð?_x0001__x0001__x0001__x0001__x0001__x0001_ð?_x0001__x0001__x0001__x0001__x0001__x0001_ð¿_x0001__x0001__x0001__x0001__x0001__x0001__x0001__x0001__x0001__x0001__x0001__x0001__x0001__x0001__x0001__x0001__x0001__x0001__x0001__x0001__x0001__x0001__x0001__x0001__x0001__x0001__x0001__x0001__x0001__x0001__x0001__x0001__x0001__x0001__x0001__x0001__x0001__x0001_ð¿_x0001__x0001__x0001__x0001__x0001__x0001_ð?_x0001__x0001__x0001__x0001__x0001__x0001__x0001__x0001__x0001__x0001__x0001__x0001__x0001__x0001_ð?_x0001__x0001__x0001__x0001__x0001__x0001_ð?_x0001__x0001__x0001__x0001__x0001__x0001_ð¿_x0001__x0002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¿_x0001__x0001__x0001__x0001__x0001__x0001_ð?_x0001__x0001__x0001__x0001__x0001__x0001_ð¿_x0001__x0001__x0001__x0001__x0001__x0001__x0001__x0001__x0001__x0001__x0001__x0001__x0001__x0001_ð¿_x0001__x0001__x0001__x0001__x0001__x0001__x0001__x0001__x0001__x0001__x0001__x0001__x0001__x0001__x0001__x0001__x0001__x0001__x0001__x0001__x0001__x0001_ð¿_x0001__x0001__x0001__x0001__x0001__x0001_ð?_x0001__x0001__x0001__x0001__x0001__x0001__x0001__x0001__x0001__x0001__x0001__x0001__x0001__x0001_ð¿_x0001__x0001__x0001__x0001__x0001__x0001_ð?_x0001__x0001__x0001__x0001__x0001__x0001__x0001__x0001__x0001__x0001__x0001__x0001__x0001__x0001__x0001__x0001__x0001__x0001__x0001__x0001__x0001__x0001_ð¿_x0001__x0001__x0001__x0001__x0001__x0001__x0001__x0001__x0001__x0001__x0001__x0001__x0001__x0001_ð¿_x0001__x0001__x0001__x0001__x0001__x0001_ð¿_x0001__x0001__x0001__x0001__x0001__x0001_ð¿_x0001__x0001__x0001__x0001__x0001__x0001_ð¿_x0001__x0001__x0001__x0001__x0001__x0001__x0001__x0001__x0001__x0001__x0001__x0001__x0001__x0001_ð¿_x0001__x0001__x0001__x0001__x0001__x0001__x0001__x0001__x0001__x0001__x0001__x0001__x0001__x0001_ð¿_x0001__x0001__x0001__x0001__x0001__x0001_ð¿_x0001__x0001__x0001__x0001__x0001__x0001_ð¿_x0001__x0001__x0001__x0001__x0001__x0002__x0001__x0001__x0001__x0001__x0001__x0001__x0001__x0001__x0001__x0001_ð?_x0001__x0001__x0001__x0001__x0001__x0001_ð?_x0001__x0001__x0001__x0001__x0001__x0001_ð¿_x0001__x0001__x0001__x0001__x0001__x0001_ð¿_x0001__x0001__x0001__x0001__x0001__x0001_ð¿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¿_x0001__x0001__x0001__x0001__x0001__x0001_ð¿_x0001__x0001__x0001__x0001__x0001__x0001__x0001__x0001__x0001__x0001__x0001__x0001__x0001__x0001_ð?_x0001__x0001__x0001__x0001__x0001__x0001_ð¿_x0001__x0001__x0001__x0001__x0001__x0001_ð?_x0001__x0001__x0001__x0001__x0001__x0001_ð¿_x0001__x0001__x0001__x0001__x0001__x0001_ð¿_x0001__x0001__x0001__x0001__x0001__x0001_ð¿_x0001__x0001__x0001__x0001__x0001__x0001_ð?_x0001__x0001__x0001__x0001__x0001__x0001_ð?_x0001__x0001__x0001__x0001__x0001__x0001_ð¿_x0001__x0002__x0001__x0001__x0001__x0001__x0001__x0001_ð?_x0001__x0001__x0001__x0001__x0001__x0001_ð?_x0001__x0001__x0001__x0001__x0001__x0001__x0001__x0001__x0001__x0001__x0001__x0001__x0001__x0001_ð¿_x0001__x0001__x0001__x0001__x0001__x0001_ð?_x0001__x0001__x0001__x0001__x0001__x0001_ð¿_x0001__x0001__x0001__x0001__x0001__x0001_ð¿_x0001__x0001__x0001__x0001__x0001__x0001_ð¿_x0001__x0001__x0001__x0001__x0001__x0001_ð?_x0001__x0001__x0001__x0001__x0001__x0001_ð¿_x0001__x0001__x0001__x0001__x0001__x0001_ð?_x0001__x0001__x0001__x0001__x0001__x0001__x0001__x0001__x0001__x0001__x0001__x0001__x0001__x0001_ð¿_x0001__x0001__x0001__x0001__x0001__x0001_ð?_x0001__x0001__x0001__x0001__x0001__x0001_ð?_x0001__x0001__x0001__x0001__x0001__x0001_ð¿_x0001__x0001__x0001__x0001__x0001__x0001_ð¿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¿_x0001__x0001__x0001__x0001__x0001__x0001_ð¿_x0001__x0001__x0001__x0001__x0001__x0001__x0001__x0001__x0001__x0001__x0001__x0001__x0001__x0001_ð?_x0001__x0001__x0001__x0001__x0001__x0001_ð¿_x0001__x0001__x0001__x0001__x0001__x0001_ð?_x0001__x0001__x0001__x0001__x0001__x0001_ð¿_x0001__x0001__x0001__x0001__x0001__x0001_ð¿_x0001__x0001__x0001__x0001__x0001__x0001_ð?_x0001__x0001__x0001__x0001__x0001__x0002__x0001__x0001__x0001__x0001__x0001__x0001__x0001__x0001__x0001__x0001_ð?_x0001__x0001__x0001__x0001__x0001__x0001_ð?_x0001__x0001__x0001__x0001__x0001__x0001_ð¿_x0001__x0001__x0001__x0001__x0001__x0001_ð?_x0001__x0001__x0001__x0001__x0001__x0001_ð¿_x0001__x0001__x0001__x0001__x0001__x0001__x0001__x0001__x0001__x0001__x0001__x0001__x0001__x0001__x0001__x0001__x0001__x0001__x0001__x0001__x0001__x0001_ð¿_x0001__x0001__x0001__x0001__x0001__x0001_ð¿_x0001__x0001__x0001__x0001__x0001__x0001_ð¿_x0001__x0001__x0001__x0001__x0001__x0001_ð¿_x0001__x0001__x0001__x0001__x0001__x0001__x0001__x0001__x0001__x0001__x0001__x0001__x0001__x0001_ð¿_x0001__x0001__x0001__x0001__x0001__x0001_ð?_x0001__x0001__x0001__x0001__x0001__x0001_ð?_x0001__x0001__x0001__x0001__x0001__x0001_ð¿_x0001__x0001__x0001__x0001__x0001__x0001_ð¿_x0001__x0001__x0001__x0001__x0001__x0001_ð¿_x0001__x0001__x0001__x0001__x0001__x0001_ð?_x0001__x0001__x0001__x0001__x0001__x0001_ð¿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¿_x0001__x0001__x0001__x0001__x0001__x0001_ð?_x0001__x0001__x0001__x0001__x0001__x0001_ð?_x0001__x0001__x0001__x0001__x0001__x0001_ð¿_x0001__x0001__x0001__x0001__x0001__x0001__x0001__x0001__x0001__x0001__x0001__x0001__x0001__x0001__x0001__x0001__x0001__x0002__x0001__x0001__x0001__x0001__x0001__x0001_ð¿_x0001__x0001__x0001__x0001__x0001__x0001_ð?_x0001__x0001__x0001__x0001__x0001__x0001_ð¿_x0001__x0001__x0001__x0001__x0001__x0001__x0001__x0001__x0001__x0001__x0001__x0001__x0001__x0001__x0001__x0001__x0001__x0001__x0001__x0001__x0001__x0001_ð¿_x0001__x0001__x0001__x0001__x0001__x0001_ð¿_x0001__x0001__x0001__x0001__x0001__x0001_ð?_x0001__x0001__x0001__x0001__x0001__x0001_ð¿_x0001__x0001__x0001__x0001__x0001__x0001__x0001__x0001__x0001__x0001__x0001__x0001__x0001__x0001_ð¿_x0001__x0001__x0001__x0001__x0001__x0001_ð¿_x0001__x0001__x0001__x0001__x0001__x0001_ð¿_x0001__x0001__x0001__x0001__x0001__x0001__x0001__x0001__x0001__x0001__x0001__x0001__x0001__x0001_ð¿_x0001__x0001__x0001__x0001__x0001__x0001__x0001__x0001__x0001__x0001__x0001__x0001__x0001__x0001_ð¿_x0001__x0001__x0001__x0001__x0001__x0001_ð¿_x0001__x0001__x0001__x0001__x0001__x0001_ð¿_x0001__x0001__x0001__x0001__x0001__x0001_ð¿_x0001__x0001__x0001__x0001__x0001__x0001_ð?_x0001__x0001__x0001__x0001__x0001__x0001__x0001__x0001__x0001__x0001__x0001__x0001__x0001__x0001_ð¿_x0001__x0001__x0001__x0001__x0001__x0001_ð¿_x0001__x0001__x0001__x0001__x0001__x0001_ð¿_x0001__x0001__x0001__x0001__x0001__x0001_ð¿_x0001__x0001__x0001__x0001__x0001__x0001_ð¿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ð¿_x0001__x0001__x0001__x0001__x0001__x0001__x0001__x0001__x0001__x0001__x0001__x0001__x0001__x0001_ð¿_x0001__x0001__x0001__x0001__x0001__x0001_ð¿_x0001__x0001__x0001__x0001__x0001__x0001_ð¿_x0001__x0001__x0001__x0001__x0001__x0001_ð?_x0001__x0001__x0001__x0001__x0001__x0001__x0001__x0001__x0001__x0001__x0001__x0001__x0001__x0001_ð?_x0001__x0001__x0001__x0001__x0001__x0001_ð¿_x0001__x0001__x0001__x0001__x0001__x0001__x0001__x0001__x0001__x0001__x0001__x0001__x0001__x0001_ð?_x0001__x0001__x0001__x0001__x0001__x0001_ð¿_x0001__x0001__x0001__x0001__x0001__x0001_ð¿_x0001__x0001__x0001__x0001__x0001__x0001__x0001__x0001__x0001__x0001__x0001__x0001__x0001__x0001_ð?_x0001__x0001__x0001__x0001__x0001__x0001__x0001__x0001__x0001__x0001__x0001__x0001__x0001__x0001_ð¿_x0001__x0001__x0001__x0001__x0001__x0001_ð¿_x0001__x0001__x0001__x0001__x0001__x0001_ð¿_x0001__x0001__x0001__x0001__x0001__x0001_ð¿_x0001__x0001__x0001__x0001__x0001__x0001__x0001__x0001__x0001__x0001__x0001__x0001__x0001__x0001_ð¿_x0001__x0001__x0001__x0001__x0001__x0001__x0001__x0001__x0001__x0001__x0001__x0001__x0001__x0001_ð?_x0001__x0001__x0001__x0001__x0001__x0001__x0001__x0001__x0001__x0001__x0001__x0001__x0001__x0001__x0001__x0001__x0001__x0001__x0001__x0001__x0001__x0001_ð¿_x0001__x0001__x0001__x0001__x0001__x0001__x0001__x0001__x0001__x0001__x0001__x0001__x0001__x0001_ð¿_x0001__x0001__x0001__x0001__x0001__x0001_ð?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ð¿_x0001__x0001__x0001__x0001__x0001__x0001__x0001__x0001__x0001__x0001__x0001__x0001__x0001__x0001_ð¿_x0001__x0001__x0001__x0001__x0001__x0001_ð?_x0001__x0001__x0001__x0001__x0001__x0001_ð?_x0001__x0001__x0001__x0001__x0001__x0001__x0001__x0001__x0001__x0001__x0001__x0001__x0001__x0001__x0001__x0001__x0001__x0001__x0001__x0001__x0001__x0001_ð¿_x0001__x0001__x0001__x0001__x0001__x0001_ð¿_x0001__x0001__x0001__x0001__x0001__x0001__x0001__x0001__x0001__x0001__x0001__x0001__x0001__x0001_ð¿_x0001__x0001__x0001__x0001__x0001__x0001_ð¿_x0001__x0001__x0001__x0001__x0001__x0001_ð¿_x0001__x0001__x0001__x0001__x0001__x0001__x0001__x0001__x0001__x0001__x0001__x0001__x0001__x0001_ð?_x0001__x0001__x0001__x0001__x0001__x0001_ð¿_x0001__x0001__x0001__x0001__x0001__x0001__x0001__x0001__x0001__x0001__x0001__x0001__x0001__x0001_ð?_x0001__x0001__x0001__x0001__x0001__x0001_ð?_x0001__x0001__x0001__x0001__x0001__x0001__x0001__x0001__x0001__x0001__x0001__x0001__x0001__x0001_ð¿_x0001__x0001__x0001__x0001__x0001__x0001_ð¿_x0001__x0001__x0001__x0001__x0001__x0001__x0001__x0001__x0001__x0001__x0001__x0001__x0001__x0001_ð¿_x0001__x0001__x0001__x0001__x0001__x0001__x0001__x0001__x0001__x0001__x0001__x0001__x0001__x0001__x0001__x0001__x0001__x0001__x0001__x0001__x0001__x0001_ð¿_x0001__x0001__x0001__x0001__x0001__x0002__x0001__x0001_ð?_x0001__x0001__x0001__x0001__x0001__x0001__x0001__x0001__x0001__x0001__x0001__x0001__x0001__x0001_ð¿_x0001__x0001__x0001__x0001__x0001__x0001_ð?_x0001__x0001__x0001__x0001__x0001__x0001_ð¿_x0001__x0001__x0001__x0001__x0001__x0001_ð¿_x0001__x0001__x0001__x0001__x0001__x0001__x0001__x0001__x0001__x0001__x0001__x0001__x0001__x0001_ð?_x0001__x0001__x0001__x0001__x0001__x0001_ð¿_x0001__x0001__x0001__x0001__x0001__x0001_ð¿_x0001__x0001__x0001__x0001__x0001__x0001__x0001__x0001__x0001__x0001__x0001__x0001__x0001__x0001__x0001__x0001__x0001__x0001__x0001__x0001__x0001__x0001_ð?_x0001__x0001__x0001__x0001__x0001__x0001_ð¿_x0001__x0001__x0001__x0001__x0001__x0001_ð?_x0001__x0001__x0001__x0001__x0001__x0001_ð?_x0001__x0001__x0001__x0001__x0001__x0001_ð?_x0001__x0001__x0001__x0001__x0001__x0001_ð¿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¿_x0001__x0001__x0001__x0001__x0001__x0001_ð?_x0001__x0001__x0001__x0001__x0001__x0001_ð¿_x0001__x0001__x0001__x0001__x0001__x0001_ð¿_x0001__x0001__x0001__x0001__x0001__x0001__x0001__x0001__x0001__x0001__x0001__x0001__x0001__x0001_ð?_x0001__x0001__x0001__x0001__x0001__x0001_ð¿_x0001__x0001__x0001__x0001__x0001__x0001__x0001__x0001__x0001__x0001__x0001__x0001__x0001__x0001_ð?_x0001__x0002__x0001__x0001__x0001__x0001__x0001__x0001__x0001__x0001__x0001__x0001__x0001__x0001__x0001__x0001_ð?_x0001__x0001__x0001__x0001__x0001__x0001_ð¿_x0001__x0001__x0001__x0001__x0001__x0001__x0001__x0001__x0001__x0001__x0001__x0001__x0001__x0001__x0001__x0001__x0001__x0001__x0001__x0001__x0001__x0001_ð¿_x0001__x0001__x0001__x0001__x0001__x0001_ð¿_x0001__x0001__x0001__x0001__x0001__x0001__x0001__x0001__x0001__x0001__x0001__x0001__x0001__x0001_ð¿_x0001__x0001__x0001__x0001__x0001__x0001__x0001__x0001__x0001__x0001__x0001__x0001__x0001__x0001_ð?_x0001__x0001__x0001__x0001__x0001__x0001_ð?_x0001__x0001__x0001__x0001__x0001__x0001_ð¿_x0001__x0001__x0001__x0001__x0001__x0001_ð¿_x0001__x0001__x0001__x0001__x0001__x0001_ð?_x0001__x0001__x0001__x0001__x0001__x0001_ð¿_x0001__x0001__x0001__x0001__x0001__x0001_ð¿_x0001__x0001__x0001__x0001__x0001__x0001_ð¿_x0001__x0001__x0001__x0001__x0001__x0001_ð?_x0001__x0001__x0001__x0001__x0001__x0001__x0001__x0001__x0001__x0001__x0001__x0001__x0001__x0001_ð?_x0001__x0001__x0001__x0001__x0001__x0001_ð¿_x0001__x0001__x0001__x0001__x0001__x0001__x0001__x0001__x0001__x0001__x0001__x0001__x0001__x0001__x0001__x0001__x0001__x0001__x0001__x0001__x0001__x0001_ð¿_x0001__x0001__x0001__x0001__x0001__x0001__x0001__x0001__x0001__x0001__x0001__x0001__x0001__x0001_ð¿_x0001__x0001__x0001__x0001__x0001__x0001__x0001__x0001__x0001__x0001__x0001__x0001__x0001__x0001_ð?_x0001__x0001__x0001__x0001__x0001__x0001__x0001__x0001__x0001__x0001__x0001__x0001__x0001__x0001_ð¿_x0001__x0001__x0001__x0001__x0001__x0002__x0001__x0001_ð¿_x0001__x0001__x0001__x0001__x0001__x0001_ð¿_x0001__x0001__x0001__x0001__x0001__x0001_ð?_x0001__x0001__x0001__x0001__x0001__x0001__x0001__x0001__x0001__x0001__x0001__x0001__x0001__x0001__x0001__x0001__x0001__x0001__x0001__x0001__x0001__x0001_ð¿_x0001__x0001__x0001__x0001__x0001__x0001_ð¿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¿_x0001__x0001__x0001__x0001__x0001__x0001_ð¿_x0001__x0001__x0001__x0001__x0001__x0001_ð¿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¿_x0001__x0001__x0001__x0001__x0001__x0001__x0001__x0001__x0001__x0001__x0001__x0001__x0001__x0001__x0001__x0001__x0001__x0001__x0001__x0001__x0001__x0001_ð?_x0001__x0001__x0001__x0001__x0001__x0001_ð¿_x0001__x0001__x0001__x0001__x0001__x0001_ð¿_x0001__x0001__x0001__x0001__x0001__x0001__x0001__x0001__x0001__x0001__x0001__x0001__x0001__x0001_ð?_x0001__x0002__x0001__x0001__x0001__x0001__x0001__x0001_ð?_x0001__x0001__x0001__x0001__x0001__x0001_ð¿_x0001__x0001__x0001__x0001__x0001__x0001__x0001__x0001__x0001__x0001__x0001__x0001__x0001__x0001__x0001__x0001__x0001__x0001__x0001__x0001__x0001__x0001__x0001__x0001__x0001__x0001__x0001__x0001__x0001__x0001__x0001__x0001__x0001__x0001__x0001__x0001__x0001__x0001_ð¿_x0001__x0001__x0001__x0001__x0001__x0001_ð¿_x0001__x0001__x0001__x0001__x0001__x0001_ð¿_x0001__x0001__x0001__x0001__x0001__x0001__x0001__x0001__x0001__x0001__x0001__x0001__x0001__x0001_ð¿_x0001__x0001__x0001__x0001__x0001__x0001_ð¿_x0001__x0001__x0001__x0001__x0001__x0001_ð¿_x0001__x0001__x0001__x0001__x0001__x0001_ð¿_x0001__x0001__x0001__x0001__x0001__x0001_ð?_x0001__x0001__x0001__x0001__x0001__x0001_ð?_x0001__x0001__x0001__x0001__x0001__x0001__x0001__x0001__x0001__x0001__x0001__x0001__x0001__x0001__x0001__x0001__x0001__x0001__x0001__x0001__x0001__x0001_ð¿_x0001__x0001__x0001__x0001__x0001__x0001_ð¿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¿_x0001__x0001__x0001__x0001__x0001__x0001_ð¿_x0001__x0001__x0001__x0001__x0001__x0001_ð¿_x0001__x0001__x0001__x0001__x0001__x0001_ð?_x0001__x0001__x0001__x0001__x0001__x0001_ð¿_x0001__x0001__x0001__x0001__x0001__x0002__x0001__x0001__x0001__x0001__x0001__x0001__x0001__x0001__x0001__x0001__x0001__x0001__x0001__x0001__x0001__x0001__x0001__x0001_ð¿_x0001__x0001__x0001__x0001__x0001__x0001_ð¿_x0001__x0001__x0001__x0001__x0001__x0001__x0001__x0001__x0001__x0001__x0001__x0001__x0001__x0001_ð?_x0001__x0001__x0001__x0001__x0001__x0001_ð¿_x0001__x0001__x0001__x0001__x0001__x0001_ð¿_x0001__x0001__x0001__x0001__x0001__x0001_ð¿_x0001__x0001__x0001__x0001__x0001__x0001_ð¿_x0001__x0001__x0001__x0001__x0001__x0001__x0001__x0001__x0001__x0001__x0001__x0001__x0001__x0001_ð¿_x0001__x0001__x0001__x0001__x0001__x0001_ð¿_x0001__x0001__x0001__x0001__x0001__x0001_ð¿_x0001__x0001__x0001__x0001__x0001__x0001_ð¿_x0001__x0001__x0001__x0001__x0001__x0001_ð¿_x0001__x0001__x0001__x0001__x0001__x0001__x0001__x0001__x0001__x0001__x0001__x0001__x0001__x0001_ð¿_x0001__x0001__x0001__x0001__x0001__x0001_ð¿_x0001__x0001__x0001__x0001__x0001__x0001_ð¿_x0001__x0001__x0001__x0001__x0001__x0001__x0001__x0001__x0001__x0001__x0001__x0001__x0001__x0001__x0001__x0001__x0001__x0001__x0001__x0001__x0001__x0001_ð¿_x0001__x0001__x0001__x0001__x0001__x0001_ð¿_x0001__x0001__x0001__x0001__x0001__x0001_ð?_x0001__x0001__x0001__x0001__x0001__x0001__x0001__x0001__x0001__x0001__x0001__x0001__x0001__x0001_ð?_x0001__x0001__x0001__x0001__x0001__x0001_ð¿_x0001__x0001__x0001__x0001__x0001__x0001__x0001__x0001__x0001__x0001__x0001__x0001__x0001__x0001__x0001__x0001__x0001__x0001__x0001__x0001__x0001__x0001_ð?_x0001__x0001__x0001__x0001__x0001__x0001_ð¿_x0001__x0002__x0001__x0001__x0001__x0001__x0001__x0001_ð¿_x0001__x0001__x0001__x0001__x0001__x0001_ð?_x0001__x0001__x0001__x0001__x0001__x0001__x0001__x0001__x0001__x0001__x0001__x0001__x0001__x0001_ð¿_x0001__x0001__x0001__x0001__x0001__x0001__x0001__x0001__x0001__x0001__x0001__x0001__x0001__x0001_ð¿_x0001__x0001__x0001__x0001__x0001__x0001_ð¿_x0001__x0001__x0001__x0001__x0001__x0001_ð¿_x0001__x0001__x0001__x0001__x0001__x0001__x0001__x0001__x0001__x0001__x0001__x0001__x0001__x0001_ð?_x0001__x0001__x0001__x0001__x0001__x0001__x0001__x0001__x0001__x0001__x0001__x0001__x0001__x0001_ð¿_x0001__x0001__x0001__x0001__x0001__x0001_ð?_x0001__x0001__x0001__x0001__x0001__x0001__x0001__x0001__x0001__x0001__x0001__x0001__x0001__x0001_ð?_x0001__x0001__x0001__x0001__x0001__x0001_ð?_x0001__x0001__x0001__x0001__x0001__x0001_ð¿_x0001__x0001__x0001__x0001__x0001__x0001_ð¿_x0001__x0001__x0001__x0001__x0001__x0001_ð?_x0001__x0001__x0001__x0001__x0001__x0001__x0001__x0001__x0001__x0001__x0001__x0001__x0001__x0001_ð¿_x0001__x0001__x0001__x0001__x0001__x0001__x0001__x0001__x0001__x0001__x0001__x0001__x0001__x0001__x0001__x0001__x0001__x0001__x0001__x0001__x0001__x0001_ð¿_x0001__x0001__x0001__x0001__x0001__x0001_ð¿_x0001__x0001__x0001__x0001__x0001__x0001_ð¿_x0001__x0001__x0001__x0001__x0001__x0001__x0001__x0001__x0001__x0001__x0001__x0001__x0001__x0001_ð¿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ð?_x0001__x0001__x0001__x0001__x0001__x0001_ð¿_x0001__x0001__x0001__x0001__x0001__x0001__x0001__x0001__x0001__x0001__x0001__x0001__x0001__x0001_ð¿_x0001__x0001__x0001__x0001__x0001__x0001_ð¿_x0001__x0001__x0001__x0001__x0001__x0001__x0001__x0001__x0001__x0001__x0001__x0001__x0001__x0001_ð?_x0001__x0001__x0001__x0001__x0001__x0001__x0001__x0001__x0001__x0001__x0001__x0001__x0001__x0001_ð¿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¿_x0001__x0001__x0001__x0001__x0001__x0001_ð¿_x0001__x0001__x0001__x0001__x0001__x0001_ð¿_x0001__x0001__x0001__x0001__x0001__x0001_ð¿_x0001__x0001__x0001__x0001__x0001__x0001_ð¿_x0001__x0001__x0001__x0001__x0001__x0001_ð¿_x0001__x0001__x0001__x0001__x0001__x0001__x0001__x0001__x0001__x0001__x0001__x0001__x0001__x0001_ð?_x0001__x0001__x0001__x0001__x0001__x0001_ð¿_x0001__x0001__x0001__x0001__x0001__x0001_ð¿_x0001__x0001__x0001__x0001__x0001__x0001__x0001__x0001__x0001__x0001__x0001__x0001__x0001__x0001_ð¿_x0001__x0001__x0001__x0001__x0001__x0001__x0001__x0001__x0001__x0001__x0001__x0001__x0001__x0001_ð¿_x0001__x0002__x0001__x0001__x0001__x0001__x0001__x0001__x0001__x0001__x0001__x0001__x0001__x0001__x0001__x0001_ð¿_x0001__x0001__x0001__x0001__x0001__x0001_ð¿_x0001__x0001__x0001__x0001__x0001__x0001__x0001__x0001__x0001__x0001__x0001__x0001__x0001__x0001_ð?_x0001__x0001__x0001__x0001__x0001__x0001_ð¿_x0001__x0001__x0001__x0001__x0001__x0001_ð¿_x0001__x0001__x0001__x0001__x0001__x0001_ð¿_x0001__x0001__x0001__x0001__x0001__x0001_ð¿_x0001__x0001__x0001__x0001__x0001__x0001_ð¿_x0001__x0001__x0001__x0001__x0001__x0001_ð¿_x0001__x0001__x0001__x0001__x0001__x0001__x0001__x0001__x0001__x0001__x0001__x0001__x0001__x0001_ð¿_x0001__x0001__x0001__x0001__x0001__x0001_ð?_x0001__x0001__x0001__x0001__x0001__x0001__x0001__x0001__x0001__x0001__x0001__x0001__x0001__x0001_ð¿_x0001__x0001__x0001__x0001__x0001__x0001_ð?_x0001__x0001__x0001__x0001__x0001__x0001_ð¿_x0001__x0001__x0001__x0001__x0001__x0001__x0001__x0001__x0001__x0001__x0001__x0001__x0001__x0001_ð?_x0001__x0001__x0001__x0001__x0001__x0001_ð?_x0001__x0001__x0001__x0001__x0001__x0001_ð¿_x0001__x0001__x0001__x0001__x0001__x0001_ð¿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¿_x0001__x0001__x0001__x0001__x0001__x0001_ð?_x0001__x0001__x0001__x0001__x0001__x0001_ð?_x0001__x0001__x0001__x0001__x0001__x0002__x0001__x0001_ð?_x0001__x0001__x0001__x0001__x0001__x0001__x0001__x0001__x0001__x0001__x0001__x0001__x0001__x0001_ð¿_x0001__x0001__x0001__x0001__x0001__x0001_ð¿_x0001__x0001__x0001__x0001__x0001__x0001_ð?_x0001__x0001__x0001__x0001__x0001__x0001_ð¿_x0001__x0001__x0001__x0001__x0001__x0001_ð¿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¿_x0001__x0001__x0001__x0001__x0001__x0001_ð¿_x0001__x0001__x0001__x0001__x0001__x0001_ð¿_x0001__x0001__x0001__x0001__x0001__x0001__x0001__x0001__x0001__x0001__x0001__x0001__x0001__x0001_ð¿_x0001__x0001__x0001__x0001__x0001__x0001_ð¿_x0001__x0001__x0001__x0001__x0001__x0001__x0001__x0001__x0001__x0001__x0001__x0001__x0001__x0001__x0001__x0001__x0001__x0001__x0001__x0001__x0001__x0001__x0001__x0001__x0001__x0001__x0001__x0001__x0001__x0001_ð¿_x0001__x0001__x0001__x0001__x0001__x0001_ð?_x0001__x0001__x0001__x0001__x0001__x0001_ð¿_x0001__x0001__x0001__x0001__x0001__x0001_ð¿_x0001__x0001__x0001__x0001__x0001__x0001_ð¿_x0001__x0001__x0001__x0001__x0001__x0001__x0001__x0001__x0001__x0001__x0001__x0001__x0001__x0001_ð?_x0001__x0001__x0001__x0001__x0001__x0001__x0001__x0001__x0001__x0001__x0001__x0001__x0001__x0001__x0001__x0001__x0001__x0001__x0001__x0001__x0001__x0001_ð¿</t>
  </si>
  <si>
    <t>dbd90eae21c477a6dc2f48ece8f7a5a6_x0001__x0002__x0001__x0001__x0001__x0001__x0001__x0001__x0001__x0001__x0001__x0001__x0001__x0001__x0001__x0001_ð¿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¿_x0001__x0001__x0001__x0001__x0001__x0001_ð¿_x0001__x0001__x0001__x0001__x0001__x0001__x0001__x0001__x0001__x0001__x0001__x0001__x0001__x0001__x0001__x0001__x0001__x0001__x0001__x0001__x0001__x0001_ð¿_x0001__x0001__x0001__x0001__x0001__x0001_ð?_x0001__x0001__x0001__x0001__x0001__x0001_ð¿_x0001__x0001__x0001__x0001__x0001__x0001__x0001__x0001__x0001__x0001__x0001__x0001__x0001__x0001_ð?_x0001__x0001__x0001__x0001__x0001__x0001__x0001__x0001__x0001__x0001__x0001__x0001__x0001__x0001_ð¿_x0001__x0001__x0001__x0001__x0001__x0001_ð?_x0001__x0001__x0001__x0001__x0001__x0001_ð¿_x0001__x0001__x0001__x0001__x0001__x0001_ð¿_x0001__x0001__x0001__x0001__x0001__x0001_ð?_x0001__x0001__x0001__x0001__x0001__x0001__x0001__x0001__x0001__x0001__x0001__x0001__x0001__x0001_ð?_x0001__x0001__x0001__x0001__x0001__x0001__x0001__x0001__x0001__x0001__x0001__x0001__x0001__x0001_ð¿_x0001__x0001__x0001__x0001__x0001__x0001_ð¿_x0001__x0001__x0001__x0001__x0001__x0001_ð¿_x0001__x0001__x0001__x0001__x0001__x0001__x0001__x0001__x0001__x0001__x0001__x0001__x0001__x0001_ð?_x0001__x0001__x0001__x0001__x0001__x0001_ð?_x0001__x0001__x0001__x0001__x0001__x0002__x0001__x0001__x0001__x0001__x0001__x0001__x0001__x0001__x0001__x0001_ð?_x0001__x0001__x0001__x0001__x0001__x0001__x0001__x0001__x0001__x0001__x0001__x0001__x0001__x0001_ð¿_x0001__x0001__x0001__x0001__x0001__x0001_ð¿_x0001__x0001__x0001__x0001__x0001__x0001_ð¿_x0001__x0001__x0001__x0001__x0001__x0001_ð¿_x0001__x0001__x0001__x0001__x0001__x0001_ð?_x0001__x0001__x0001__x0001__x0001__x0001__x0001__x0001__x0001__x0001__x0001__x0001__x0001__x0001__x0001__x0001__x0001__x0001__x0001__x0001__x0001__x0001_ð¿_x0001__x0001__x0001__x0001__x0001__x0001_ð¿_x0001__x0001__x0001__x0001__x0001__x0001_ð¿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¿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¿_x0001__x0001__x0001__x0001__x0001__x0001_ð¿_x0001__x0001__x0001__x0001__x0001__x0001_ð¿_x0001__x0001__x0001__x0001__x0001__x0001__x0001__x0001__x0001__x0001__x0001__x0001__x0001__x0001_ð¿_x0001__x0001__x0001__x0001__x0001__x0001__x0001__x0001__x0001__x0001__x0001__x0001__x0001__x0001_ð¿_x0001__x0001__x0001__x0001__x0001__x0001_ð?_x0001__x0002__x0001__x0001__x0001__x0001__x0001__x0001__x0001__x0001__x0001__x0001__x0001__x0001__x0001__x0001__x0001__x0001__x0001__x0001__x0001__x0001__x0001__x0001_ð¿_x0001__x0001__x0001__x0001__x0001__x0001__x0001__x0001__x0001__x0001__x0001__x0001__x0001__x0001__x0001__x0001__x0001__x0001__x0001__x0001__x0001__x0001_ð?_x0001__x0001__x0001__x0001__x0001__x0001__x0001__x0001__x0001__x0001__x0001__x0001__x0001__x0001_ð¿_x0001__x0001__x0001__x0001__x0001__x0001__x0001__x0001__x0001__x0001__x0001__x0001__x0001__x0001_ð?_x0001__x0001__x0001__x0001__x0001__x0001__x0001__x0001__x0001__x0001__x0001__x0001__x0001__x0001_ð?_x0001__x0001__x0001__x0001__x0001__x0001_ð¿_x0001__x0001__x0001__x0001__x0001__x0001_ð¿_x0001__x0001__x0001__x0001__x0001__x0001_ð¿_x0001__x0001__x0001__x0001__x0001__x0001_ð¿_x0001__x0001__x0001__x0001__x0001__x0001_ð?_x0001__x0001__x0001__x0001__x0001__x0001_ð¿_x0001__x0001__x0001__x0001__x0001__x0001__x0001__x0001__x0001__x0001__x0001__x0001__x0001__x0001_ð?_x0001__x0001__x0001__x0001__x0001__x0001_ð¿_x0001__x0001__x0001__x0001__x0001__x0001_ð?_x0001__x0001__x0001__x0001__x0001__x0001__x0001__x0001__x0001__x0001__x0001__x0001__x0001__x0001_ð¿_x0001__x0001__x0001__x0001__x0001__x0001_ð¿_x0001__x0001__x0001__x0001__x0001__x0001_ð¿_x0001__x0001__x0001__x0001__x0001__x0001__x0001__x0001__x0001__x0001__x0001__x0001__x0001__x0001_ð¿_x0001__x0001__x0001__x0001__x0001__x0001_ð¿_x0001__x0001__x0001__x0001__x0001__x0001__x0001__x0001__x0001__x0001__x0001__x0001__x0001__x0001_ð¿_x0001__x0001__x0001__x0001__x0001__x0002__x0001__x0001_ð?_x0001__x0001__x0001__x0001__x0001__x0001_ð¿_x0001__x0001__x0001__x0001__x0001__x0001_ð¿_x0001__x0001__x0001__x0001__x0001__x0001_ð¿_x0001__x0001__x0001__x0001__x0001__x0001_ð?_x0001__x0001__x0001__x0001__x0001__x0001_ð?_x0001__x0001__x0001__x0001__x0001__x0001_ð¿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¿_x0001__x0001__x0001__x0001__x0001__x0001__x0001__x0001__x0001__x0001__x0001__x0001__x0001__x0001_ð¿_x0001__x0001__x0001__x0001__x0001__x0001__x0001__x0001__x0001__x0001__x0001__x0001__x0001__x0001_ð¿_x0001__x0001__x0001__x0001__x0001__x0001__x0001__x0001__x0001__x0001__x0001__x0001__x0001__x0001__x0001__x0001__x0001__x0001__x0001__x0001__x0001__x0001_ð¿_x0001__x0001__x0001__x0001__x0001__x0001__x0001__x0001__x0001__x0001__x0001__x0001__x0001__x0001_ð?_x0001__x0001__x0001__x0001__x0001__x0001_ð¿_x0001__x0001__x0001__x0001__x0001__x0001_ð¿_x0001__x0001__x0001__x0001__x0001__x0001_ð¿_x0001__x0001__x0001__x0001__x0001__x0001__x0001__x0001__x0001__x0001__x0001__x0001__x0001__x0001__x0001__x0001__x0001__x0001__x0001__x0001__x0001__x0001__x0001__x0001__x0001__x0001__x0001__x0001__x0001__x0001_ð?_x0001__x0001__x0001__x0001__x0001__x0001_ð¿_x0001__x0001__x0001__x0001__x0001__x0001__x0001__x0001__x0001__x0001__x0001__x0001__x0001__x0001_ð¿_x0001__x0002__x0001__x0001__x0001__x0001__x0001__x0001_ð?_x0001__x0001__x0001__x0001__x0001__x0001_ð?_x0001__x0001__x0001__x0001__x0001__x0001_ð?_x0001__x0001__x0001__x0001__x0001__x0001_ð¿_x0001__x0001__x0001__x0001__x0001__x0001__x0001__x0001__x0001__x0001__x0001__x0001__x0001__x0001__x0001__x0001__x0001__x0001__x0001__x0001__x0001__x0001__x0001__x0001__x0001__x0001__x0001__x0001__x0001__x0001_ð¿_x0001__x0001__x0001__x0001__x0001__x0001_ð?_x0001__x0001__x0001__x0001__x0001__x0001_ð¿_x0001__x0001__x0001__x0001__x0001__x0001__x0001__x0001__x0001__x0001__x0001__x0001__x0001__x0001_ð¿_x0001__x0001__x0001__x0001__x0001__x0001_ð¿_x0001__x0001__x0001__x0001__x0001__x0001__x0001__x0001__x0001__x0001__x0001__x0001__x0001__x0001_ð¿_x0001__x0001__x0001__x0001__x0001__x0001__x0001__x0001__x0001__x0001__x0001__x0001__x0001__x0001__x0001__x0001__x0001__x0001__x0001__x0001__x0001__x0001_ð¿_x0001__x0001__x0001__x0001__x0001__x0001_ð¿_x0001__x0001__x0001__x0001__x0001__x0001_ð¿_x0001__x0001__x0001__x0001__x0001__x0001_ð¿_x0001__x0001__x0001__x0001__x0001__x0001_ð¿_x0001__x0001__x0001__x0001__x0001__x0001__x0001__x0001__x0001__x0001__x0001__x0001__x0001__x0001_ð¿_x0001__x0001__x0001__x0001__x0001__x0001_ð?_x0001__x0001__x0001__x0001__x0001__x0001_ð¿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0002__x0001__x0001_ð¿_x0001__x0001__x0001__x0001__x0001__x0001__x0001__x0001__x0001__x0001__x0001__x0001__x0001__x0001_ð¿_x0001__x0001__x0001__x0001__x0001__x0001_ð?_x0001__x0001__x0001__x0001__x0001__x0001_ð¿_x0001__x0001__x0001__x0001__x0001__x0001_ð¿_x0001__x0001__x0001__x0001__x0001__x0001_ð¿_x0001__x0001__x0001__x0001__x0001__x0001_ð?_x0001__x0001__x0001__x0001__x0001__x0001_ð¿_x0001__x0001__x0001__x0001__x0001__x0001_ð¿_x0001__x0001__x0001__x0001__x0001__x0001_ð¿_x0001__x0001__x0001__x0001__x0001__x0001_ð?_x0001__x0001__x0001__x0001__x0001__x0001_ð¿_x0001__x0001__x0001__x0001__x0001__x0001_ð?_x0001__x0001__x0001__x0001__x0001__x0001_ð¿_x0001__x0001__x0001__x0001__x0001__x0001__x0001__x0001__x0001__x0001__x0001__x0001__x0001__x0001__x0001__x0001__x0001__x0001__x0001__x0001__x0001__x0001_ð¿_x0001__x0001__x0001__x0001__x0001__x0001_ð¿_x0001__x0001__x0001__x0001__x0001__x0001_ð¿_x0001__x0001__x0001__x0001__x0001__x0001_ð?_x0001__x0001__x0001__x0001__x0001__x0001_ð¿_x0001__x0001__x0001__x0001__x0001__x0001_ð¿_x0001__x0001__x0001__x0001__x0001__x0001_ð¿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¿_x0001__x0001__x0001__x0001__x0001__x0001__x0001__x0001__x0001__x0002__x0001__x0001__x0001__x0001__x0001__x0001_ð¿_x0001__x0001__x0001__x0001__x0001__x0001_ð¿_x0001__x0001__x0001__x0001__x0001__x0001_ð?_x0001__x0001__x0001__x0001__x0001__x0001__x0001__x0001__x0001__x0001__x0001__x0001__x0001__x0001_ð¿_x0001__x0001__x0001__x0001__x0001__x0001__x0001__x0001__x0001__x0001__x0001__x0001__x0001__x0001__x0001__x0001__x0001__x0001__x0001__x0001__x0001__x0001_ð¿_x0001__x0001__x0001__x0001__x0001__x0001_ð¿_x0001__x0001__x0001__x0001__x0001__x0001__x0001__x0001__x0001__x0001__x0001__x0001__x0001__x0001__x0001__x0001__x0001__x0001__x0001__x0001__x0001__x0001__x0001__x0001__x0001__x0001__x0001__x0001__x0001__x0001_ð¿_x0001__x0001__x0001__x0001__x0001__x0001__x0001__x0001__x0001__x0001__x0001__x0001__x0001__x0001_ð¿_x0001__x0001__x0001__x0001__x0001__x0001_ð¿_x0001__x0001__x0001__x0001__x0001__x0001_ð¿_x0001__x0001__x0001__x0001__x0001__x0001_ð¿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¿_x0001__x0001__x0001__x0001__x0001__x0001__x0001__x0001__x0001__x0001__x0001__x0001__x0001__x0001_ð¿_x0001__x0001__x0001__x0001__x0001__x0001_ð?_x0001__x0001__x0001__x0001__x0001__x0001_ð¿_x0001__x0001__x0001__x0001__x0001__x0001__x0001__x0001__x0001__x0001__x0001__x0001__x0001__x0001__x0001__x0001__x0001__x0001__x0001__x0001__x0001__x0001_ð?_x0001__x0001__x0001__x0001__x0003__x0005__x0003__x0003_ð?_x0003__x0003__x0003__x0003__x0003__x0003__x0003__x0003__x0003__x0003__x0003__x0003__x0003__x0003_ð?_x0003__x0003__x0003__x0003__x0003__x0003__x0003__x0003__x0003__x0003__x0003__x0003__x0003__x0003_ð?_x0003__x0003__x0003__x0003__x0003__x0003_ð?_x0003__x0003__x0003__x0003__x0003__x0003__x0003__x0003__x0003__x0003__x0003__x0003__x0003__x0003_ð?_x0003__x0003__x0003__x0003__x0003__x0003_ð?_x0003__x0003__x0003__x0003__x0003__x0003_ð¿_x0003__x0003__x0003__x0003__x0003__x0003_ð¿_x0003__x0003__x0003__x0003__x0003__x0003_ð¿_x0003__x0003__x0003__x0003__x0003__x0003_ð¿_x0001__x0003__x0003__x0003__x0012__x0003__x0003__x0003_Homework9 (1).xlsx_x0001__x0003__x0003__x0003_	_x0003__x0003__x0003_Problem 2_x0004__x0003__x0003__x0003__x0002__x0003__x0003__x0003_A4_x0014__x0003__x0003__x0003_=RiskIntUniform(1,6)_x0007__x0003__x0003__x0003__x0001__x0001_A3_x0001_Me_x0001__x0003__x0003__x0003__x0003__x0003__x0003__x0003__x0003__x0003__x0003__x0003__x0001__x0003__x0003__x0003__x0014__x0003__x0003__x0003__x0002__x0003__x0003__x0003_Me_x0001__x0003__x0003__x0003__x0003__x0003__x0003__x0003__x0003__x0003__x0003__x0003__x0003__x0003__x0003__x0003__x0003__x0003__x0003__x0003__x0002__x0003__x0003__x0003_B4_x0014__x0003__x0003__x0003_=RiskInt_x0003__x0004_Uniform(1,6)_x000D__x0003__x0003__x0003__x0001__x0001_B3_x0001_Player 2_x0001__x0003__x0003__x0003__x0003__x0003__x0003__x0003__x0001__x0003__x0003__x0003__x0001__x0003__x0003__x0003__x0014__x0003__x0003__x0003__x0008__x0003__x0003__x0003_Player 2_x0001__x0003__x0003__x0003__x0003__x0003__x0003__x0003__x0003__x0003__x0003__x0003__x0003__x0003__x0003__x0003__x0003__x0003__x0003__x0003__x0002__x0003__x0003__x0003_C4_x0014__x0003__x0003__x0003_=RiskIntUniform(1,6)_x000D__x0003__x0003__x0003__x0001__x0001_C3_x0001_Player 3_x0001__x0003__x0003__x0003__x0003__x0003__x0003__x0003__x0002__x0003__x0003__x0003__x0001__x0003__x0003__x0003__x0014__x0003__x0003__x0003__x0008__x0003__x0003__x0003_Player 3_x0001__x0003__x0003__x0003__x0003__x0003__x0003__x0003__x0003__x0003__x0003__x0003__x0003__x0003__x0003__x0003__x0003__x0003__x0003__x0003__x0002__x0003__x0003__x0003_D4E_x0003__x0003__x0003_=RiskOutput()+IF(AND($A4&gt;$B4,$A4&gt;$C4),1,IF(OR($A4&gt;$B4,$A4&gt;$C4)_x0003__x0004_,0,-1))_x001B__x0003__x0003__x0003__x0001__x0001_D3_x0001_Win(1)/Tie(0)/Loss(-1)_x0003__x0003__x0003__x0003__x0001__x0003__x0003__x0003__x0003__x0003__x0003__x0003__x0001__x0003__x0003__x0003__x000D__x0003__x0003__x0003__x0003__x0003__x0003__x0003__x0016__x0003__x0003__x0003_Win(1)/Tie(0)/Loss(-1)_x0003__x0003__x0003__x0003__x0003__x0003__x0003__x0003__x0001__x0003_ÿÿÿÿÿÿÿÿÿÿÿÿÿÿÿÿÿÿÿÿÿÿÿÿÿÿÿÿÿÿÿÿÿÿÿÿÿÿÿÿÿÿ_x0003__x0003__x0003__x0003__x0003__x0003__x0001__x0003__x0003__x0003__x0005__x0003__x0003__x0003_Sim#1_x0003__x0003__x0003__x0003__x0003__x0003__x0008__x0003__x0003__x0003_DTJDK7IZ_x0001__x0003__x0003__x0003__x0005__x0003__x0003__x0003__x0002__x0003__x0003_à_x0003__x0003__x0001__x0003__x0003_7_x0003__x0003__x0003_I9YCEPYVVUAGNLNKDW3279ZR_x0003__x0003__x0003_ÿÿÿÿ_x0003__x0003_ÿÿÿÿ_x0003__x0003_ÿÿÿÿ_x0003__x0003_ÿÿ _x0001__x0003__x0003_ _x0006__x0008__x0006__x0006__x0006__x001D__x0019_Ð_x0002_½&gt;Û_x0001__x000D_¹&gt;À&gt;Û_x0001_Ý__x001B_EÀ&gt;Û_x0001__x0010_'_x0006__x0006_}_x0002__x0006__x0006__x0006__x0005__x0006__x0006__x0010__x0001__x0006__x0006__x0006__x0006__x0012__x0006__x0006_Homework9 (1).xlsx_x0018__x0006__x0006__x0006_I9YCEPYVVUAGNLNKDW3279ZR_x0001__x0006__x0006__x0006__x0006_	_x0006__x0006_Problem 2_x0004__x0006__x0006__x0006__x0006__x0003__x0006__x0006__x0006__x0006__x0006__x0014__x0006__x0006_=RiskIntUniform(1,6)_x0007__x0006__x0006__x0001__x0001_A3_x0001_Me_x0006__x0001__x0006__x0006__x0006__x0006__x0006__x0006__x0006__x0006__x0001__x0006__x0006__x0006__x0014__x0006__x0006__x0006__x0006__x0006__x0006__x0001__x0006_ÿÿÿÿ_x0006__x0006__x0006__x0006__x0006__x0006__x0006__x0006__x0006__x0006__x0006__x0006__x0006__x0006__x0006__x0006__x0006__x0003__x0006__x0006__x0006__x0001__x0006__x0014__x0006__x0006_=RiskIntUniform(1,6)_x000D__x0006__x0006__x0001__x0001_B3_x0001_Playe_x0004__x0005_r 2_x0004__x0001__x0004__x0004__x0004__x0004__x0001__x0004__x0004__x0004__x0001__x0004__x0004__x0004__x0014__x0004__x0004__x0004__x0004__x0004__x0004__x0001__x0004_ÿÿÿÿ_x0004__x0004__x0004__x0004__x0004__x0004__x0004__x0004__x0004__x0004__x0004__x0004__x0004__x0004__x0004__x0004__x0004__x0003__x0004__x0004__x0004__x0002__x0004__x0014__x0004__x0004_=RiskIntUniform(1,6)_x000D__x0004__x0004__x0001__x0001_C3_x0001_Player 3_x0004__x0001__x0004__x0004__x0004__x0004__x0002__x0004__x0004__x0004__x0001__x0004__x0004__x0004__x0014__x0004__x0004__x0004__x0004__x0004__x0004__x0001__x0004_ÿÿÿÿ_x0004__x0004__x0004__x0004__x0004__x0004__x0004__x0004__x0004__x0004__x0004__x0004__x0004__x0004__x0004__x0004__x0004__x0003__x0004__x0004__x0004__x0003__x0004_E_x0004__x0004_=RiskOutput()+IF(AND($A4&gt;$B4,$A4&gt;$C4),1,IF(OR($A4&gt;$B4,$A4&gt;$C4),0,-1))_x001B__x0004__x0004__x0001__x0001_D3_x0001_Win(1)/Tie(0)/Lo_x0004__x0005_ss(-1)_x0004__x0004__x0004__x0004__x0004__x0001__x0004__x0004__x0004__x0004__x0004__x0004__x0004__x0004__x0001__x0004__x0004__x0004__x000D__x0004__x0004__x0004__x0004__x0004__x0004__x0004__x0004__x0004__x0004__x0004__x0004__x0004__x0004__x0004__x0001_ÿÿÿÿÿÿÿÿÿÿÿÿÿÿÿÿÿÿÿÿÿÿÿÿÿÿÿÿÿÿÿÿÿÿÿÿÿÿÿÿÿÿ_x0004_ÿÿ_x0003__x0004__x0004__x0004__x0004__x0004__x0004__x0004__x0001__x0004__x0004__x0004__x0004__x0004__x0004__x0004__x0003__x0004__x0004__x0004__x0004__x0004__x0004__x0004__x0004__x0004__x0004__x0004__x0004__x0004__x0004__x0004__x0004__x0004__x0001__x0004__x0004__x0004__x0004__x0004__x0004__x0004__x0004__x0004__x0002__x0004__x0004__x0004__x0004__x0004__x0001__x0004__x0004__x0004__x0004__x0004__x0004__x0004__x0003__x0004__x0004__x0004__x0004__x0004__x0004__x0004__x0004__x0004__x0004__x0004__x0004__x0004__x0012_'_x0004__x0004_$_x0004__x0004__x0004_ÿÿÿÿÿÿÿÿÿÿÿÿÿÿÿÿÿÿÿÿÿÿÿÿ_x0004__x0004__x0004__x0004_ N_x0004__x0004__x001C__x0004__x0004__x0004__x0004__x0004__x0004__x0004__x0004__x0004__x0004__x0004__x0004__x0004__x0004__x0004__x0004__x0004__x0004__x0004__x0004__x0004__x0004__x0004_!N_x0004__x0004_8_x0004__x0004__x0004__x0007__x0004__x0004_General_x0007__x0004__x0004_Gener_x0002__x0005_al_x0007__x0002__x0002_General_x0007__x0002__x0002_General_x0002__x0002__x0002__x0002_"N_x0002__x0002_8_x0002__x0002__x0002__x0002__x0002__x0002__x0002__x0002__x0002_ÿÿÿÿ_x0002__x0002__x0002__x0002__x0002__x0002_ÿÿÿÿ_x0002__x0002__x0002__x0002__x0002__x0002_ÿÿÿÿ_x0002__x0002__x0002_ÿÿÿÿ_x0002__x0002__x0002__x0002_#N_x0002__x0002_ _x0002__x0002__x0002_÷ÿÿÿÿÿÿÿ÷ÿÿÿÿÿÿÿ÷ÿÿÿÿÿÿÿ_x0011_'_x0002__x0002__x000C__x0002__x0002__x0002__x0001__x0002__x0002__x0002__x0013_'_x0002__x0002__x0010__x0002__x0002__x0002__x0001__x0002__x0002__x0002_Ê}_x0015__x0015_'_x0002__x0002_x_x0002__x0002__x0002_l_x0002__x0002__x0002__x0002__x0002__x0002__x0002__x0002__x0001_d_x0002__x0002__x0002_è_x0003__x0002__x0002_0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ÿÿÿÿ_x0002__x0004__x0002__x0002__x0002_ÿÿÿÿÿÿÿÿÿÿÿÿÿÿÿÿ_x0002__x0002__x0002__x0002__x0002__x0001__x0002__x0002__x0002__x0002__x0004_ÿÿÿÿ_x0002__x0002__x0002__x0002_ÿÿÿÿ_x0016_'_x0002__x0002__x000C__x0002__x0002__x0002__x0002__x0002__x0002__x0002__x0017_'_x0002__x0002_U_x0002__x0002__x0002__x0001__x0002__x0002__x0002__x0003__x0002__x0002__x0002__x0013__x0002__x0002_RiskIntUniform(1,6)_x0013__x0002__x0002_RiskIntUniform(1,6)_x0013__x0002__x0002_RiskIntUniform(1,6)_x0018_'_x0002__x0002__x000C__x0002__x0002__x0002_,_x0002_._x0002__x0001__x0002__x0002_ÿÿÿÿ</t>
  </si>
  <si>
    <t>7dfcbb1b19ee959e09d794fab945dade0|1|35913|c660291628590fb4062094acfc9672f0</t>
  </si>
  <si>
    <t>Family</t>
  </si>
  <si>
    <t>1-Person</t>
  </si>
  <si>
    <t>2-Person Family</t>
  </si>
  <si>
    <t>3+person Family</t>
  </si>
  <si>
    <t>Bronze</t>
  </si>
  <si>
    <t>Silver</t>
  </si>
  <si>
    <t>Gold</t>
  </si>
  <si>
    <t>Number of people in the family</t>
  </si>
  <si>
    <t>Expected Medical expenses for the coming year</t>
  </si>
  <si>
    <t>Results</t>
  </si>
  <si>
    <t>Annual Premium</t>
  </si>
  <si>
    <t>3+</t>
  </si>
  <si>
    <t>Deductible Paid</t>
  </si>
  <si>
    <t>Total Paid</t>
  </si>
  <si>
    <t>Recommended Plan</t>
  </si>
  <si>
    <t>Co-Insurance (after Deductible)</t>
  </si>
  <si>
    <t>Deductible (Annual Amount)</t>
  </si>
  <si>
    <t>User Input</t>
  </si>
  <si>
    <t>Maximum Out of Pocket (after Deductible)</t>
  </si>
  <si>
    <t>Family Size</t>
  </si>
  <si>
    <t>Maximum 
Out of Pocket
 (after Deductible)</t>
  </si>
  <si>
    <t>Deductible
 (Annual Amount)</t>
  </si>
  <si>
    <t>Co-Insurance 
(after Deductible)</t>
  </si>
  <si>
    <t>PREMIUM
 (Cost per Month)</t>
  </si>
  <si>
    <t>a)  Gold Plan is the cheapest. Total annual cost associated with this plan is $10931.50</t>
  </si>
  <si>
    <t>b)</t>
  </si>
  <si>
    <t>Annual Premium Paid</t>
  </si>
  <si>
    <t>Co-Insurance Paid</t>
  </si>
  <si>
    <t>Plan Details of the Recommended Plan</t>
  </si>
  <si>
    <t>Calculations Area</t>
  </si>
  <si>
    <t>Medical Expenses</t>
  </si>
  <si>
    <t>Plan</t>
  </si>
  <si>
    <t>Annual Medical Expenses</t>
  </si>
  <si>
    <t>3 or more - Person Family</t>
  </si>
  <si>
    <t>2 Person Family</t>
  </si>
  <si>
    <t>Express International -- Customer LTV Model</t>
  </si>
  <si>
    <t>Cost to Acquire New Customer</t>
  </si>
  <si>
    <t>Average Annual Profit
(existing customer)</t>
  </si>
  <si>
    <t>Retention rate</t>
  </si>
  <si>
    <t>Annual retention cost per customer</t>
  </si>
  <si>
    <t>Interest rate</t>
  </si>
  <si>
    <t>Profit Growth Rate</t>
  </si>
  <si>
    <t>Annual Cost per Customer</t>
  </si>
  <si>
    <t>Probability of a win</t>
  </si>
  <si>
    <t>Probability of a Toss up</t>
  </si>
  <si>
    <t>Probability of a loss</t>
  </si>
  <si>
    <t>GF1_rK0qDwEAEQDYAAwjACcAPABYAGwAbQB7AIkAtADUAM4AKwD//wAAAAAAAAEEAAAAAAdHZW5lcmFsAAAAARZXaW4oMSkvVGllKDApL0xvc3MoLTEpAQABARAAAgABClN0YXRpc3RpY3MDAQEA/wEBAQEBAAEBAQAEAAAAAQEBAQEAAQEBAAQAAAABjQACIwAWV2luKDEpL1RpZSgwKS9Mb3NzKC0xKQAAAP/cFDwBAAACAAIAvADFAAEBAwEAAAAAAADwvwEAAAAAAADwfwEFAAEBAQABAQEA</t>
  </si>
  <si>
    <t>Year</t>
  </si>
  <si>
    <t>Customer Acquisition (time 0)</t>
  </si>
  <si>
    <t>Mean Profit (if still wth EI)</t>
  </si>
  <si>
    <t>Number of Customers Remaining</t>
  </si>
  <si>
    <t>TOTAL PROFIT</t>
  </si>
  <si>
    <t>NPV</t>
  </si>
  <si>
    <t>a)</t>
  </si>
  <si>
    <t>Express International should aim for retention rate of 85% in order to maximize their profit.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</si>
</sst>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&quot;$&quot;#,##0.00"/>
    <numFmt numFmtId="166" formatCode="&quot;$&quot;#,##0.00000"/>
    <numFmt numFmtId="167" formatCode=";;;&quot;Plan&quot;"/>
    <numFmt numFmtId="168" formatCode="&quot;Annual Medical Expenses&quot;"/>
    <numFmt numFmtId="169" formatCode="0.000000000000000%"/>
    <numFmt numFmtId="170" formatCode="&quot;NPV&quot;"/>
  </numFmts>
  <fonts count="23" x14ac:knownFonts="1">
    <font>
      <sz val="10"/>
      <name val="Arial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Times New Roman"/>
      <family val="1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20"/>
      <color theme="7" tint="-0.499984740745262"/>
      <name val="Cambria"/>
      <family val="2"/>
      <scheme val="major"/>
    </font>
    <font>
      <sz val="10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2"/>
      <color theme="1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b/>
      <sz val="16"/>
      <name val="Arial"/>
      <family val="2"/>
    </font>
    <font>
      <sz val="10"/>
      <color theme="1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6">
    <xf numFmtId="0" fontId="0" fillId="0" borderId="0"/>
    <xf numFmtId="0" fontId="6" fillId="0" borderId="0"/>
    <xf numFmtId="0" fontId="3" fillId="0" borderId="0"/>
    <xf numFmtId="43" fontId="3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" borderId="0" applyNumberFormat="0" applyFont="0" applyBorder="0" applyAlignment="0" applyProtection="0"/>
    <xf numFmtId="0" fontId="7" fillId="0" borderId="0"/>
    <xf numFmtId="0" fontId="4" fillId="3" borderId="0" applyNumberFormat="0" applyFont="0" applyBorder="0" applyAlignment="0" applyProtection="0"/>
    <xf numFmtId="44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12" fillId="0" borderId="0" applyNumberFormat="0" applyFill="0" applyBorder="0" applyAlignment="0" applyProtection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9" fillId="9" borderId="0" applyNumberFormat="0" applyBorder="0" applyAlignment="0" applyProtection="0"/>
    <xf numFmtId="44" fontId="2" fillId="0" borderId="0" applyFont="0" applyFill="0" applyBorder="0" applyAlignment="0" applyProtection="0"/>
    <xf numFmtId="0" fontId="2" fillId="11" borderId="0" applyNumberFormat="0" applyBorder="0" applyAlignment="0" applyProtection="0"/>
    <xf numFmtId="0" fontId="2" fillId="10" borderId="0" applyNumberFormat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9" fillId="12" borderId="0" applyNumberFormat="0" applyBorder="0" applyAlignment="0" applyProtection="0"/>
    <xf numFmtId="9" fontId="1" fillId="0" borderId="0" applyFont="0" applyFill="0" applyBorder="0" applyAlignment="0" applyProtection="0"/>
    <xf numFmtId="0" fontId="17" fillId="8" borderId="12" applyNumberFormat="0" applyAlignment="0" applyProtection="0"/>
    <xf numFmtId="0" fontId="18" fillId="0" borderId="0"/>
    <xf numFmtId="0" fontId="2" fillId="0" borderId="0"/>
    <xf numFmtId="43" fontId="2" fillId="0" borderId="0" applyFont="0" applyFill="0" applyBorder="0" applyAlignment="0" applyProtection="0"/>
    <xf numFmtId="0" fontId="5" fillId="0" borderId="13" applyNumberFormat="0" applyFill="0" applyAlignment="0" applyProtection="0"/>
  </cellStyleXfs>
  <cellXfs count="119">
    <xf numFmtId="0" fontId="0" fillId="0" borderId="0" xfId="0"/>
    <xf numFmtId="0" fontId="11" fillId="5" borderId="0" xfId="1" applyFont="1" applyFill="1"/>
    <xf numFmtId="0" fontId="11" fillId="5" borderId="0" xfId="1" applyFont="1" applyFill="1" applyAlignment="1">
      <alignment horizontal="center" wrapText="1"/>
    </xf>
    <xf numFmtId="0" fontId="6" fillId="0" borderId="0" xfId="1"/>
    <xf numFmtId="0" fontId="6" fillId="0" borderId="0" xfId="1" applyAlignment="1">
      <alignment wrapText="1"/>
    </xf>
    <xf numFmtId="0" fontId="6" fillId="0" borderId="0" xfId="1" applyAlignment="1">
      <alignment horizontal="center" wrapText="1"/>
    </xf>
    <xf numFmtId="165" fontId="6" fillId="0" borderId="0" xfId="1" applyNumberFormat="1" applyAlignment="1">
      <alignment horizontal="center"/>
    </xf>
    <xf numFmtId="166" fontId="6" fillId="0" borderId="0" xfId="1" applyNumberFormat="1"/>
    <xf numFmtId="1" fontId="6" fillId="0" borderId="0" xfId="1" applyNumberFormat="1" applyAlignment="1">
      <alignment horizontal="center"/>
    </xf>
    <xf numFmtId="165" fontId="6" fillId="0" borderId="0" xfId="1" applyNumberFormat="1"/>
    <xf numFmtId="0" fontId="6" fillId="0" borderId="0" xfId="1" applyAlignment="1">
      <alignment horizontal="center"/>
    </xf>
    <xf numFmtId="0" fontId="13" fillId="4" borderId="0" xfId="19" applyFont="1" applyFill="1" applyAlignment="1"/>
    <xf numFmtId="0" fontId="12" fillId="4" borderId="0" xfId="19" applyFill="1" applyAlignment="1"/>
    <xf numFmtId="0" fontId="6" fillId="4" borderId="0" xfId="1" applyFill="1"/>
    <xf numFmtId="0" fontId="9" fillId="5" borderId="8" xfId="17" applyFill="1" applyBorder="1"/>
    <xf numFmtId="0" fontId="11" fillId="5" borderId="2" xfId="16" applyFont="1" applyFill="1" applyBorder="1" applyAlignment="1">
      <alignment horizontal="center" wrapText="1"/>
    </xf>
    <xf numFmtId="0" fontId="11" fillId="5" borderId="3" xfId="16" applyFont="1" applyFill="1" applyBorder="1" applyAlignment="1">
      <alignment horizontal="center" wrapText="1"/>
    </xf>
    <xf numFmtId="0" fontId="11" fillId="5" borderId="4" xfId="16" applyFont="1" applyFill="1" applyBorder="1" applyAlignment="1">
      <alignment horizontal="center" wrapText="1"/>
    </xf>
    <xf numFmtId="0" fontId="8" fillId="5" borderId="7" xfId="17" applyFont="1" applyFill="1" applyBorder="1" applyAlignment="1">
      <alignment horizontal="center" wrapText="1"/>
    </xf>
    <xf numFmtId="9" fontId="14" fillId="4" borderId="5" xfId="1" applyNumberFormat="1" applyFont="1" applyFill="1" applyBorder="1" applyAlignment="1">
      <alignment horizontal="center" vertical="center"/>
    </xf>
    <xf numFmtId="0" fontId="11" fillId="5" borderId="8" xfId="18" applyFont="1" applyFill="1" applyBorder="1" applyAlignment="1">
      <alignment wrapText="1"/>
    </xf>
    <xf numFmtId="9" fontId="15" fillId="5" borderId="5" xfId="1" applyNumberFormat="1" applyFont="1" applyFill="1" applyBorder="1" applyAlignment="1">
      <alignment horizontal="center" wrapText="1"/>
    </xf>
    <xf numFmtId="0" fontId="6" fillId="4" borderId="8" xfId="1" applyFill="1" applyBorder="1"/>
    <xf numFmtId="0" fontId="6" fillId="4" borderId="0" xfId="1" applyFill="1" applyAlignment="1">
      <alignment horizontal="center"/>
    </xf>
    <xf numFmtId="9" fontId="6" fillId="4" borderId="9" xfId="1" applyNumberFormat="1" applyFill="1" applyBorder="1" applyAlignment="1">
      <alignment horizontal="center"/>
    </xf>
    <xf numFmtId="2" fontId="6" fillId="4" borderId="5" xfId="1" applyNumberFormat="1" applyFill="1" applyBorder="1" applyAlignment="1">
      <alignment horizontal="center" wrapText="1"/>
    </xf>
    <xf numFmtId="0" fontId="6" fillId="4" borderId="10" xfId="1" applyFill="1" applyBorder="1"/>
    <xf numFmtId="0" fontId="6" fillId="4" borderId="1" xfId="1" applyFill="1" applyBorder="1" applyAlignment="1">
      <alignment horizontal="center"/>
    </xf>
    <xf numFmtId="9" fontId="6" fillId="4" borderId="11" xfId="1" applyNumberFormat="1" applyFill="1" applyBorder="1" applyAlignment="1">
      <alignment horizontal="center"/>
    </xf>
    <xf numFmtId="0" fontId="6" fillId="4" borderId="0" xfId="1" applyFill="1" applyAlignment="1">
      <alignment wrapText="1"/>
    </xf>
    <xf numFmtId="1" fontId="6" fillId="4" borderId="0" xfId="1" applyNumberFormat="1" applyFill="1" applyAlignment="1">
      <alignment horizontal="center"/>
    </xf>
    <xf numFmtId="165" fontId="6" fillId="4" borderId="0" xfId="1" applyNumberFormat="1" applyFill="1" applyAlignment="1">
      <alignment horizontal="center"/>
    </xf>
    <xf numFmtId="9" fontId="14" fillId="4" borderId="0" xfId="1" applyNumberFormat="1" applyFont="1" applyFill="1" applyAlignment="1">
      <alignment horizontal="center"/>
    </xf>
    <xf numFmtId="164" fontId="14" fillId="4" borderId="0" xfId="20" applyNumberFormat="1" applyFont="1" applyFill="1" applyBorder="1" applyAlignment="1">
      <alignment horizontal="center"/>
    </xf>
    <xf numFmtId="164" fontId="14" fillId="4" borderId="9" xfId="1" applyNumberFormat="1" applyFont="1" applyFill="1" applyBorder="1" applyAlignment="1">
      <alignment horizontal="center"/>
    </xf>
    <xf numFmtId="9" fontId="6" fillId="4" borderId="8" xfId="1" applyNumberFormat="1" applyFill="1" applyBorder="1"/>
    <xf numFmtId="164" fontId="0" fillId="4" borderId="0" xfId="20" applyNumberFormat="1" applyFont="1" applyFill="1" applyBorder="1"/>
    <xf numFmtId="164" fontId="6" fillId="4" borderId="9" xfId="1" applyNumberFormat="1" applyFill="1" applyBorder="1"/>
    <xf numFmtId="1" fontId="6" fillId="4" borderId="1" xfId="1" applyNumberFormat="1" applyFill="1" applyBorder="1" applyAlignment="1">
      <alignment horizontal="center"/>
    </xf>
    <xf numFmtId="165" fontId="6" fillId="4" borderId="1" xfId="1" applyNumberFormat="1" applyFill="1" applyBorder="1" applyAlignment="1">
      <alignment horizontal="center"/>
    </xf>
    <xf numFmtId="3" fontId="14" fillId="4" borderId="0" xfId="1" applyNumberFormat="1" applyFont="1" applyFill="1" applyAlignment="1">
      <alignment horizontal="center"/>
    </xf>
    <xf numFmtId="9" fontId="14" fillId="4" borderId="0" xfId="21" applyFont="1" applyFill="1"/>
    <xf numFmtId="0" fontId="14" fillId="4" borderId="0" xfId="1" applyFont="1" applyFill="1"/>
    <xf numFmtId="0" fontId="16" fillId="4" borderId="0" xfId="1" applyFont="1" applyFill="1" applyAlignment="1">
      <alignment horizontal="right"/>
    </xf>
    <xf numFmtId="164" fontId="6" fillId="4" borderId="0" xfId="1" applyNumberFormat="1" applyFill="1"/>
    <xf numFmtId="0" fontId="11" fillId="5" borderId="7" xfId="1" applyFont="1" applyFill="1" applyBorder="1" applyAlignment="1">
      <alignment wrapText="1"/>
    </xf>
    <xf numFmtId="164" fontId="6" fillId="4" borderId="6" xfId="1" applyNumberFormat="1" applyFill="1" applyBorder="1" applyAlignment="1">
      <alignment vertical="center"/>
    </xf>
    <xf numFmtId="0" fontId="2" fillId="0" borderId="0" xfId="22"/>
    <xf numFmtId="0" fontId="2" fillId="0" borderId="15" xfId="22" applyBorder="1" applyAlignment="1">
      <alignment horizontal="left"/>
    </xf>
    <xf numFmtId="0" fontId="2" fillId="0" borderId="14" xfId="22" applyBorder="1" applyAlignment="1">
      <alignment horizontal="left"/>
    </xf>
    <xf numFmtId="9" fontId="0" fillId="0" borderId="0" xfId="0" applyNumberFormat="1"/>
    <xf numFmtId="0" fontId="0" fillId="0" borderId="0" xfId="0" quotePrefix="1"/>
    <xf numFmtId="0" fontId="20" fillId="14" borderId="5" xfId="0" applyFont="1" applyFill="1" applyBorder="1" applyAlignment="1">
      <alignment horizontal="center"/>
    </xf>
    <xf numFmtId="0" fontId="19" fillId="13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wrapText="1"/>
    </xf>
    <xf numFmtId="6" fontId="0" fillId="0" borderId="0" xfId="0" applyNumberFormat="1"/>
    <xf numFmtId="0" fontId="4" fillId="0" borderId="0" xfId="0" applyFont="1"/>
    <xf numFmtId="0" fontId="19" fillId="0" borderId="0" xfId="0" applyFont="1"/>
    <xf numFmtId="0" fontId="4" fillId="0" borderId="5" xfId="0" applyFont="1" applyBorder="1"/>
    <xf numFmtId="0" fontId="0" fillId="0" borderId="5" xfId="0" applyBorder="1"/>
    <xf numFmtId="0" fontId="0" fillId="0" borderId="0" xfId="0" applyProtection="1"/>
    <xf numFmtId="0" fontId="0" fillId="0" borderId="5" xfId="0" applyBorder="1" applyProtection="1"/>
    <xf numFmtId="0" fontId="4" fillId="0" borderId="5" xfId="0" applyFont="1" applyBorder="1" applyProtection="1"/>
    <xf numFmtId="0" fontId="0" fillId="0" borderId="0" xfId="0" applyAlignment="1" applyProtection="1">
      <alignment wrapText="1"/>
    </xf>
    <xf numFmtId="6" fontId="0" fillId="0" borderId="5" xfId="0" applyNumberFormat="1" applyBorder="1" applyProtection="1"/>
    <xf numFmtId="6" fontId="0" fillId="0" borderId="0" xfId="0" applyNumberFormat="1" applyProtection="1"/>
    <xf numFmtId="9" fontId="0" fillId="0" borderId="5" xfId="0" applyNumberFormat="1" applyBorder="1" applyProtection="1"/>
    <xf numFmtId="0" fontId="19" fillId="0" borderId="5" xfId="0" applyFont="1" applyBorder="1"/>
    <xf numFmtId="165" fontId="0" fillId="0" borderId="5" xfId="0" applyNumberFormat="1" applyBorder="1"/>
    <xf numFmtId="165" fontId="19" fillId="0" borderId="5" xfId="0" applyNumberFormat="1" applyFont="1" applyBorder="1"/>
    <xf numFmtId="10" fontId="0" fillId="0" borderId="5" xfId="0" applyNumberFormat="1" applyBorder="1"/>
    <xf numFmtId="0" fontId="0" fillId="0" borderId="5" xfId="0" applyBorder="1" applyAlignment="1">
      <alignment wrapText="1"/>
    </xf>
    <xf numFmtId="0" fontId="19" fillId="13" borderId="5" xfId="0" applyFont="1" applyFill="1" applyBorder="1"/>
    <xf numFmtId="0" fontId="19" fillId="0" borderId="17" xfId="0" applyFont="1" applyBorder="1"/>
    <xf numFmtId="167" fontId="4" fillId="0" borderId="5" xfId="0" applyNumberFormat="1" applyFont="1" applyBorder="1"/>
    <xf numFmtId="168" fontId="0" fillId="0" borderId="5" xfId="0" applyNumberFormat="1" applyBorder="1"/>
    <xf numFmtId="169" fontId="6" fillId="4" borderId="0" xfId="1" applyNumberFormat="1" applyFill="1"/>
    <xf numFmtId="8" fontId="0" fillId="0" borderId="0" xfId="0" applyNumberFormat="1"/>
    <xf numFmtId="0" fontId="19" fillId="0" borderId="0" xfId="0" applyFont="1" applyAlignment="1">
      <alignment wrapText="1"/>
    </xf>
    <xf numFmtId="8" fontId="0" fillId="18" borderId="5" xfId="0" applyNumberFormat="1" applyFill="1" applyBorder="1" applyAlignment="1">
      <alignment horizontal="center"/>
    </xf>
    <xf numFmtId="6" fontId="0" fillId="18" borderId="5" xfId="0" applyNumberFormat="1" applyFill="1" applyBorder="1" applyAlignment="1">
      <alignment horizontal="center"/>
    </xf>
    <xf numFmtId="9" fontId="0" fillId="18" borderId="5" xfId="0" applyNumberFormat="1" applyFill="1" applyBorder="1" applyAlignment="1">
      <alignment horizontal="center"/>
    </xf>
    <xf numFmtId="10" fontId="0" fillId="18" borderId="5" xfId="0" applyNumberForma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18" xfId="0" applyBorder="1"/>
    <xf numFmtId="0" fontId="19" fillId="0" borderId="0" xfId="0" applyFont="1" applyAlignment="1">
      <alignment horizontal="center" wrapText="1"/>
    </xf>
    <xf numFmtId="2" fontId="0" fillId="0" borderId="0" xfId="0" applyNumberFormat="1"/>
    <xf numFmtId="8" fontId="19" fillId="19" borderId="5" xfId="0" applyNumberFormat="1" applyFont="1" applyFill="1" applyBorder="1"/>
    <xf numFmtId="9" fontId="0" fillId="0" borderId="5" xfId="0" applyNumberFormat="1" applyBorder="1"/>
    <xf numFmtId="0" fontId="19" fillId="13" borderId="5" xfId="0" applyFont="1" applyFill="1" applyBorder="1" applyAlignment="1">
      <alignment wrapText="1"/>
    </xf>
    <xf numFmtId="170" fontId="19" fillId="13" borderId="5" xfId="0" applyNumberFormat="1" applyFont="1" applyFill="1" applyBorder="1"/>
    <xf numFmtId="0" fontId="22" fillId="0" borderId="11" xfId="0" applyFont="1" applyBorder="1"/>
    <xf numFmtId="0" fontId="22" fillId="0" borderId="17" xfId="0" applyFont="1" applyBorder="1"/>
    <xf numFmtId="0" fontId="22" fillId="0" borderId="10" xfId="0" applyFont="1" applyBorder="1"/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0" fillId="0" borderId="19" xfId="0" applyBorder="1"/>
    <xf numFmtId="0" fontId="0" fillId="0" borderId="2" xfId="0" applyBorder="1"/>
    <xf numFmtId="0" fontId="19" fillId="20" borderId="5" xfId="0" applyFont="1" applyFill="1" applyBorder="1"/>
    <xf numFmtId="10" fontId="19" fillId="0" borderId="0" xfId="0" applyNumberFormat="1" applyFont="1"/>
    <xf numFmtId="0" fontId="19" fillId="20" borderId="5" xfId="0" applyFont="1" applyFill="1" applyBorder="1" applyAlignment="1">
      <alignment horizontal="center"/>
    </xf>
    <xf numFmtId="0" fontId="20" fillId="14" borderId="5" xfId="0" applyFont="1" applyFill="1" applyBorder="1" applyAlignment="1">
      <alignment horizontal="center"/>
    </xf>
    <xf numFmtId="0" fontId="19" fillId="0" borderId="0" xfId="0" applyFont="1" applyAlignment="1">
      <alignment horizontal="left"/>
    </xf>
    <xf numFmtId="0" fontId="19" fillId="0" borderId="5" xfId="0" applyFont="1" applyBorder="1" applyAlignment="1">
      <alignment horizontal="center"/>
    </xf>
    <xf numFmtId="0" fontId="19" fillId="15" borderId="5" xfId="0" applyFont="1" applyFill="1" applyBorder="1" applyAlignment="1" applyProtection="1">
      <alignment horizontal="center"/>
    </xf>
    <xf numFmtId="0" fontId="19" fillId="15" borderId="7" xfId="0" applyFont="1" applyFill="1" applyBorder="1" applyAlignment="1" applyProtection="1">
      <alignment horizontal="center"/>
    </xf>
    <xf numFmtId="0" fontId="19" fillId="15" borderId="16" xfId="0" applyFont="1" applyFill="1" applyBorder="1" applyAlignment="1" applyProtection="1">
      <alignment horizontal="center"/>
    </xf>
    <xf numFmtId="0" fontId="19" fillId="15" borderId="6" xfId="0" applyFont="1" applyFill="1" applyBorder="1" applyAlignment="1" applyProtection="1">
      <alignment horizontal="center"/>
    </xf>
    <xf numFmtId="0" fontId="19" fillId="17" borderId="5" xfId="0" applyFont="1" applyFill="1" applyBorder="1" applyAlignment="1">
      <alignment horizontal="left"/>
    </xf>
    <xf numFmtId="0" fontId="19" fillId="16" borderId="5" xfId="0" applyFont="1" applyFill="1" applyBorder="1" applyAlignment="1">
      <alignment horizontal="left"/>
    </xf>
    <xf numFmtId="0" fontId="11" fillId="5" borderId="2" xfId="17" applyFont="1" applyFill="1" applyBorder="1" applyAlignment="1">
      <alignment horizontal="left"/>
    </xf>
    <xf numFmtId="0" fontId="11" fillId="5" borderId="3" xfId="17" applyFont="1" applyFill="1" applyBorder="1" applyAlignment="1">
      <alignment horizontal="left"/>
    </xf>
    <xf numFmtId="0" fontId="11" fillId="5" borderId="4" xfId="17" applyFont="1" applyFill="1" applyBorder="1" applyAlignment="1">
      <alignment horizontal="left"/>
    </xf>
    <xf numFmtId="0" fontId="11" fillId="5" borderId="0" xfId="18" applyFont="1" applyFill="1" applyBorder="1" applyAlignment="1">
      <alignment horizontal="center"/>
    </xf>
    <xf numFmtId="0" fontId="11" fillId="5" borderId="9" xfId="18" applyFont="1" applyFill="1" applyBorder="1" applyAlignment="1">
      <alignment horizontal="center"/>
    </xf>
    <xf numFmtId="0" fontId="21" fillId="0" borderId="18" xfId="0" applyFont="1" applyBorder="1" applyAlignment="1">
      <alignment horizontal="left"/>
    </xf>
  </cellXfs>
  <cellStyles count="36">
    <cellStyle name="20% - Accent2 2" xfId="26" xr:uid="{00000000-0005-0000-0000-000000000000}"/>
    <cellStyle name="40% - Accent2 2" xfId="25" xr:uid="{00000000-0005-0000-0000-000001000000}"/>
    <cellStyle name="60% - Accent1" xfId="18" builtinId="32"/>
    <cellStyle name="Accent1" xfId="17" builtinId="29"/>
    <cellStyle name="Accent2 2" xfId="23" xr:uid="{00000000-0005-0000-0000-000004000000}"/>
    <cellStyle name="Accent6 2" xfId="29" xr:uid="{00000000-0005-0000-0000-000005000000}"/>
    <cellStyle name="Calculation 2" xfId="31" xr:uid="{00000000-0005-0000-0000-000006000000}"/>
    <cellStyle name="Comma 2" xfId="3" xr:uid="{00000000-0005-0000-0000-000007000000}"/>
    <cellStyle name="Comma 3" xfId="14" xr:uid="{00000000-0005-0000-0000-000008000000}"/>
    <cellStyle name="Comma 4" xfId="34" xr:uid="{00000000-0005-0000-0000-000009000000}"/>
    <cellStyle name="Currency 2" xfId="12" xr:uid="{00000000-0005-0000-0000-00000A000000}"/>
    <cellStyle name="Currency 3" xfId="13" xr:uid="{00000000-0005-0000-0000-00000B000000}"/>
    <cellStyle name="Currency 4" xfId="20" xr:uid="{00000000-0005-0000-0000-00000C000000}"/>
    <cellStyle name="Currency 5" xfId="24" xr:uid="{00000000-0005-0000-0000-00000D000000}"/>
    <cellStyle name="GreyOrWhite" xfId="9" xr:uid="{00000000-0005-0000-0000-00000E000000}"/>
    <cellStyle name="Heading 4" xfId="16" builtinId="19"/>
    <cellStyle name="Normal" xfId="0" builtinId="0"/>
    <cellStyle name="Normal 2" xfId="4" xr:uid="{00000000-0005-0000-0000-000011000000}"/>
    <cellStyle name="Normal 3" xfId="1" xr:uid="{00000000-0005-0000-0000-000012000000}"/>
    <cellStyle name="Normal 3 2" xfId="5" xr:uid="{00000000-0005-0000-0000-000013000000}"/>
    <cellStyle name="Normal 3 2 2" xfId="22" xr:uid="{00000000-0005-0000-0000-000014000000}"/>
    <cellStyle name="Normal 4" xfId="6" xr:uid="{00000000-0005-0000-0000-000015000000}"/>
    <cellStyle name="Normal 5" xfId="7" xr:uid="{00000000-0005-0000-0000-000016000000}"/>
    <cellStyle name="Normal 5 2" xfId="33" xr:uid="{00000000-0005-0000-0000-000017000000}"/>
    <cellStyle name="Normal 6" xfId="8" xr:uid="{00000000-0005-0000-0000-000018000000}"/>
    <cellStyle name="Normal 7" xfId="10" xr:uid="{00000000-0005-0000-0000-000019000000}"/>
    <cellStyle name="Normal 7 2" xfId="32" xr:uid="{00000000-0005-0000-0000-00001A000000}"/>
    <cellStyle name="Normal 8" xfId="2" xr:uid="{00000000-0005-0000-0000-00001B000000}"/>
    <cellStyle name="Normal 9" xfId="28" xr:uid="{00000000-0005-0000-0000-00001C000000}"/>
    <cellStyle name="Percent 2" xfId="15" xr:uid="{00000000-0005-0000-0000-00001D000000}"/>
    <cellStyle name="Percent 3" xfId="21" xr:uid="{00000000-0005-0000-0000-00001E000000}"/>
    <cellStyle name="Percent 4" xfId="30" xr:uid="{00000000-0005-0000-0000-00001F000000}"/>
    <cellStyle name="Title 2" xfId="19" xr:uid="{00000000-0005-0000-0000-000020000000}"/>
    <cellStyle name="Title 2 2" xfId="27" xr:uid="{00000000-0005-0000-0000-000021000000}"/>
    <cellStyle name="Total 2" xfId="35" xr:uid="{00000000-0005-0000-0000-000022000000}"/>
    <cellStyle name="Yellow" xfId="11" xr:uid="{00000000-0005-0000-0000-000023000000}"/>
  </cellStyles>
  <dxfs count="13">
    <dxf>
      <font>
        <color rgb="FFFFFFFF"/>
      </font>
      <fill>
        <patternFill>
          <bgColor rgb="FF0000FF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352425</xdr:colOff>
      <xdr:row>9</xdr:row>
      <xdr:rowOff>85725</xdr:rowOff>
    </xdr:from>
    <xdr:to>
      <xdr:col>8</xdr:col>
      <xdr:colOff>133350</xdr:colOff>
      <xdr:row>37</xdr:row>
      <xdr:rowOff>47625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D5C4291-C37E-4053-AC1E-DAA65CA8F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1543050"/>
          <a:ext cx="5591175" cy="449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pporto.com\dfs\Users\edurango\AppData\Local\Temp\tem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eeCalc_9"/>
      <sheetName val="treeCalc_6"/>
      <sheetName val="__PT_treeCalc_9 (2)"/>
      <sheetName val="__PT_treeCalc_6 (2)"/>
      <sheetName val="Goal Seek"/>
      <sheetName val="Sensitivity Analysis"/>
      <sheetName val="goalSeekInfo"/>
      <sheetName val="senseInfo"/>
      <sheetName val="RiskSerializationData"/>
      <sheetName val="#REF"/>
    </sheetNames>
    <sheetDataSet>
      <sheetData sheetId="0">
        <row r="1">
          <cell r="A1" t="str">
            <v>Name</v>
          </cell>
        </row>
      </sheetData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717553-9514-427B-A50F-3CBB05350F48}" name="Table3" displayName="Table3" ref="A2:H1002" totalsRowShown="0" headerRowDxfId="12" headerRowBorderDxfId="11" tableBorderDxfId="10" totalsRowBorderDxfId="9">
  <autoFilter ref="A2:H1002" xr:uid="{9A717553-9514-427B-A50F-3CBB05350F48}"/>
  <tableColumns count="8">
    <tableColumn id="1" xr3:uid="{29F58CFB-EFCB-4115-BC33-0DE90D76EC4A}" name="Round" dataDxfId="8"/>
    <tableColumn id="2" xr3:uid="{A4B5137F-C9BA-46B0-99FD-2F42C9FD3E1C}" name="Me" dataDxfId="7">
      <calculatedColumnFormula>RAND()</calculatedColumnFormula>
    </tableColumn>
    <tableColumn id="3" xr3:uid="{F79F5515-3758-461E-842E-1CF96C5BD2FD}" name="Player 1" dataDxfId="6">
      <calculatedColumnFormula>RAND()</calculatedColumnFormula>
    </tableColumn>
    <tableColumn id="4" xr3:uid="{B72F75FE-F655-4ACC-91E4-AFBC5A8F2B50}" name="Player 2" dataDxfId="5">
      <calculatedColumnFormula>RAND()</calculatedColumnFormula>
    </tableColumn>
    <tableColumn id="5" xr3:uid="{467E59AF-DFE4-4BA7-A86B-E177D3B421EC}" name="Me2" dataDxfId="4">
      <calculatedColumnFormula>_xlfn.IFNA(MATCH($B3,$M$5:$R$5,1),6)</calculatedColumnFormula>
    </tableColumn>
    <tableColumn id="6" xr3:uid="{362E0303-B3FD-4377-87E0-9EEF236068AF}" name="Player 23" dataDxfId="3">
      <calculatedColumnFormula>_xlfn.IFNA(MATCH($C3,$M$5:$R$5,1),6)</calculatedColumnFormula>
    </tableColumn>
    <tableColumn id="7" xr3:uid="{822A35E7-B4F0-45C6-9D61-4C5733BBCC79}" name="Player 3" dataDxfId="2">
      <calculatedColumnFormula>_xlfn.IFNA(MATCH($D3,$M$5:$R$5,1),6)</calculatedColumnFormula>
    </tableColumn>
    <tableColumn id="8" xr3:uid="{E00AA8BF-933D-445D-9F2B-B95146DE0AA7}" name="Win/Tie/Loss" dataDxfId="1">
      <calculatedColumnFormula>IF(AND($E3&gt;$F3,$E3&gt;$G3),"Win",IF(OR($E3&gt;$F3,$E3&gt;$G3),"Toss up","Loss"))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5CF61-1EAC-410F-9574-FDA5F7B9C501}">
  <dimension ref="A1:X7"/>
  <sheetViews>
    <sheetView workbookViewId="0"/>
  </sheetViews>
  <sheetFormatPr defaultColWidth="25.6640625" defaultRowHeight="13.2" x14ac:dyDescent="0.25"/>
  <sheetData>
    <row r="1" spans="1:24" x14ac:dyDescent="0.25">
      <c r="A1" t="s">
        <v>2180</v>
      </c>
      <c r="B1" t="s">
        <v>2181</v>
      </c>
    </row>
    <row r="2" spans="1:24" x14ac:dyDescent="0.25">
      <c r="A2" t="s">
        <v>2182</v>
      </c>
      <c r="B2">
        <v>4</v>
      </c>
    </row>
    <row r="3" spans="1:24" x14ac:dyDescent="0.25">
      <c r="A3" t="s">
        <v>2183</v>
      </c>
      <c r="B3">
        <v>0</v>
      </c>
    </row>
    <row r="5" spans="1:24" x14ac:dyDescent="0.25">
      <c r="A5" t="s">
        <v>2184</v>
      </c>
      <c r="B5" t="s">
        <v>2185</v>
      </c>
      <c r="C5" t="s">
        <v>2186</v>
      </c>
      <c r="D5" t="s">
        <v>2187</v>
      </c>
      <c r="E5" t="s">
        <v>2188</v>
      </c>
      <c r="F5" t="s">
        <v>2189</v>
      </c>
      <c r="J5" t="s">
        <v>2190</v>
      </c>
      <c r="K5" t="s">
        <v>2191</v>
      </c>
      <c r="L5" t="s">
        <v>2192</v>
      </c>
      <c r="N5" t="s">
        <v>2193</v>
      </c>
      <c r="O5" t="s">
        <v>2194</v>
      </c>
      <c r="P5" t="s">
        <v>2195</v>
      </c>
      <c r="R5" t="s">
        <v>2196</v>
      </c>
      <c r="S5" t="s">
        <v>2197</v>
      </c>
      <c r="T5" t="s">
        <v>2198</v>
      </c>
      <c r="V5" t="s">
        <v>2199</v>
      </c>
      <c r="W5" t="s">
        <v>2200</v>
      </c>
      <c r="X5" t="s">
        <v>2201</v>
      </c>
    </row>
    <row r="6" spans="1:24" x14ac:dyDescent="0.25">
      <c r="A6" t="e">
        <f ca="1">ModelRef('Problem 2'!$D$4,1,0,0)</f>
        <v>#NAME?</v>
      </c>
      <c r="B6">
        <v>0</v>
      </c>
      <c r="C6">
        <v>3</v>
      </c>
      <c r="F6">
        <v>0</v>
      </c>
      <c r="K6" t="s">
        <v>2252</v>
      </c>
      <c r="L6" t="e">
        <f ca="1">ModelRef('Problem 2'!$D$4,1,0,0)</f>
        <v>#NAME?</v>
      </c>
    </row>
    <row r="7" spans="1:24" x14ac:dyDescent="0.25">
      <c r="A7" t="e">
        <f ca="1">ModelRef('Problem 2'!$A$4,2,0,0)</f>
        <v>#NAME?</v>
      </c>
      <c r="B7">
        <v>0</v>
      </c>
      <c r="C7">
        <v>3</v>
      </c>
      <c r="F7">
        <v>0</v>
      </c>
      <c r="K7" t="s">
        <v>2202</v>
      </c>
      <c r="L7" t="e">
        <f ca="1">ModelRef('Problem 2'!$A$4,2,0,0)+ModelRef('Problem 2'!$A$4,3,0,-1)</f>
        <v>#NAME?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2"/>
  <sheetViews>
    <sheetView workbookViewId="0">
      <selection activeCell="J8" sqref="J8"/>
    </sheetView>
  </sheetViews>
  <sheetFormatPr defaultRowHeight="13.2" x14ac:dyDescent="0.25"/>
  <cols>
    <col min="2" max="4" width="12" bestFit="1" customWidth="1"/>
    <col min="5" max="5" width="7" bestFit="1" customWidth="1"/>
    <col min="6" max="6" width="11.6640625" bestFit="1" customWidth="1"/>
    <col min="7" max="7" width="10.6640625" bestFit="1" customWidth="1"/>
    <col min="8" max="8" width="14.88671875" bestFit="1" customWidth="1"/>
    <col min="12" max="12" width="27.109375" bestFit="1" customWidth="1"/>
    <col min="13" max="18" width="12" bestFit="1" customWidth="1"/>
  </cols>
  <sheetData>
    <row r="1" spans="1:18" x14ac:dyDescent="0.25">
      <c r="B1" s="103" t="s">
        <v>2167</v>
      </c>
      <c r="C1" s="103"/>
      <c r="D1" s="103"/>
      <c r="E1" s="103" t="s">
        <v>2168</v>
      </c>
      <c r="F1" s="103"/>
      <c r="G1" s="103"/>
    </row>
    <row r="2" spans="1:18" x14ac:dyDescent="0.25">
      <c r="A2" s="93" t="s">
        <v>2161</v>
      </c>
      <c r="B2" s="94" t="s">
        <v>2162</v>
      </c>
      <c r="C2" s="94" t="s">
        <v>2163</v>
      </c>
      <c r="D2" s="94" t="s">
        <v>2164</v>
      </c>
      <c r="E2" s="94" t="s">
        <v>2171</v>
      </c>
      <c r="F2" s="94" t="s">
        <v>2172</v>
      </c>
      <c r="G2" s="94" t="s">
        <v>2165</v>
      </c>
      <c r="H2" s="95" t="s">
        <v>2166</v>
      </c>
    </row>
    <row r="3" spans="1:18" x14ac:dyDescent="0.25">
      <c r="A3" s="96">
        <v>1</v>
      </c>
      <c r="B3" s="61">
        <f ca="1">RAND()</f>
        <v>5.660469814734459E-2</v>
      </c>
      <c r="C3" s="61">
        <f ca="1">RAND()</f>
        <v>0.73969867888594376</v>
      </c>
      <c r="D3" s="61">
        <f ca="1">RAND()</f>
        <v>0.4844070805540216</v>
      </c>
      <c r="E3" s="61">
        <f ca="1">_xlfn.IFNA(MATCH($B3,$M$5:$R$5,1),6)</f>
        <v>6</v>
      </c>
      <c r="F3" s="61">
        <f ca="1">_xlfn.IFNA(MATCH($C3,$M$5:$R$5,1),6)</f>
        <v>4</v>
      </c>
      <c r="G3" s="61">
        <f ca="1">_xlfn.IFNA(MATCH($D3,$M$5:$R$5,1),6)</f>
        <v>2</v>
      </c>
      <c r="H3" s="97" t="str">
        <f ca="1">IF(AND($E3&gt;$F3,$E3&gt;$G3),"Win",IF(OR($E3&gt;$F3,$E3&gt;$G3),"Toss up","Loss"))</f>
        <v>Win</v>
      </c>
      <c r="L3" s="61" t="s">
        <v>2168</v>
      </c>
      <c r="M3" s="61">
        <v>1</v>
      </c>
      <c r="N3" s="61">
        <v>2</v>
      </c>
      <c r="O3" s="61">
        <v>3</v>
      </c>
      <c r="P3" s="61">
        <v>4</v>
      </c>
      <c r="Q3" s="61">
        <v>5</v>
      </c>
      <c r="R3" s="61">
        <v>6</v>
      </c>
    </row>
    <row r="4" spans="1:18" x14ac:dyDescent="0.25">
      <c r="A4" s="96">
        <v>2</v>
      </c>
      <c r="B4" s="61">
        <f t="shared" ref="B4:D67" ca="1" si="0">RAND()</f>
        <v>8.4426777137118547E-2</v>
      </c>
      <c r="C4" s="61">
        <f t="shared" ca="1" si="0"/>
        <v>0.90202807334338964</v>
      </c>
      <c r="D4" s="61">
        <f t="shared" ca="1" si="0"/>
        <v>0.94721815466702008</v>
      </c>
      <c r="E4" s="61">
        <f t="shared" ref="E4:E67" ca="1" si="1">_xlfn.IFNA(MATCH($B4,$M$5:$R$5,1),6)</f>
        <v>6</v>
      </c>
      <c r="F4" s="61">
        <f t="shared" ref="F4:F67" ca="1" si="2">_xlfn.IFNA(MATCH($C4,$M$5:$R$5,1),6)</f>
        <v>5</v>
      </c>
      <c r="G4" s="61">
        <f t="shared" ref="G4:G67" ca="1" si="3">_xlfn.IFNA(MATCH($D4,$M$5:$R$5,1),6)</f>
        <v>5</v>
      </c>
      <c r="H4" s="97" t="str">
        <f t="shared" ref="H4:H67" ca="1" si="4">IF(AND($E4&gt;$F4,$E4&gt;$G4),"Win",IF(OR($E4&gt;$F4,$E4&gt;$G4),"Toss up","Loss"))</f>
        <v>Win</v>
      </c>
      <c r="L4" s="61" t="s">
        <v>2169</v>
      </c>
      <c r="M4" s="61">
        <f t="shared" ref="M4:R4" si="5">1/6</f>
        <v>0.16666666666666666</v>
      </c>
      <c r="N4" s="61">
        <f t="shared" si="5"/>
        <v>0.16666666666666666</v>
      </c>
      <c r="O4" s="61">
        <f t="shared" si="5"/>
        <v>0.16666666666666666</v>
      </c>
      <c r="P4" s="61">
        <f t="shared" si="5"/>
        <v>0.16666666666666666</v>
      </c>
      <c r="Q4" s="61">
        <f t="shared" si="5"/>
        <v>0.16666666666666666</v>
      </c>
      <c r="R4" s="61">
        <f t="shared" si="5"/>
        <v>0.16666666666666666</v>
      </c>
    </row>
    <row r="5" spans="1:18" x14ac:dyDescent="0.25">
      <c r="A5" s="96">
        <v>3</v>
      </c>
      <c r="B5" s="61">
        <f t="shared" ca="1" si="0"/>
        <v>0.96480671973460386</v>
      </c>
      <c r="C5" s="61">
        <f t="shared" ca="1" si="0"/>
        <v>9.791556990106387E-2</v>
      </c>
      <c r="D5" s="61">
        <f t="shared" ca="1" si="0"/>
        <v>8.4516321343491629E-2</v>
      </c>
      <c r="E5" s="61">
        <f t="shared" ca="1" si="1"/>
        <v>5</v>
      </c>
      <c r="F5" s="61">
        <f t="shared" ca="1" si="2"/>
        <v>6</v>
      </c>
      <c r="G5" s="61">
        <f t="shared" ca="1" si="3"/>
        <v>6</v>
      </c>
      <c r="H5" s="97" t="str">
        <f t="shared" ca="1" si="4"/>
        <v>Loss</v>
      </c>
      <c r="L5" s="61" t="s">
        <v>2170</v>
      </c>
      <c r="M5" s="61">
        <f>1/6</f>
        <v>0.16666666666666666</v>
      </c>
      <c r="N5" s="61">
        <f>2/6</f>
        <v>0.33333333333333331</v>
      </c>
      <c r="O5" s="61">
        <f>3/6</f>
        <v>0.5</v>
      </c>
      <c r="P5" s="61">
        <f>4/6</f>
        <v>0.66666666666666663</v>
      </c>
      <c r="Q5" s="61">
        <f>5/6</f>
        <v>0.83333333333333337</v>
      </c>
      <c r="R5" s="61">
        <f>6/6</f>
        <v>1</v>
      </c>
    </row>
    <row r="6" spans="1:18" x14ac:dyDescent="0.25">
      <c r="A6" s="96">
        <v>4</v>
      </c>
      <c r="B6" s="61">
        <f t="shared" ca="1" si="0"/>
        <v>0.51613555574639391</v>
      </c>
      <c r="C6" s="61">
        <f t="shared" ca="1" si="0"/>
        <v>0.45576834256635457</v>
      </c>
      <c r="D6" s="61">
        <f t="shared" ca="1" si="0"/>
        <v>0.54206810503024228</v>
      </c>
      <c r="E6" s="61">
        <f t="shared" ca="1" si="1"/>
        <v>3</v>
      </c>
      <c r="F6" s="61">
        <f t="shared" ca="1" si="2"/>
        <v>2</v>
      </c>
      <c r="G6" s="61">
        <f t="shared" ca="1" si="3"/>
        <v>3</v>
      </c>
      <c r="H6" s="97" t="str">
        <f t="shared" ca="1" si="4"/>
        <v>Toss up</v>
      </c>
    </row>
    <row r="7" spans="1:18" x14ac:dyDescent="0.25">
      <c r="A7" s="96">
        <v>5</v>
      </c>
      <c r="B7" s="61">
        <f t="shared" ca="1" si="0"/>
        <v>0.86561020205004657</v>
      </c>
      <c r="C7" s="61">
        <f t="shared" ca="1" si="0"/>
        <v>0.85331053545702984</v>
      </c>
      <c r="D7" s="61">
        <f t="shared" ca="1" si="0"/>
        <v>0.79280345115636841</v>
      </c>
      <c r="E7" s="61">
        <f t="shared" ca="1" si="1"/>
        <v>5</v>
      </c>
      <c r="F7" s="61">
        <f t="shared" ca="1" si="2"/>
        <v>5</v>
      </c>
      <c r="G7" s="61">
        <f t="shared" ca="1" si="3"/>
        <v>4</v>
      </c>
      <c r="H7" s="97" t="str">
        <f t="shared" ca="1" si="4"/>
        <v>Toss up</v>
      </c>
    </row>
    <row r="8" spans="1:18" x14ac:dyDescent="0.25">
      <c r="A8" s="96">
        <v>6</v>
      </c>
      <c r="B8" s="61">
        <f t="shared" ca="1" si="0"/>
        <v>0.4438714702499128</v>
      </c>
      <c r="C8" s="61">
        <f t="shared" ca="1" si="0"/>
        <v>0.1265947495401909</v>
      </c>
      <c r="D8" s="61">
        <f t="shared" ca="1" si="0"/>
        <v>0.35412590214370199</v>
      </c>
      <c r="E8" s="61">
        <f t="shared" ca="1" si="1"/>
        <v>2</v>
      </c>
      <c r="F8" s="61">
        <f t="shared" ca="1" si="2"/>
        <v>6</v>
      </c>
      <c r="G8" s="61">
        <f t="shared" ca="1" si="3"/>
        <v>2</v>
      </c>
      <c r="H8" s="97" t="str">
        <f t="shared" ca="1" si="4"/>
        <v>Loss</v>
      </c>
      <c r="M8" s="61" t="s">
        <v>2174</v>
      </c>
      <c r="N8" s="61" t="s">
        <v>2175</v>
      </c>
    </row>
    <row r="9" spans="1:18" x14ac:dyDescent="0.25">
      <c r="A9" s="96">
        <v>7</v>
      </c>
      <c r="B9" s="61">
        <f t="shared" ca="1" si="0"/>
        <v>0.73752055908776493</v>
      </c>
      <c r="C9" s="61">
        <f t="shared" ca="1" si="0"/>
        <v>0.62969185418464579</v>
      </c>
      <c r="D9" s="61">
        <f t="shared" ca="1" si="0"/>
        <v>0.65698822451459471</v>
      </c>
      <c r="E9" s="61">
        <f t="shared" ca="1" si="1"/>
        <v>4</v>
      </c>
      <c r="F9" s="61">
        <f t="shared" ca="1" si="2"/>
        <v>3</v>
      </c>
      <c r="G9" s="61">
        <f t="shared" ca="1" si="3"/>
        <v>3</v>
      </c>
      <c r="H9" s="97" t="str">
        <f t="shared" ca="1" si="4"/>
        <v>Win</v>
      </c>
      <c r="L9" s="61" t="s">
        <v>2173</v>
      </c>
      <c r="M9" s="61">
        <f ca="1">COUNTIF(Table3[Win/Tie/Loss],$L9)</f>
        <v>279</v>
      </c>
      <c r="N9" s="90">
        <f ca="1">($M9/SUM($M$9:$M$11))</f>
        <v>0.27900000000000003</v>
      </c>
    </row>
    <row r="10" spans="1:18" x14ac:dyDescent="0.25">
      <c r="A10" s="96">
        <v>8</v>
      </c>
      <c r="B10" s="61">
        <f t="shared" ca="1" si="0"/>
        <v>0.61472388722580351</v>
      </c>
      <c r="C10" s="61">
        <f t="shared" ca="1" si="0"/>
        <v>0.28502486957410911</v>
      </c>
      <c r="D10" s="61">
        <f t="shared" ca="1" si="0"/>
        <v>0.84642450257681268</v>
      </c>
      <c r="E10" s="61">
        <f t="shared" ca="1" si="1"/>
        <v>3</v>
      </c>
      <c r="F10" s="61">
        <f t="shared" ca="1" si="2"/>
        <v>1</v>
      </c>
      <c r="G10" s="61">
        <f t="shared" ca="1" si="3"/>
        <v>5</v>
      </c>
      <c r="H10" s="97" t="str">
        <f t="shared" ca="1" si="4"/>
        <v>Toss up</v>
      </c>
      <c r="L10" s="61" t="s">
        <v>2176</v>
      </c>
      <c r="M10" s="61">
        <f ca="1">COUNTIF(Table3[Win/Tie/Loss],$L10)</f>
        <v>411</v>
      </c>
      <c r="N10" s="90">
        <f t="shared" ref="N10:N11" ca="1" si="6">($M10/SUM($M$9:$M$11))</f>
        <v>0.41099999999999998</v>
      </c>
    </row>
    <row r="11" spans="1:18" x14ac:dyDescent="0.25">
      <c r="A11" s="96">
        <v>9</v>
      </c>
      <c r="B11" s="61">
        <f t="shared" ca="1" si="0"/>
        <v>0.84460703810029703</v>
      </c>
      <c r="C11" s="61">
        <f t="shared" ca="1" si="0"/>
        <v>0.57030211442596446</v>
      </c>
      <c r="D11" s="61">
        <f t="shared" ca="1" si="0"/>
        <v>9.7301933095570226E-2</v>
      </c>
      <c r="E11" s="61">
        <f t="shared" ca="1" si="1"/>
        <v>5</v>
      </c>
      <c r="F11" s="61">
        <f t="shared" ca="1" si="2"/>
        <v>3</v>
      </c>
      <c r="G11" s="61">
        <f t="shared" ca="1" si="3"/>
        <v>6</v>
      </c>
      <c r="H11" s="97" t="str">
        <f t="shared" ca="1" si="4"/>
        <v>Toss up</v>
      </c>
      <c r="L11" s="61" t="s">
        <v>2177</v>
      </c>
      <c r="M11" s="61">
        <f ca="1">COUNTIF(Table3[Win/Tie/Loss],$L11)</f>
        <v>310</v>
      </c>
      <c r="N11" s="90">
        <f t="shared" ca="1" si="6"/>
        <v>0.31</v>
      </c>
    </row>
    <row r="12" spans="1:18" x14ac:dyDescent="0.25">
      <c r="A12" s="96">
        <v>10</v>
      </c>
      <c r="B12" s="61">
        <f t="shared" ca="1" si="0"/>
        <v>0.89768020747661204</v>
      </c>
      <c r="C12" s="61">
        <f t="shared" ca="1" si="0"/>
        <v>6.1030132008818905E-2</v>
      </c>
      <c r="D12" s="61">
        <f t="shared" ca="1" si="0"/>
        <v>0.92140952593565495</v>
      </c>
      <c r="E12" s="61">
        <f t="shared" ca="1" si="1"/>
        <v>5</v>
      </c>
      <c r="F12" s="61">
        <f t="shared" ca="1" si="2"/>
        <v>6</v>
      </c>
      <c r="G12" s="61">
        <f t="shared" ca="1" si="3"/>
        <v>5</v>
      </c>
      <c r="H12" s="97" t="str">
        <f t="shared" ca="1" si="4"/>
        <v>Loss</v>
      </c>
    </row>
    <row r="13" spans="1:18" x14ac:dyDescent="0.25">
      <c r="A13" s="96">
        <v>11</v>
      </c>
      <c r="B13" s="61">
        <f t="shared" ca="1" si="0"/>
        <v>0.32949287141534489</v>
      </c>
      <c r="C13" s="61">
        <f t="shared" ca="1" si="0"/>
        <v>0.7144661739157413</v>
      </c>
      <c r="D13" s="61">
        <f t="shared" ca="1" si="0"/>
        <v>0.90819001043993408</v>
      </c>
      <c r="E13" s="61">
        <f t="shared" ca="1" si="1"/>
        <v>1</v>
      </c>
      <c r="F13" s="61">
        <f t="shared" ca="1" si="2"/>
        <v>4</v>
      </c>
      <c r="G13" s="61">
        <f t="shared" ca="1" si="3"/>
        <v>5</v>
      </c>
      <c r="H13" s="97" t="str">
        <f t="shared" ca="1" si="4"/>
        <v>Loss</v>
      </c>
    </row>
    <row r="14" spans="1:18" x14ac:dyDescent="0.25">
      <c r="A14" s="96">
        <v>12</v>
      </c>
      <c r="B14" s="61">
        <f t="shared" ca="1" si="0"/>
        <v>0.21453067376475898</v>
      </c>
      <c r="C14" s="61">
        <f t="shared" ca="1" si="0"/>
        <v>0.29533724618997481</v>
      </c>
      <c r="D14" s="61">
        <f t="shared" ca="1" si="0"/>
        <v>0.80974868544237222</v>
      </c>
      <c r="E14" s="61">
        <f t="shared" ca="1" si="1"/>
        <v>1</v>
      </c>
      <c r="F14" s="61">
        <f t="shared" ca="1" si="2"/>
        <v>1</v>
      </c>
      <c r="G14" s="61">
        <f t="shared" ca="1" si="3"/>
        <v>4</v>
      </c>
      <c r="H14" s="97" t="str">
        <f t="shared" ca="1" si="4"/>
        <v>Loss</v>
      </c>
    </row>
    <row r="15" spans="1:18" x14ac:dyDescent="0.25">
      <c r="A15" s="96">
        <v>13</v>
      </c>
      <c r="B15" s="61">
        <f t="shared" ca="1" si="0"/>
        <v>0.93560390863281051</v>
      </c>
      <c r="C15" s="61">
        <f t="shared" ca="1" si="0"/>
        <v>0.23420835369507875</v>
      </c>
      <c r="D15" s="61">
        <f t="shared" ca="1" si="0"/>
        <v>0.42305278148226932</v>
      </c>
      <c r="E15" s="61">
        <f t="shared" ca="1" si="1"/>
        <v>5</v>
      </c>
      <c r="F15" s="61">
        <f t="shared" ca="1" si="2"/>
        <v>1</v>
      </c>
      <c r="G15" s="61">
        <f t="shared" ca="1" si="3"/>
        <v>2</v>
      </c>
      <c r="H15" s="97" t="str">
        <f t="shared" ca="1" si="4"/>
        <v>Win</v>
      </c>
    </row>
    <row r="16" spans="1:18" x14ac:dyDescent="0.25">
      <c r="A16" s="96">
        <v>14</v>
      </c>
      <c r="B16" s="61">
        <f t="shared" ca="1" si="0"/>
        <v>0.48101418039216359</v>
      </c>
      <c r="C16" s="61">
        <f t="shared" ca="1" si="0"/>
        <v>0.25831339075972271</v>
      </c>
      <c r="D16" s="61">
        <f t="shared" ca="1" si="0"/>
        <v>0.86480309559433954</v>
      </c>
      <c r="E16" s="61">
        <f t="shared" ca="1" si="1"/>
        <v>2</v>
      </c>
      <c r="F16" s="61">
        <f t="shared" ca="1" si="2"/>
        <v>1</v>
      </c>
      <c r="G16" s="61">
        <f t="shared" ca="1" si="3"/>
        <v>5</v>
      </c>
      <c r="H16" s="97" t="str">
        <f t="shared" ca="1" si="4"/>
        <v>Toss up</v>
      </c>
    </row>
    <row r="17" spans="1:8" x14ac:dyDescent="0.25">
      <c r="A17" s="96">
        <v>15</v>
      </c>
      <c r="B17" s="61">
        <f t="shared" ca="1" si="0"/>
        <v>0.84891451695037057</v>
      </c>
      <c r="C17" s="61">
        <f t="shared" ca="1" si="0"/>
        <v>0.48681332783528075</v>
      </c>
      <c r="D17" s="61">
        <f t="shared" ca="1" si="0"/>
        <v>0.70859161287441885</v>
      </c>
      <c r="E17" s="61">
        <f t="shared" ca="1" si="1"/>
        <v>5</v>
      </c>
      <c r="F17" s="61">
        <f t="shared" ca="1" si="2"/>
        <v>2</v>
      </c>
      <c r="G17" s="61">
        <f t="shared" ca="1" si="3"/>
        <v>4</v>
      </c>
      <c r="H17" s="97" t="str">
        <f t="shared" ca="1" si="4"/>
        <v>Win</v>
      </c>
    </row>
    <row r="18" spans="1:8" x14ac:dyDescent="0.25">
      <c r="A18" s="96">
        <v>16</v>
      </c>
      <c r="B18" s="61">
        <f t="shared" ca="1" si="0"/>
        <v>0.13230449955937129</v>
      </c>
      <c r="C18" s="61">
        <f t="shared" ca="1" si="0"/>
        <v>0.61067272231734226</v>
      </c>
      <c r="D18" s="61">
        <f t="shared" ca="1" si="0"/>
        <v>0.33783446218838553</v>
      </c>
      <c r="E18" s="61">
        <f t="shared" ca="1" si="1"/>
        <v>6</v>
      </c>
      <c r="F18" s="61">
        <f t="shared" ca="1" si="2"/>
        <v>3</v>
      </c>
      <c r="G18" s="61">
        <f t="shared" ca="1" si="3"/>
        <v>2</v>
      </c>
      <c r="H18" s="97" t="str">
        <f t="shared" ca="1" si="4"/>
        <v>Win</v>
      </c>
    </row>
    <row r="19" spans="1:8" x14ac:dyDescent="0.25">
      <c r="A19" s="96">
        <v>17</v>
      </c>
      <c r="B19" s="61">
        <f t="shared" ca="1" si="0"/>
        <v>2.5005635233869228E-2</v>
      </c>
      <c r="C19" s="61">
        <f t="shared" ca="1" si="0"/>
        <v>0.78764094577737842</v>
      </c>
      <c r="D19" s="61">
        <f t="shared" ca="1" si="0"/>
        <v>9.3961603584644449E-2</v>
      </c>
      <c r="E19" s="61">
        <f t="shared" ca="1" si="1"/>
        <v>6</v>
      </c>
      <c r="F19" s="61">
        <f t="shared" ca="1" si="2"/>
        <v>4</v>
      </c>
      <c r="G19" s="61">
        <f t="shared" ca="1" si="3"/>
        <v>6</v>
      </c>
      <c r="H19" s="97" t="str">
        <f t="shared" ca="1" si="4"/>
        <v>Toss up</v>
      </c>
    </row>
    <row r="20" spans="1:8" x14ac:dyDescent="0.25">
      <c r="A20" s="96">
        <v>18</v>
      </c>
      <c r="B20" s="61">
        <f t="shared" ca="1" si="0"/>
        <v>0.70418805442735988</v>
      </c>
      <c r="C20" s="61">
        <f t="shared" ca="1" si="0"/>
        <v>0.8363968473800284</v>
      </c>
      <c r="D20" s="61">
        <f t="shared" ca="1" si="0"/>
        <v>0.41024620061350026</v>
      </c>
      <c r="E20" s="61">
        <f t="shared" ca="1" si="1"/>
        <v>4</v>
      </c>
      <c r="F20" s="61">
        <f t="shared" ca="1" si="2"/>
        <v>5</v>
      </c>
      <c r="G20" s="61">
        <f t="shared" ca="1" si="3"/>
        <v>2</v>
      </c>
      <c r="H20" s="97" t="str">
        <f t="shared" ca="1" si="4"/>
        <v>Toss up</v>
      </c>
    </row>
    <row r="21" spans="1:8" x14ac:dyDescent="0.25">
      <c r="A21" s="96">
        <v>19</v>
      </c>
      <c r="B21" s="61">
        <f t="shared" ca="1" si="0"/>
        <v>0.83218206732200217</v>
      </c>
      <c r="C21" s="61">
        <f t="shared" ca="1" si="0"/>
        <v>0.85031275834249165</v>
      </c>
      <c r="D21" s="61">
        <f t="shared" ca="1" si="0"/>
        <v>2.4800659023906713E-2</v>
      </c>
      <c r="E21" s="61">
        <f t="shared" ca="1" si="1"/>
        <v>4</v>
      </c>
      <c r="F21" s="61">
        <f t="shared" ca="1" si="2"/>
        <v>5</v>
      </c>
      <c r="G21" s="61">
        <f t="shared" ca="1" si="3"/>
        <v>6</v>
      </c>
      <c r="H21" s="97" t="str">
        <f t="shared" ca="1" si="4"/>
        <v>Loss</v>
      </c>
    </row>
    <row r="22" spans="1:8" x14ac:dyDescent="0.25">
      <c r="A22" s="96">
        <v>20</v>
      </c>
      <c r="B22" s="61">
        <f t="shared" ca="1" si="0"/>
        <v>0.55250709688032618</v>
      </c>
      <c r="C22" s="61">
        <f t="shared" ca="1" si="0"/>
        <v>0.51508573103275346</v>
      </c>
      <c r="D22" s="61">
        <f t="shared" ca="1" si="0"/>
        <v>0.23112790832515173</v>
      </c>
      <c r="E22" s="61">
        <f t="shared" ca="1" si="1"/>
        <v>3</v>
      </c>
      <c r="F22" s="61">
        <f t="shared" ca="1" si="2"/>
        <v>3</v>
      </c>
      <c r="G22" s="61">
        <f t="shared" ca="1" si="3"/>
        <v>1</v>
      </c>
      <c r="H22" s="97" t="str">
        <f t="shared" ca="1" si="4"/>
        <v>Toss up</v>
      </c>
    </row>
    <row r="23" spans="1:8" x14ac:dyDescent="0.25">
      <c r="A23" s="96">
        <v>21</v>
      </c>
      <c r="B23" s="61">
        <f t="shared" ca="1" si="0"/>
        <v>0.71806092596579507</v>
      </c>
      <c r="C23" s="61">
        <f t="shared" ca="1" si="0"/>
        <v>0.96406569785121132</v>
      </c>
      <c r="D23" s="61">
        <f t="shared" ca="1" si="0"/>
        <v>0.47861359384774171</v>
      </c>
      <c r="E23" s="61">
        <f t="shared" ca="1" si="1"/>
        <v>4</v>
      </c>
      <c r="F23" s="61">
        <f t="shared" ca="1" si="2"/>
        <v>5</v>
      </c>
      <c r="G23" s="61">
        <f t="shared" ca="1" si="3"/>
        <v>2</v>
      </c>
      <c r="H23" s="97" t="str">
        <f t="shared" ca="1" si="4"/>
        <v>Toss up</v>
      </c>
    </row>
    <row r="24" spans="1:8" x14ac:dyDescent="0.25">
      <c r="A24" s="96">
        <v>22</v>
      </c>
      <c r="B24" s="61">
        <f t="shared" ca="1" si="0"/>
        <v>0.2418770374901289</v>
      </c>
      <c r="C24" s="61">
        <f t="shared" ca="1" si="0"/>
        <v>0.29214155726312596</v>
      </c>
      <c r="D24" s="61">
        <f t="shared" ca="1" si="0"/>
        <v>0.89762941980353939</v>
      </c>
      <c r="E24" s="61">
        <f t="shared" ca="1" si="1"/>
        <v>1</v>
      </c>
      <c r="F24" s="61">
        <f t="shared" ca="1" si="2"/>
        <v>1</v>
      </c>
      <c r="G24" s="61">
        <f t="shared" ca="1" si="3"/>
        <v>5</v>
      </c>
      <c r="H24" s="97" t="str">
        <f t="shared" ca="1" si="4"/>
        <v>Loss</v>
      </c>
    </row>
    <row r="25" spans="1:8" x14ac:dyDescent="0.25">
      <c r="A25" s="96">
        <v>23</v>
      </c>
      <c r="B25" s="61">
        <f t="shared" ca="1" si="0"/>
        <v>0.21078862576493185</v>
      </c>
      <c r="C25" s="61">
        <f t="shared" ca="1" si="0"/>
        <v>0.59777428114970899</v>
      </c>
      <c r="D25" s="61">
        <f t="shared" ca="1" si="0"/>
        <v>0.54846125713721183</v>
      </c>
      <c r="E25" s="61">
        <f t="shared" ca="1" si="1"/>
        <v>1</v>
      </c>
      <c r="F25" s="61">
        <f t="shared" ca="1" si="2"/>
        <v>3</v>
      </c>
      <c r="G25" s="61">
        <f t="shared" ca="1" si="3"/>
        <v>3</v>
      </c>
      <c r="H25" s="97" t="str">
        <f t="shared" ca="1" si="4"/>
        <v>Loss</v>
      </c>
    </row>
    <row r="26" spans="1:8" x14ac:dyDescent="0.25">
      <c r="A26" s="96">
        <v>24</v>
      </c>
      <c r="B26" s="61">
        <f t="shared" ca="1" si="0"/>
        <v>0.12013604623593421</v>
      </c>
      <c r="C26" s="61">
        <f t="shared" ca="1" si="0"/>
        <v>0.11085790637739656</v>
      </c>
      <c r="D26" s="61">
        <f t="shared" ca="1" si="0"/>
        <v>0.84654307864427336</v>
      </c>
      <c r="E26" s="61">
        <f t="shared" ca="1" si="1"/>
        <v>6</v>
      </c>
      <c r="F26" s="61">
        <f t="shared" ca="1" si="2"/>
        <v>6</v>
      </c>
      <c r="G26" s="61">
        <f t="shared" ca="1" si="3"/>
        <v>5</v>
      </c>
      <c r="H26" s="97" t="str">
        <f t="shared" ca="1" si="4"/>
        <v>Toss up</v>
      </c>
    </row>
    <row r="27" spans="1:8" x14ac:dyDescent="0.25">
      <c r="A27" s="96">
        <v>25</v>
      </c>
      <c r="B27" s="61">
        <f t="shared" ca="1" si="0"/>
        <v>0.98410123574939257</v>
      </c>
      <c r="C27" s="61">
        <f t="shared" ca="1" si="0"/>
        <v>3.4469486782861103E-2</v>
      </c>
      <c r="D27" s="61">
        <f t="shared" ca="1" si="0"/>
        <v>0.75717696936337953</v>
      </c>
      <c r="E27" s="61">
        <f t="shared" ca="1" si="1"/>
        <v>5</v>
      </c>
      <c r="F27" s="61">
        <f t="shared" ca="1" si="2"/>
        <v>6</v>
      </c>
      <c r="G27" s="61">
        <f t="shared" ca="1" si="3"/>
        <v>4</v>
      </c>
      <c r="H27" s="97" t="str">
        <f t="shared" ca="1" si="4"/>
        <v>Toss up</v>
      </c>
    </row>
    <row r="28" spans="1:8" x14ac:dyDescent="0.25">
      <c r="A28" s="96">
        <v>26</v>
      </c>
      <c r="B28" s="61">
        <f t="shared" ca="1" si="0"/>
        <v>0.33447835236514867</v>
      </c>
      <c r="C28" s="61">
        <f t="shared" ca="1" si="0"/>
        <v>0.84271767994029412</v>
      </c>
      <c r="D28" s="61">
        <f t="shared" ca="1" si="0"/>
        <v>0.29968091591552815</v>
      </c>
      <c r="E28" s="61">
        <f t="shared" ca="1" si="1"/>
        <v>2</v>
      </c>
      <c r="F28" s="61">
        <f t="shared" ca="1" si="2"/>
        <v>5</v>
      </c>
      <c r="G28" s="61">
        <f t="shared" ca="1" si="3"/>
        <v>1</v>
      </c>
      <c r="H28" s="97" t="str">
        <f t="shared" ca="1" si="4"/>
        <v>Toss up</v>
      </c>
    </row>
    <row r="29" spans="1:8" x14ac:dyDescent="0.25">
      <c r="A29" s="96">
        <v>27</v>
      </c>
      <c r="B29" s="61">
        <f t="shared" ca="1" si="0"/>
        <v>0.34873915025974722</v>
      </c>
      <c r="C29" s="61">
        <f t="shared" ca="1" si="0"/>
        <v>0.205888710211651</v>
      </c>
      <c r="D29" s="61">
        <f t="shared" ca="1" si="0"/>
        <v>0.84150623115167167</v>
      </c>
      <c r="E29" s="61">
        <f t="shared" ca="1" si="1"/>
        <v>2</v>
      </c>
      <c r="F29" s="61">
        <f t="shared" ca="1" si="2"/>
        <v>1</v>
      </c>
      <c r="G29" s="61">
        <f t="shared" ca="1" si="3"/>
        <v>5</v>
      </c>
      <c r="H29" s="97" t="str">
        <f t="shared" ca="1" si="4"/>
        <v>Toss up</v>
      </c>
    </row>
    <row r="30" spans="1:8" x14ac:dyDescent="0.25">
      <c r="A30" s="96">
        <v>28</v>
      </c>
      <c r="B30" s="61">
        <f t="shared" ca="1" si="0"/>
        <v>0.86686594394191308</v>
      </c>
      <c r="C30" s="61">
        <f t="shared" ca="1" si="0"/>
        <v>5.4617316738545862E-2</v>
      </c>
      <c r="D30" s="61">
        <f t="shared" ca="1" si="0"/>
        <v>0.29110206672853367</v>
      </c>
      <c r="E30" s="61">
        <f t="shared" ca="1" si="1"/>
        <v>5</v>
      </c>
      <c r="F30" s="61">
        <f t="shared" ca="1" si="2"/>
        <v>6</v>
      </c>
      <c r="G30" s="61">
        <f t="shared" ca="1" si="3"/>
        <v>1</v>
      </c>
      <c r="H30" s="97" t="str">
        <f t="shared" ca="1" si="4"/>
        <v>Toss up</v>
      </c>
    </row>
    <row r="31" spans="1:8" x14ac:dyDescent="0.25">
      <c r="A31" s="96">
        <v>29</v>
      </c>
      <c r="B31" s="61">
        <f t="shared" ca="1" si="0"/>
        <v>0.93774478594839239</v>
      </c>
      <c r="C31" s="61">
        <f t="shared" ca="1" si="0"/>
        <v>0.65119882899667747</v>
      </c>
      <c r="D31" s="61">
        <f t="shared" ca="1" si="0"/>
        <v>0.70043335503691995</v>
      </c>
      <c r="E31" s="61">
        <f t="shared" ca="1" si="1"/>
        <v>5</v>
      </c>
      <c r="F31" s="61">
        <f t="shared" ca="1" si="2"/>
        <v>3</v>
      </c>
      <c r="G31" s="61">
        <f t="shared" ca="1" si="3"/>
        <v>4</v>
      </c>
      <c r="H31" s="97" t="str">
        <f t="shared" ca="1" si="4"/>
        <v>Win</v>
      </c>
    </row>
    <row r="32" spans="1:8" x14ac:dyDescent="0.25">
      <c r="A32" s="96">
        <v>30</v>
      </c>
      <c r="B32" s="61">
        <f t="shared" ca="1" si="0"/>
        <v>2.7559050980334399E-2</v>
      </c>
      <c r="C32" s="61">
        <f t="shared" ca="1" si="0"/>
        <v>0.52775587690927483</v>
      </c>
      <c r="D32" s="61">
        <f t="shared" ca="1" si="0"/>
        <v>0.99562404930071746</v>
      </c>
      <c r="E32" s="61">
        <f t="shared" ca="1" si="1"/>
        <v>6</v>
      </c>
      <c r="F32" s="61">
        <f t="shared" ca="1" si="2"/>
        <v>3</v>
      </c>
      <c r="G32" s="61">
        <f t="shared" ca="1" si="3"/>
        <v>5</v>
      </c>
      <c r="H32" s="97" t="str">
        <f t="shared" ca="1" si="4"/>
        <v>Win</v>
      </c>
    </row>
    <row r="33" spans="1:8" x14ac:dyDescent="0.25">
      <c r="A33" s="96">
        <v>31</v>
      </c>
      <c r="B33" s="61">
        <f t="shared" ca="1" si="0"/>
        <v>0.72129831790597387</v>
      </c>
      <c r="C33" s="61">
        <f t="shared" ca="1" si="0"/>
        <v>0.7574540842575217</v>
      </c>
      <c r="D33" s="61">
        <f t="shared" ca="1" si="0"/>
        <v>1.826195644798545E-2</v>
      </c>
      <c r="E33" s="61">
        <f t="shared" ca="1" si="1"/>
        <v>4</v>
      </c>
      <c r="F33" s="61">
        <f t="shared" ca="1" si="2"/>
        <v>4</v>
      </c>
      <c r="G33" s="61">
        <f t="shared" ca="1" si="3"/>
        <v>6</v>
      </c>
      <c r="H33" s="97" t="str">
        <f t="shared" ca="1" si="4"/>
        <v>Loss</v>
      </c>
    </row>
    <row r="34" spans="1:8" x14ac:dyDescent="0.25">
      <c r="A34" s="96">
        <v>32</v>
      </c>
      <c r="B34" s="61">
        <f t="shared" ca="1" si="0"/>
        <v>0.6420220578276189</v>
      </c>
      <c r="C34" s="61">
        <f t="shared" ca="1" si="0"/>
        <v>3.4179492603469974E-2</v>
      </c>
      <c r="D34" s="61">
        <f t="shared" ca="1" si="0"/>
        <v>0.85551809762844533</v>
      </c>
      <c r="E34" s="61">
        <f t="shared" ca="1" si="1"/>
        <v>3</v>
      </c>
      <c r="F34" s="61">
        <f t="shared" ca="1" si="2"/>
        <v>6</v>
      </c>
      <c r="G34" s="61">
        <f t="shared" ca="1" si="3"/>
        <v>5</v>
      </c>
      <c r="H34" s="97" t="str">
        <f t="shared" ca="1" si="4"/>
        <v>Loss</v>
      </c>
    </row>
    <row r="35" spans="1:8" x14ac:dyDescent="0.25">
      <c r="A35" s="96">
        <v>33</v>
      </c>
      <c r="B35" s="61">
        <f t="shared" ca="1" si="0"/>
        <v>0.78394394313914073</v>
      </c>
      <c r="C35" s="61">
        <f t="shared" ca="1" si="0"/>
        <v>0.39129655506179151</v>
      </c>
      <c r="D35" s="61">
        <f t="shared" ca="1" si="0"/>
        <v>0.67130502795298297</v>
      </c>
      <c r="E35" s="61">
        <f t="shared" ca="1" si="1"/>
        <v>4</v>
      </c>
      <c r="F35" s="61">
        <f t="shared" ca="1" si="2"/>
        <v>2</v>
      </c>
      <c r="G35" s="61">
        <f t="shared" ca="1" si="3"/>
        <v>4</v>
      </c>
      <c r="H35" s="97" t="str">
        <f t="shared" ca="1" si="4"/>
        <v>Toss up</v>
      </c>
    </row>
    <row r="36" spans="1:8" x14ac:dyDescent="0.25">
      <c r="A36" s="96">
        <v>34</v>
      </c>
      <c r="B36" s="61">
        <f t="shared" ca="1" si="0"/>
        <v>0.23513083558716086</v>
      </c>
      <c r="C36" s="61">
        <f t="shared" ca="1" si="0"/>
        <v>0.43905411672627614</v>
      </c>
      <c r="D36" s="61">
        <f t="shared" ca="1" si="0"/>
        <v>0.29521135383191777</v>
      </c>
      <c r="E36" s="61">
        <f t="shared" ca="1" si="1"/>
        <v>1</v>
      </c>
      <c r="F36" s="61">
        <f t="shared" ca="1" si="2"/>
        <v>2</v>
      </c>
      <c r="G36" s="61">
        <f t="shared" ca="1" si="3"/>
        <v>1</v>
      </c>
      <c r="H36" s="97" t="str">
        <f t="shared" ca="1" si="4"/>
        <v>Loss</v>
      </c>
    </row>
    <row r="37" spans="1:8" x14ac:dyDescent="0.25">
      <c r="A37" s="96">
        <v>35</v>
      </c>
      <c r="B37" s="61">
        <f t="shared" ca="1" si="0"/>
        <v>0.62591561503771409</v>
      </c>
      <c r="C37" s="61">
        <f t="shared" ca="1" si="0"/>
        <v>0.20476842213312463</v>
      </c>
      <c r="D37" s="61">
        <f t="shared" ca="1" si="0"/>
        <v>0.17586671046990432</v>
      </c>
      <c r="E37" s="61">
        <f t="shared" ca="1" si="1"/>
        <v>3</v>
      </c>
      <c r="F37" s="61">
        <f t="shared" ca="1" si="2"/>
        <v>1</v>
      </c>
      <c r="G37" s="61">
        <f t="shared" ca="1" si="3"/>
        <v>1</v>
      </c>
      <c r="H37" s="97" t="str">
        <f t="shared" ca="1" si="4"/>
        <v>Win</v>
      </c>
    </row>
    <row r="38" spans="1:8" x14ac:dyDescent="0.25">
      <c r="A38" s="96">
        <v>36</v>
      </c>
      <c r="B38" s="61">
        <f t="shared" ca="1" si="0"/>
        <v>0.55567342485352977</v>
      </c>
      <c r="C38" s="61">
        <f t="shared" ca="1" si="0"/>
        <v>0.47564459011344129</v>
      </c>
      <c r="D38" s="61">
        <f t="shared" ca="1" si="0"/>
        <v>0.65719043081513584</v>
      </c>
      <c r="E38" s="61">
        <f t="shared" ca="1" si="1"/>
        <v>3</v>
      </c>
      <c r="F38" s="61">
        <f t="shared" ca="1" si="2"/>
        <v>2</v>
      </c>
      <c r="G38" s="61">
        <f t="shared" ca="1" si="3"/>
        <v>3</v>
      </c>
      <c r="H38" s="97" t="str">
        <f t="shared" ca="1" si="4"/>
        <v>Toss up</v>
      </c>
    </row>
    <row r="39" spans="1:8" x14ac:dyDescent="0.25">
      <c r="A39" s="96">
        <v>37</v>
      </c>
      <c r="B39" s="61">
        <f t="shared" ca="1" si="0"/>
        <v>0.10613345697096099</v>
      </c>
      <c r="C39" s="61">
        <f t="shared" ca="1" si="0"/>
        <v>0.18255108197555259</v>
      </c>
      <c r="D39" s="61">
        <f t="shared" ca="1" si="0"/>
        <v>0.47844202784443601</v>
      </c>
      <c r="E39" s="61">
        <f t="shared" ca="1" si="1"/>
        <v>6</v>
      </c>
      <c r="F39" s="61">
        <f t="shared" ca="1" si="2"/>
        <v>1</v>
      </c>
      <c r="G39" s="61">
        <f t="shared" ca="1" si="3"/>
        <v>2</v>
      </c>
      <c r="H39" s="97" t="str">
        <f t="shared" ca="1" si="4"/>
        <v>Win</v>
      </c>
    </row>
    <row r="40" spans="1:8" x14ac:dyDescent="0.25">
      <c r="A40" s="96">
        <v>38</v>
      </c>
      <c r="B40" s="61">
        <f t="shared" ca="1" si="0"/>
        <v>8.5035974514528934E-2</v>
      </c>
      <c r="C40" s="61">
        <f t="shared" ca="1" si="0"/>
        <v>7.1026921847527902E-4</v>
      </c>
      <c r="D40" s="61">
        <f t="shared" ca="1" si="0"/>
        <v>0.27878894430663292</v>
      </c>
      <c r="E40" s="61">
        <f t="shared" ca="1" si="1"/>
        <v>6</v>
      </c>
      <c r="F40" s="61">
        <f t="shared" ca="1" si="2"/>
        <v>6</v>
      </c>
      <c r="G40" s="61">
        <f t="shared" ca="1" si="3"/>
        <v>1</v>
      </c>
      <c r="H40" s="97" t="str">
        <f t="shared" ca="1" si="4"/>
        <v>Toss up</v>
      </c>
    </row>
    <row r="41" spans="1:8" x14ac:dyDescent="0.25">
      <c r="A41" s="96">
        <v>39</v>
      </c>
      <c r="B41" s="61">
        <f t="shared" ca="1" si="0"/>
        <v>0.7813553772710895</v>
      </c>
      <c r="C41" s="61">
        <f t="shared" ca="1" si="0"/>
        <v>0.63393352184322838</v>
      </c>
      <c r="D41" s="61">
        <f t="shared" ca="1" si="0"/>
        <v>0.87518486970712805</v>
      </c>
      <c r="E41" s="61">
        <f t="shared" ca="1" si="1"/>
        <v>4</v>
      </c>
      <c r="F41" s="61">
        <f t="shared" ca="1" si="2"/>
        <v>3</v>
      </c>
      <c r="G41" s="61">
        <f t="shared" ca="1" si="3"/>
        <v>5</v>
      </c>
      <c r="H41" s="97" t="str">
        <f t="shared" ca="1" si="4"/>
        <v>Toss up</v>
      </c>
    </row>
    <row r="42" spans="1:8" x14ac:dyDescent="0.25">
      <c r="A42" s="96">
        <v>40</v>
      </c>
      <c r="B42" s="61">
        <f t="shared" ca="1" si="0"/>
        <v>0.77059524704286142</v>
      </c>
      <c r="C42" s="61">
        <f t="shared" ca="1" si="0"/>
        <v>0.2778200576129316</v>
      </c>
      <c r="D42" s="61">
        <f t="shared" ca="1" si="0"/>
        <v>0.30297871341778071</v>
      </c>
      <c r="E42" s="61">
        <f t="shared" ca="1" si="1"/>
        <v>4</v>
      </c>
      <c r="F42" s="61">
        <f t="shared" ca="1" si="2"/>
        <v>1</v>
      </c>
      <c r="G42" s="61">
        <f t="shared" ca="1" si="3"/>
        <v>1</v>
      </c>
      <c r="H42" s="97" t="str">
        <f t="shared" ca="1" si="4"/>
        <v>Win</v>
      </c>
    </row>
    <row r="43" spans="1:8" x14ac:dyDescent="0.25">
      <c r="A43" s="96">
        <v>41</v>
      </c>
      <c r="B43" s="61">
        <f t="shared" ca="1" si="0"/>
        <v>0.38107790267896835</v>
      </c>
      <c r="C43" s="61">
        <f t="shared" ca="1" si="0"/>
        <v>0.56476369246773728</v>
      </c>
      <c r="D43" s="61">
        <f t="shared" ca="1" si="0"/>
        <v>0.40926403324698835</v>
      </c>
      <c r="E43" s="61">
        <f t="shared" ca="1" si="1"/>
        <v>2</v>
      </c>
      <c r="F43" s="61">
        <f t="shared" ca="1" si="2"/>
        <v>3</v>
      </c>
      <c r="G43" s="61">
        <f t="shared" ca="1" si="3"/>
        <v>2</v>
      </c>
      <c r="H43" s="97" t="str">
        <f t="shared" ca="1" si="4"/>
        <v>Loss</v>
      </c>
    </row>
    <row r="44" spans="1:8" x14ac:dyDescent="0.25">
      <c r="A44" s="96">
        <v>42</v>
      </c>
      <c r="B44" s="61">
        <f t="shared" ca="1" si="0"/>
        <v>0.14530638308497568</v>
      </c>
      <c r="C44" s="61">
        <f t="shared" ca="1" si="0"/>
        <v>0.38649418632394394</v>
      </c>
      <c r="D44" s="61">
        <f t="shared" ca="1" si="0"/>
        <v>0.70571015791927527</v>
      </c>
      <c r="E44" s="61">
        <f t="shared" ca="1" si="1"/>
        <v>6</v>
      </c>
      <c r="F44" s="61">
        <f t="shared" ca="1" si="2"/>
        <v>2</v>
      </c>
      <c r="G44" s="61">
        <f t="shared" ca="1" si="3"/>
        <v>4</v>
      </c>
      <c r="H44" s="97" t="str">
        <f t="shared" ca="1" si="4"/>
        <v>Win</v>
      </c>
    </row>
    <row r="45" spans="1:8" x14ac:dyDescent="0.25">
      <c r="A45" s="96">
        <v>43</v>
      </c>
      <c r="B45" s="61">
        <f t="shared" ca="1" si="0"/>
        <v>0.62011195176471889</v>
      </c>
      <c r="C45" s="61">
        <f t="shared" ca="1" si="0"/>
        <v>0.41673041648331999</v>
      </c>
      <c r="D45" s="61">
        <f t="shared" ca="1" si="0"/>
        <v>0.74692716922840718</v>
      </c>
      <c r="E45" s="61">
        <f t="shared" ca="1" si="1"/>
        <v>3</v>
      </c>
      <c r="F45" s="61">
        <f t="shared" ca="1" si="2"/>
        <v>2</v>
      </c>
      <c r="G45" s="61">
        <f t="shared" ca="1" si="3"/>
        <v>4</v>
      </c>
      <c r="H45" s="97" t="str">
        <f t="shared" ca="1" si="4"/>
        <v>Toss up</v>
      </c>
    </row>
    <row r="46" spans="1:8" x14ac:dyDescent="0.25">
      <c r="A46" s="96">
        <v>44</v>
      </c>
      <c r="B46" s="61">
        <f t="shared" ca="1" si="0"/>
        <v>7.1604842386639334E-2</v>
      </c>
      <c r="C46" s="61">
        <f t="shared" ca="1" si="0"/>
        <v>0.28258070444251526</v>
      </c>
      <c r="D46" s="61">
        <f t="shared" ca="1" si="0"/>
        <v>0.80396212030289671</v>
      </c>
      <c r="E46" s="61">
        <f t="shared" ca="1" si="1"/>
        <v>6</v>
      </c>
      <c r="F46" s="61">
        <f t="shared" ca="1" si="2"/>
        <v>1</v>
      </c>
      <c r="G46" s="61">
        <f t="shared" ca="1" si="3"/>
        <v>4</v>
      </c>
      <c r="H46" s="97" t="str">
        <f t="shared" ca="1" si="4"/>
        <v>Win</v>
      </c>
    </row>
    <row r="47" spans="1:8" x14ac:dyDescent="0.25">
      <c r="A47" s="96">
        <v>45</v>
      </c>
      <c r="B47" s="61">
        <f t="shared" ca="1" si="0"/>
        <v>0.88742107709264262</v>
      </c>
      <c r="C47" s="61">
        <f t="shared" ca="1" si="0"/>
        <v>0.43525972666404655</v>
      </c>
      <c r="D47" s="61">
        <f t="shared" ca="1" si="0"/>
        <v>0.49153631939586628</v>
      </c>
      <c r="E47" s="61">
        <f t="shared" ca="1" si="1"/>
        <v>5</v>
      </c>
      <c r="F47" s="61">
        <f t="shared" ca="1" si="2"/>
        <v>2</v>
      </c>
      <c r="G47" s="61">
        <f t="shared" ca="1" si="3"/>
        <v>2</v>
      </c>
      <c r="H47" s="97" t="str">
        <f t="shared" ca="1" si="4"/>
        <v>Win</v>
      </c>
    </row>
    <row r="48" spans="1:8" x14ac:dyDescent="0.25">
      <c r="A48" s="96">
        <v>46</v>
      </c>
      <c r="B48" s="61">
        <f t="shared" ca="1" si="0"/>
        <v>0.6349023288975858</v>
      </c>
      <c r="C48" s="61">
        <f t="shared" ca="1" si="0"/>
        <v>9.1672597417953749E-2</v>
      </c>
      <c r="D48" s="61">
        <f t="shared" ca="1" si="0"/>
        <v>0.22682101137393362</v>
      </c>
      <c r="E48" s="61">
        <f t="shared" ca="1" si="1"/>
        <v>3</v>
      </c>
      <c r="F48" s="61">
        <f t="shared" ca="1" si="2"/>
        <v>6</v>
      </c>
      <c r="G48" s="61">
        <f t="shared" ca="1" si="3"/>
        <v>1</v>
      </c>
      <c r="H48" s="97" t="str">
        <f t="shared" ca="1" si="4"/>
        <v>Toss up</v>
      </c>
    </row>
    <row r="49" spans="1:8" x14ac:dyDescent="0.25">
      <c r="A49" s="96">
        <v>47</v>
      </c>
      <c r="B49" s="61">
        <f t="shared" ca="1" si="0"/>
        <v>0.40526664320507944</v>
      </c>
      <c r="C49" s="61">
        <f t="shared" ca="1" si="0"/>
        <v>0.31580061733147646</v>
      </c>
      <c r="D49" s="61">
        <f t="shared" ca="1" si="0"/>
        <v>0.63393927028104158</v>
      </c>
      <c r="E49" s="61">
        <f t="shared" ca="1" si="1"/>
        <v>2</v>
      </c>
      <c r="F49" s="61">
        <f t="shared" ca="1" si="2"/>
        <v>1</v>
      </c>
      <c r="G49" s="61">
        <f t="shared" ca="1" si="3"/>
        <v>3</v>
      </c>
      <c r="H49" s="97" t="str">
        <f t="shared" ca="1" si="4"/>
        <v>Toss up</v>
      </c>
    </row>
    <row r="50" spans="1:8" x14ac:dyDescent="0.25">
      <c r="A50" s="96">
        <v>48</v>
      </c>
      <c r="B50" s="61">
        <f t="shared" ca="1" si="0"/>
        <v>0.17110411395142089</v>
      </c>
      <c r="C50" s="61">
        <f t="shared" ca="1" si="0"/>
        <v>0.75300234771251329</v>
      </c>
      <c r="D50" s="61">
        <f t="shared" ca="1" si="0"/>
        <v>0.68711788187122758</v>
      </c>
      <c r="E50" s="61">
        <f t="shared" ca="1" si="1"/>
        <v>1</v>
      </c>
      <c r="F50" s="61">
        <f t="shared" ca="1" si="2"/>
        <v>4</v>
      </c>
      <c r="G50" s="61">
        <f t="shared" ca="1" si="3"/>
        <v>4</v>
      </c>
      <c r="H50" s="97" t="str">
        <f t="shared" ca="1" si="4"/>
        <v>Loss</v>
      </c>
    </row>
    <row r="51" spans="1:8" x14ac:dyDescent="0.25">
      <c r="A51" s="96">
        <v>49</v>
      </c>
      <c r="B51" s="61">
        <f t="shared" ca="1" si="0"/>
        <v>0.14283852961058374</v>
      </c>
      <c r="C51" s="61">
        <f t="shared" ca="1" si="0"/>
        <v>0.63040855143514207</v>
      </c>
      <c r="D51" s="61">
        <f t="shared" ca="1" si="0"/>
        <v>0.28457919950569199</v>
      </c>
      <c r="E51" s="61">
        <f t="shared" ca="1" si="1"/>
        <v>6</v>
      </c>
      <c r="F51" s="61">
        <f t="shared" ca="1" si="2"/>
        <v>3</v>
      </c>
      <c r="G51" s="61">
        <f t="shared" ca="1" si="3"/>
        <v>1</v>
      </c>
      <c r="H51" s="97" t="str">
        <f t="shared" ca="1" si="4"/>
        <v>Win</v>
      </c>
    </row>
    <row r="52" spans="1:8" x14ac:dyDescent="0.25">
      <c r="A52" s="96">
        <v>50</v>
      </c>
      <c r="B52" s="61">
        <f t="shared" ca="1" si="0"/>
        <v>0.92628100249385592</v>
      </c>
      <c r="C52" s="61">
        <f t="shared" ca="1" si="0"/>
        <v>0.81852629254951548</v>
      </c>
      <c r="D52" s="61">
        <f t="shared" ca="1" si="0"/>
        <v>0.65229760265586811</v>
      </c>
      <c r="E52" s="61">
        <f t="shared" ca="1" si="1"/>
        <v>5</v>
      </c>
      <c r="F52" s="61">
        <f t="shared" ca="1" si="2"/>
        <v>4</v>
      </c>
      <c r="G52" s="61">
        <f t="shared" ca="1" si="3"/>
        <v>3</v>
      </c>
      <c r="H52" s="97" t="str">
        <f t="shared" ca="1" si="4"/>
        <v>Win</v>
      </c>
    </row>
    <row r="53" spans="1:8" x14ac:dyDescent="0.25">
      <c r="A53" s="96">
        <v>51</v>
      </c>
      <c r="B53" s="61">
        <f t="shared" ca="1" si="0"/>
        <v>0.75453099935411405</v>
      </c>
      <c r="C53" s="61">
        <f t="shared" ca="1" si="0"/>
        <v>0.54143692072381178</v>
      </c>
      <c r="D53" s="61">
        <f t="shared" ca="1" si="0"/>
        <v>0.31607787607715787</v>
      </c>
      <c r="E53" s="61">
        <f t="shared" ca="1" si="1"/>
        <v>4</v>
      </c>
      <c r="F53" s="61">
        <f t="shared" ca="1" si="2"/>
        <v>3</v>
      </c>
      <c r="G53" s="61">
        <f t="shared" ca="1" si="3"/>
        <v>1</v>
      </c>
      <c r="H53" s="97" t="str">
        <f t="shared" ca="1" si="4"/>
        <v>Win</v>
      </c>
    </row>
    <row r="54" spans="1:8" x14ac:dyDescent="0.25">
      <c r="A54" s="96">
        <v>52</v>
      </c>
      <c r="B54" s="61">
        <f t="shared" ca="1" si="0"/>
        <v>0.35184361673957387</v>
      </c>
      <c r="C54" s="61">
        <f t="shared" ca="1" si="0"/>
        <v>0.29354320035153125</v>
      </c>
      <c r="D54" s="61">
        <f t="shared" ca="1" si="0"/>
        <v>0.18747129838750165</v>
      </c>
      <c r="E54" s="61">
        <f t="shared" ca="1" si="1"/>
        <v>2</v>
      </c>
      <c r="F54" s="61">
        <f t="shared" ca="1" si="2"/>
        <v>1</v>
      </c>
      <c r="G54" s="61">
        <f t="shared" ca="1" si="3"/>
        <v>1</v>
      </c>
      <c r="H54" s="97" t="str">
        <f t="shared" ca="1" si="4"/>
        <v>Win</v>
      </c>
    </row>
    <row r="55" spans="1:8" x14ac:dyDescent="0.25">
      <c r="A55" s="96">
        <v>53</v>
      </c>
      <c r="B55" s="61">
        <f t="shared" ca="1" si="0"/>
        <v>0.45897221982506686</v>
      </c>
      <c r="C55" s="61">
        <f t="shared" ca="1" si="0"/>
        <v>0.81074319640168568</v>
      </c>
      <c r="D55" s="61">
        <f t="shared" ca="1" si="0"/>
        <v>0.33114775594321444</v>
      </c>
      <c r="E55" s="61">
        <f t="shared" ca="1" si="1"/>
        <v>2</v>
      </c>
      <c r="F55" s="61">
        <f t="shared" ca="1" si="2"/>
        <v>4</v>
      </c>
      <c r="G55" s="61">
        <f t="shared" ca="1" si="3"/>
        <v>1</v>
      </c>
      <c r="H55" s="97" t="str">
        <f t="shared" ca="1" si="4"/>
        <v>Toss up</v>
      </c>
    </row>
    <row r="56" spans="1:8" x14ac:dyDescent="0.25">
      <c r="A56" s="96">
        <v>54</v>
      </c>
      <c r="B56" s="61">
        <f t="shared" ca="1" si="0"/>
        <v>0.7528838498604864</v>
      </c>
      <c r="C56" s="61">
        <f t="shared" ca="1" si="0"/>
        <v>0.38572460056902114</v>
      </c>
      <c r="D56" s="61">
        <f t="shared" ca="1" si="0"/>
        <v>0.68234947644629784</v>
      </c>
      <c r="E56" s="61">
        <f t="shared" ca="1" si="1"/>
        <v>4</v>
      </c>
      <c r="F56" s="61">
        <f t="shared" ca="1" si="2"/>
        <v>2</v>
      </c>
      <c r="G56" s="61">
        <f t="shared" ca="1" si="3"/>
        <v>4</v>
      </c>
      <c r="H56" s="97" t="str">
        <f t="shared" ca="1" si="4"/>
        <v>Toss up</v>
      </c>
    </row>
    <row r="57" spans="1:8" x14ac:dyDescent="0.25">
      <c r="A57" s="96">
        <v>55</v>
      </c>
      <c r="B57" s="61">
        <f t="shared" ca="1" si="0"/>
        <v>0.41284733243344907</v>
      </c>
      <c r="C57" s="61">
        <f t="shared" ca="1" si="0"/>
        <v>0.99982702127862944</v>
      </c>
      <c r="D57" s="61">
        <f t="shared" ca="1" si="0"/>
        <v>0.69445221791717893</v>
      </c>
      <c r="E57" s="61">
        <f t="shared" ca="1" si="1"/>
        <v>2</v>
      </c>
      <c r="F57" s="61">
        <f t="shared" ca="1" si="2"/>
        <v>5</v>
      </c>
      <c r="G57" s="61">
        <f t="shared" ca="1" si="3"/>
        <v>4</v>
      </c>
      <c r="H57" s="97" t="str">
        <f t="shared" ca="1" si="4"/>
        <v>Loss</v>
      </c>
    </row>
    <row r="58" spans="1:8" x14ac:dyDescent="0.25">
      <c r="A58" s="96">
        <v>56</v>
      </c>
      <c r="B58" s="61">
        <f t="shared" ca="1" si="0"/>
        <v>0.91633713285376672</v>
      </c>
      <c r="C58" s="61">
        <f t="shared" ca="1" si="0"/>
        <v>0.71580824885496397</v>
      </c>
      <c r="D58" s="61">
        <f t="shared" ca="1" si="0"/>
        <v>0.2061425519075436</v>
      </c>
      <c r="E58" s="61">
        <f t="shared" ca="1" si="1"/>
        <v>5</v>
      </c>
      <c r="F58" s="61">
        <f t="shared" ca="1" si="2"/>
        <v>4</v>
      </c>
      <c r="G58" s="61">
        <f t="shared" ca="1" si="3"/>
        <v>1</v>
      </c>
      <c r="H58" s="97" t="str">
        <f t="shared" ca="1" si="4"/>
        <v>Win</v>
      </c>
    </row>
    <row r="59" spans="1:8" x14ac:dyDescent="0.25">
      <c r="A59" s="96">
        <v>57</v>
      </c>
      <c r="B59" s="61">
        <f t="shared" ca="1" si="0"/>
        <v>0.17365575599422822</v>
      </c>
      <c r="C59" s="61">
        <f t="shared" ca="1" si="0"/>
        <v>0.98608978963254768</v>
      </c>
      <c r="D59" s="61">
        <f t="shared" ca="1" si="0"/>
        <v>0.28319174251836865</v>
      </c>
      <c r="E59" s="61">
        <f t="shared" ca="1" si="1"/>
        <v>1</v>
      </c>
      <c r="F59" s="61">
        <f t="shared" ca="1" si="2"/>
        <v>5</v>
      </c>
      <c r="G59" s="61">
        <f t="shared" ca="1" si="3"/>
        <v>1</v>
      </c>
      <c r="H59" s="97" t="str">
        <f t="shared" ca="1" si="4"/>
        <v>Loss</v>
      </c>
    </row>
    <row r="60" spans="1:8" x14ac:dyDescent="0.25">
      <c r="A60" s="96">
        <v>58</v>
      </c>
      <c r="B60" s="61">
        <f t="shared" ca="1" si="0"/>
        <v>0.72638732621955737</v>
      </c>
      <c r="C60" s="61">
        <f t="shared" ca="1" si="0"/>
        <v>0.94529127734880869</v>
      </c>
      <c r="D60" s="61">
        <f t="shared" ca="1" si="0"/>
        <v>0.55185420769917048</v>
      </c>
      <c r="E60" s="61">
        <f t="shared" ca="1" si="1"/>
        <v>4</v>
      </c>
      <c r="F60" s="61">
        <f t="shared" ca="1" si="2"/>
        <v>5</v>
      </c>
      <c r="G60" s="61">
        <f t="shared" ca="1" si="3"/>
        <v>3</v>
      </c>
      <c r="H60" s="97" t="str">
        <f t="shared" ca="1" si="4"/>
        <v>Toss up</v>
      </c>
    </row>
    <row r="61" spans="1:8" x14ac:dyDescent="0.25">
      <c r="A61" s="96">
        <v>59</v>
      </c>
      <c r="B61" s="61">
        <f t="shared" ca="1" si="0"/>
        <v>0.80325870359951534</v>
      </c>
      <c r="C61" s="61">
        <f t="shared" ca="1" si="0"/>
        <v>0.2213824000373309</v>
      </c>
      <c r="D61" s="61">
        <f t="shared" ca="1" si="0"/>
        <v>8.5484297394770592E-2</v>
      </c>
      <c r="E61" s="61">
        <f t="shared" ca="1" si="1"/>
        <v>4</v>
      </c>
      <c r="F61" s="61">
        <f t="shared" ca="1" si="2"/>
        <v>1</v>
      </c>
      <c r="G61" s="61">
        <f t="shared" ca="1" si="3"/>
        <v>6</v>
      </c>
      <c r="H61" s="97" t="str">
        <f t="shared" ca="1" si="4"/>
        <v>Toss up</v>
      </c>
    </row>
    <row r="62" spans="1:8" x14ac:dyDescent="0.25">
      <c r="A62" s="96">
        <v>60</v>
      </c>
      <c r="B62" s="61">
        <f t="shared" ca="1" si="0"/>
        <v>9.4244221869012934E-2</v>
      </c>
      <c r="C62" s="61">
        <f t="shared" ca="1" si="0"/>
        <v>0.6610726916493137</v>
      </c>
      <c r="D62" s="61">
        <f t="shared" ca="1" si="0"/>
        <v>0.51346149331243351</v>
      </c>
      <c r="E62" s="61">
        <f t="shared" ca="1" si="1"/>
        <v>6</v>
      </c>
      <c r="F62" s="61">
        <f t="shared" ca="1" si="2"/>
        <v>3</v>
      </c>
      <c r="G62" s="61">
        <f t="shared" ca="1" si="3"/>
        <v>3</v>
      </c>
      <c r="H62" s="97" t="str">
        <f t="shared" ca="1" si="4"/>
        <v>Win</v>
      </c>
    </row>
    <row r="63" spans="1:8" x14ac:dyDescent="0.25">
      <c r="A63" s="96">
        <v>61</v>
      </c>
      <c r="B63" s="61">
        <f t="shared" ca="1" si="0"/>
        <v>0.8842674504277297</v>
      </c>
      <c r="C63" s="61">
        <f t="shared" ca="1" si="0"/>
        <v>0.7582144696060098</v>
      </c>
      <c r="D63" s="61">
        <f t="shared" ca="1" si="0"/>
        <v>0.20745998998737147</v>
      </c>
      <c r="E63" s="61">
        <f t="shared" ca="1" si="1"/>
        <v>5</v>
      </c>
      <c r="F63" s="61">
        <f t="shared" ca="1" si="2"/>
        <v>4</v>
      </c>
      <c r="G63" s="61">
        <f t="shared" ca="1" si="3"/>
        <v>1</v>
      </c>
      <c r="H63" s="97" t="str">
        <f t="shared" ca="1" si="4"/>
        <v>Win</v>
      </c>
    </row>
    <row r="64" spans="1:8" x14ac:dyDescent="0.25">
      <c r="A64" s="96">
        <v>62</v>
      </c>
      <c r="B64" s="61">
        <f t="shared" ca="1" si="0"/>
        <v>0.74663567122296881</v>
      </c>
      <c r="C64" s="61">
        <f t="shared" ca="1" si="0"/>
        <v>0.38261111123743574</v>
      </c>
      <c r="D64" s="61">
        <f t="shared" ca="1" si="0"/>
        <v>0.30451625007496641</v>
      </c>
      <c r="E64" s="61">
        <f t="shared" ca="1" si="1"/>
        <v>4</v>
      </c>
      <c r="F64" s="61">
        <f t="shared" ca="1" si="2"/>
        <v>2</v>
      </c>
      <c r="G64" s="61">
        <f t="shared" ca="1" si="3"/>
        <v>1</v>
      </c>
      <c r="H64" s="97" t="str">
        <f t="shared" ca="1" si="4"/>
        <v>Win</v>
      </c>
    </row>
    <row r="65" spans="1:8" x14ac:dyDescent="0.25">
      <c r="A65" s="96">
        <v>63</v>
      </c>
      <c r="B65" s="61">
        <f t="shared" ca="1" si="0"/>
        <v>0.21499487567342268</v>
      </c>
      <c r="C65" s="61">
        <f t="shared" ca="1" si="0"/>
        <v>0.84302588267020917</v>
      </c>
      <c r="D65" s="61">
        <f t="shared" ca="1" si="0"/>
        <v>0.84903094137417556</v>
      </c>
      <c r="E65" s="61">
        <f t="shared" ca="1" si="1"/>
        <v>1</v>
      </c>
      <c r="F65" s="61">
        <f t="shared" ca="1" si="2"/>
        <v>5</v>
      </c>
      <c r="G65" s="61">
        <f t="shared" ca="1" si="3"/>
        <v>5</v>
      </c>
      <c r="H65" s="97" t="str">
        <f t="shared" ca="1" si="4"/>
        <v>Loss</v>
      </c>
    </row>
    <row r="66" spans="1:8" x14ac:dyDescent="0.25">
      <c r="A66" s="96">
        <v>64</v>
      </c>
      <c r="B66" s="61">
        <f t="shared" ca="1" si="0"/>
        <v>0.1914430643742232</v>
      </c>
      <c r="C66" s="61">
        <f t="shared" ca="1" si="0"/>
        <v>0.42233459588728284</v>
      </c>
      <c r="D66" s="61">
        <f t="shared" ca="1" si="0"/>
        <v>0.37578590044305626</v>
      </c>
      <c r="E66" s="61">
        <f t="shared" ca="1" si="1"/>
        <v>1</v>
      </c>
      <c r="F66" s="61">
        <f t="shared" ca="1" si="2"/>
        <v>2</v>
      </c>
      <c r="G66" s="61">
        <f t="shared" ca="1" si="3"/>
        <v>2</v>
      </c>
      <c r="H66" s="97" t="str">
        <f t="shared" ca="1" si="4"/>
        <v>Loss</v>
      </c>
    </row>
    <row r="67" spans="1:8" x14ac:dyDescent="0.25">
      <c r="A67" s="96">
        <v>65</v>
      </c>
      <c r="B67" s="61">
        <f t="shared" ca="1" si="0"/>
        <v>0.88093940902721235</v>
      </c>
      <c r="C67" s="61">
        <f t="shared" ca="1" si="0"/>
        <v>0.24930673623283595</v>
      </c>
      <c r="D67" s="61">
        <f t="shared" ca="1" si="0"/>
        <v>0.74367918207739703</v>
      </c>
      <c r="E67" s="61">
        <f t="shared" ca="1" si="1"/>
        <v>5</v>
      </c>
      <c r="F67" s="61">
        <f t="shared" ca="1" si="2"/>
        <v>1</v>
      </c>
      <c r="G67" s="61">
        <f t="shared" ca="1" si="3"/>
        <v>4</v>
      </c>
      <c r="H67" s="97" t="str">
        <f t="shared" ca="1" si="4"/>
        <v>Win</v>
      </c>
    </row>
    <row r="68" spans="1:8" x14ac:dyDescent="0.25">
      <c r="A68" s="96">
        <v>66</v>
      </c>
      <c r="B68" s="61">
        <f t="shared" ref="B68:D131" ca="1" si="7">RAND()</f>
        <v>7.7646157099940938E-2</v>
      </c>
      <c r="C68" s="61">
        <f t="shared" ca="1" si="7"/>
        <v>0.3387006431029812</v>
      </c>
      <c r="D68" s="61">
        <f t="shared" ca="1" si="7"/>
        <v>0.20504602342315092</v>
      </c>
      <c r="E68" s="61">
        <f t="shared" ref="E68:E131" ca="1" si="8">_xlfn.IFNA(MATCH($B68,$M$5:$R$5,1),6)</f>
        <v>6</v>
      </c>
      <c r="F68" s="61">
        <f t="shared" ref="F68:F131" ca="1" si="9">_xlfn.IFNA(MATCH($C68,$M$5:$R$5,1),6)</f>
        <v>2</v>
      </c>
      <c r="G68" s="61">
        <f t="shared" ref="G68:G131" ca="1" si="10">_xlfn.IFNA(MATCH($D68,$M$5:$R$5,1),6)</f>
        <v>1</v>
      </c>
      <c r="H68" s="97" t="str">
        <f t="shared" ref="H68:H131" ca="1" si="11">IF(AND($E68&gt;$F68,$E68&gt;$G68),"Win",IF(OR($E68&gt;$F68,$E68&gt;$G68),"Toss up","Loss"))</f>
        <v>Win</v>
      </c>
    </row>
    <row r="69" spans="1:8" x14ac:dyDescent="0.25">
      <c r="A69" s="96">
        <v>67</v>
      </c>
      <c r="B69" s="61">
        <f t="shared" ca="1" si="7"/>
        <v>0.24195341109841062</v>
      </c>
      <c r="C69" s="61">
        <f t="shared" ca="1" si="7"/>
        <v>0.2361410091589784</v>
      </c>
      <c r="D69" s="61">
        <f t="shared" ca="1" si="7"/>
        <v>0.49368919541267442</v>
      </c>
      <c r="E69" s="61">
        <f t="shared" ca="1" si="8"/>
        <v>1</v>
      </c>
      <c r="F69" s="61">
        <f t="shared" ca="1" si="9"/>
        <v>1</v>
      </c>
      <c r="G69" s="61">
        <f t="shared" ca="1" si="10"/>
        <v>2</v>
      </c>
      <c r="H69" s="97" t="str">
        <f t="shared" ca="1" si="11"/>
        <v>Loss</v>
      </c>
    </row>
    <row r="70" spans="1:8" x14ac:dyDescent="0.25">
      <c r="A70" s="96">
        <v>68</v>
      </c>
      <c r="B70" s="61">
        <f t="shared" ca="1" si="7"/>
        <v>0.43047657342870083</v>
      </c>
      <c r="C70" s="61">
        <f t="shared" ca="1" si="7"/>
        <v>1.3041564100011893E-2</v>
      </c>
      <c r="D70" s="61">
        <f t="shared" ca="1" si="7"/>
        <v>0.99196807398129438</v>
      </c>
      <c r="E70" s="61">
        <f t="shared" ca="1" si="8"/>
        <v>2</v>
      </c>
      <c r="F70" s="61">
        <f t="shared" ca="1" si="9"/>
        <v>6</v>
      </c>
      <c r="G70" s="61">
        <f t="shared" ca="1" si="10"/>
        <v>5</v>
      </c>
      <c r="H70" s="97" t="str">
        <f t="shared" ca="1" si="11"/>
        <v>Loss</v>
      </c>
    </row>
    <row r="71" spans="1:8" x14ac:dyDescent="0.25">
      <c r="A71" s="96">
        <v>69</v>
      </c>
      <c r="B71" s="61">
        <f t="shared" ca="1" si="7"/>
        <v>0.12698203050604717</v>
      </c>
      <c r="C71" s="61">
        <f t="shared" ca="1" si="7"/>
        <v>0.62059593452629325</v>
      </c>
      <c r="D71" s="61">
        <f t="shared" ca="1" si="7"/>
        <v>5.5642174689727431E-2</v>
      </c>
      <c r="E71" s="61">
        <f t="shared" ca="1" si="8"/>
        <v>6</v>
      </c>
      <c r="F71" s="61">
        <f t="shared" ca="1" si="9"/>
        <v>3</v>
      </c>
      <c r="G71" s="61">
        <f t="shared" ca="1" si="10"/>
        <v>6</v>
      </c>
      <c r="H71" s="97" t="str">
        <f t="shared" ca="1" si="11"/>
        <v>Toss up</v>
      </c>
    </row>
    <row r="72" spans="1:8" x14ac:dyDescent="0.25">
      <c r="A72" s="96">
        <v>70</v>
      </c>
      <c r="B72" s="61">
        <f t="shared" ca="1" si="7"/>
        <v>7.2509641045920281E-2</v>
      </c>
      <c r="C72" s="61">
        <f t="shared" ca="1" si="7"/>
        <v>0.61220906058751501</v>
      </c>
      <c r="D72" s="61">
        <f t="shared" ca="1" si="7"/>
        <v>0.16088671323840309</v>
      </c>
      <c r="E72" s="61">
        <f t="shared" ca="1" si="8"/>
        <v>6</v>
      </c>
      <c r="F72" s="61">
        <f t="shared" ca="1" si="9"/>
        <v>3</v>
      </c>
      <c r="G72" s="61">
        <f t="shared" ca="1" si="10"/>
        <v>6</v>
      </c>
      <c r="H72" s="97" t="str">
        <f t="shared" ca="1" si="11"/>
        <v>Toss up</v>
      </c>
    </row>
    <row r="73" spans="1:8" x14ac:dyDescent="0.25">
      <c r="A73" s="96">
        <v>71</v>
      </c>
      <c r="B73" s="61">
        <f t="shared" ca="1" si="7"/>
        <v>0.54872659382333988</v>
      </c>
      <c r="C73" s="61">
        <f t="shared" ca="1" si="7"/>
        <v>0.2205187905380519</v>
      </c>
      <c r="D73" s="61">
        <f t="shared" ca="1" si="7"/>
        <v>0.20128225456660687</v>
      </c>
      <c r="E73" s="61">
        <f t="shared" ca="1" si="8"/>
        <v>3</v>
      </c>
      <c r="F73" s="61">
        <f t="shared" ca="1" si="9"/>
        <v>1</v>
      </c>
      <c r="G73" s="61">
        <f t="shared" ca="1" si="10"/>
        <v>1</v>
      </c>
      <c r="H73" s="97" t="str">
        <f t="shared" ca="1" si="11"/>
        <v>Win</v>
      </c>
    </row>
    <row r="74" spans="1:8" x14ac:dyDescent="0.25">
      <c r="A74" s="96">
        <v>72</v>
      </c>
      <c r="B74" s="61">
        <f t="shared" ca="1" si="7"/>
        <v>0.96320010856493332</v>
      </c>
      <c r="C74" s="61">
        <f t="shared" ca="1" si="7"/>
        <v>0.25006371852528431</v>
      </c>
      <c r="D74" s="61">
        <f t="shared" ca="1" si="7"/>
        <v>0.20046407198876959</v>
      </c>
      <c r="E74" s="61">
        <f t="shared" ca="1" si="8"/>
        <v>5</v>
      </c>
      <c r="F74" s="61">
        <f t="shared" ca="1" si="9"/>
        <v>1</v>
      </c>
      <c r="G74" s="61">
        <f t="shared" ca="1" si="10"/>
        <v>1</v>
      </c>
      <c r="H74" s="97" t="str">
        <f t="shared" ca="1" si="11"/>
        <v>Win</v>
      </c>
    </row>
    <row r="75" spans="1:8" x14ac:dyDescent="0.25">
      <c r="A75" s="96">
        <v>73</v>
      </c>
      <c r="B75" s="61">
        <f t="shared" ca="1" si="7"/>
        <v>0.38318315476348896</v>
      </c>
      <c r="C75" s="61">
        <f t="shared" ca="1" si="7"/>
        <v>0.75702867595735068</v>
      </c>
      <c r="D75" s="61">
        <f t="shared" ca="1" si="7"/>
        <v>0.61390246878926835</v>
      </c>
      <c r="E75" s="61">
        <f t="shared" ca="1" si="8"/>
        <v>2</v>
      </c>
      <c r="F75" s="61">
        <f t="shared" ca="1" si="9"/>
        <v>4</v>
      </c>
      <c r="G75" s="61">
        <f t="shared" ca="1" si="10"/>
        <v>3</v>
      </c>
      <c r="H75" s="97" t="str">
        <f t="shared" ca="1" si="11"/>
        <v>Loss</v>
      </c>
    </row>
    <row r="76" spans="1:8" x14ac:dyDescent="0.25">
      <c r="A76" s="96">
        <v>74</v>
      </c>
      <c r="B76" s="61">
        <f t="shared" ca="1" si="7"/>
        <v>0.52421850954820937</v>
      </c>
      <c r="C76" s="61">
        <f t="shared" ca="1" si="7"/>
        <v>0.7668552770056305</v>
      </c>
      <c r="D76" s="61">
        <f t="shared" ca="1" si="7"/>
        <v>0.84197645892930351</v>
      </c>
      <c r="E76" s="61">
        <f t="shared" ca="1" si="8"/>
        <v>3</v>
      </c>
      <c r="F76" s="61">
        <f t="shared" ca="1" si="9"/>
        <v>4</v>
      </c>
      <c r="G76" s="61">
        <f t="shared" ca="1" si="10"/>
        <v>5</v>
      </c>
      <c r="H76" s="97" t="str">
        <f t="shared" ca="1" si="11"/>
        <v>Loss</v>
      </c>
    </row>
    <row r="77" spans="1:8" x14ac:dyDescent="0.25">
      <c r="A77" s="96">
        <v>75</v>
      </c>
      <c r="B77" s="61">
        <f t="shared" ca="1" si="7"/>
        <v>0.5859430740069983</v>
      </c>
      <c r="C77" s="61">
        <f t="shared" ca="1" si="7"/>
        <v>0.86128651907574527</v>
      </c>
      <c r="D77" s="61">
        <f t="shared" ca="1" si="7"/>
        <v>0.24417521378291029</v>
      </c>
      <c r="E77" s="61">
        <f t="shared" ca="1" si="8"/>
        <v>3</v>
      </c>
      <c r="F77" s="61">
        <f t="shared" ca="1" si="9"/>
        <v>5</v>
      </c>
      <c r="G77" s="61">
        <f t="shared" ca="1" si="10"/>
        <v>1</v>
      </c>
      <c r="H77" s="97" t="str">
        <f t="shared" ca="1" si="11"/>
        <v>Toss up</v>
      </c>
    </row>
    <row r="78" spans="1:8" x14ac:dyDescent="0.25">
      <c r="A78" s="96">
        <v>76</v>
      </c>
      <c r="B78" s="61">
        <f t="shared" ca="1" si="7"/>
        <v>0.16778923197942675</v>
      </c>
      <c r="C78" s="61">
        <f t="shared" ca="1" si="7"/>
        <v>0.75323454792765021</v>
      </c>
      <c r="D78" s="61">
        <f t="shared" ca="1" si="7"/>
        <v>0.58646167209413747</v>
      </c>
      <c r="E78" s="61">
        <f t="shared" ca="1" si="8"/>
        <v>1</v>
      </c>
      <c r="F78" s="61">
        <f t="shared" ca="1" si="9"/>
        <v>4</v>
      </c>
      <c r="G78" s="61">
        <f t="shared" ca="1" si="10"/>
        <v>3</v>
      </c>
      <c r="H78" s="97" t="str">
        <f t="shared" ca="1" si="11"/>
        <v>Loss</v>
      </c>
    </row>
    <row r="79" spans="1:8" x14ac:dyDescent="0.25">
      <c r="A79" s="96">
        <v>77</v>
      </c>
      <c r="B79" s="61">
        <f t="shared" ca="1" si="7"/>
        <v>0.53151185085577723</v>
      </c>
      <c r="C79" s="61">
        <f t="shared" ca="1" si="7"/>
        <v>0.89359293292898379</v>
      </c>
      <c r="D79" s="61">
        <f t="shared" ca="1" si="7"/>
        <v>0.7317801518219873</v>
      </c>
      <c r="E79" s="61">
        <f t="shared" ca="1" si="8"/>
        <v>3</v>
      </c>
      <c r="F79" s="61">
        <f t="shared" ca="1" si="9"/>
        <v>5</v>
      </c>
      <c r="G79" s="61">
        <f t="shared" ca="1" si="10"/>
        <v>4</v>
      </c>
      <c r="H79" s="97" t="str">
        <f t="shared" ca="1" si="11"/>
        <v>Loss</v>
      </c>
    </row>
    <row r="80" spans="1:8" x14ac:dyDescent="0.25">
      <c r="A80" s="96">
        <v>78</v>
      </c>
      <c r="B80" s="61">
        <f t="shared" ca="1" si="7"/>
        <v>0.4796520584957179</v>
      </c>
      <c r="C80" s="61">
        <f t="shared" ca="1" si="7"/>
        <v>0.33498751223492673</v>
      </c>
      <c r="D80" s="61">
        <f t="shared" ca="1" si="7"/>
        <v>0.982634375329975</v>
      </c>
      <c r="E80" s="61">
        <f t="shared" ca="1" si="8"/>
        <v>2</v>
      </c>
      <c r="F80" s="61">
        <f t="shared" ca="1" si="9"/>
        <v>2</v>
      </c>
      <c r="G80" s="61">
        <f t="shared" ca="1" si="10"/>
        <v>5</v>
      </c>
      <c r="H80" s="97" t="str">
        <f t="shared" ca="1" si="11"/>
        <v>Loss</v>
      </c>
    </row>
    <row r="81" spans="1:8" x14ac:dyDescent="0.25">
      <c r="A81" s="96">
        <v>79</v>
      </c>
      <c r="B81" s="61">
        <f t="shared" ca="1" si="7"/>
        <v>0.58510566930152108</v>
      </c>
      <c r="C81" s="61">
        <f t="shared" ca="1" si="7"/>
        <v>0.74793603377057294</v>
      </c>
      <c r="D81" s="61">
        <f t="shared" ca="1" si="7"/>
        <v>0.30346154040951601</v>
      </c>
      <c r="E81" s="61">
        <f t="shared" ca="1" si="8"/>
        <v>3</v>
      </c>
      <c r="F81" s="61">
        <f t="shared" ca="1" si="9"/>
        <v>4</v>
      </c>
      <c r="G81" s="61">
        <f t="shared" ca="1" si="10"/>
        <v>1</v>
      </c>
      <c r="H81" s="97" t="str">
        <f t="shared" ca="1" si="11"/>
        <v>Toss up</v>
      </c>
    </row>
    <row r="82" spans="1:8" x14ac:dyDescent="0.25">
      <c r="A82" s="96">
        <v>80</v>
      </c>
      <c r="B82" s="61">
        <f t="shared" ca="1" si="7"/>
        <v>0.24129168211802787</v>
      </c>
      <c r="C82" s="61">
        <f t="shared" ca="1" si="7"/>
        <v>5.5905121143189795E-2</v>
      </c>
      <c r="D82" s="61">
        <f t="shared" ca="1" si="7"/>
        <v>8.6252616673582083E-2</v>
      </c>
      <c r="E82" s="61">
        <f t="shared" ca="1" si="8"/>
        <v>1</v>
      </c>
      <c r="F82" s="61">
        <f t="shared" ca="1" si="9"/>
        <v>6</v>
      </c>
      <c r="G82" s="61">
        <f t="shared" ca="1" si="10"/>
        <v>6</v>
      </c>
      <c r="H82" s="97" t="str">
        <f t="shared" ca="1" si="11"/>
        <v>Loss</v>
      </c>
    </row>
    <row r="83" spans="1:8" x14ac:dyDescent="0.25">
      <c r="A83" s="96">
        <v>81</v>
      </c>
      <c r="B83" s="61">
        <f t="shared" ca="1" si="7"/>
        <v>0.21740950871871767</v>
      </c>
      <c r="C83" s="61">
        <f t="shared" ca="1" si="7"/>
        <v>0.32288544579568013</v>
      </c>
      <c r="D83" s="61">
        <f t="shared" ca="1" si="7"/>
        <v>0.96971572372825554</v>
      </c>
      <c r="E83" s="61">
        <f t="shared" ca="1" si="8"/>
        <v>1</v>
      </c>
      <c r="F83" s="61">
        <f t="shared" ca="1" si="9"/>
        <v>1</v>
      </c>
      <c r="G83" s="61">
        <f t="shared" ca="1" si="10"/>
        <v>5</v>
      </c>
      <c r="H83" s="97" t="str">
        <f t="shared" ca="1" si="11"/>
        <v>Loss</v>
      </c>
    </row>
    <row r="84" spans="1:8" x14ac:dyDescent="0.25">
      <c r="A84" s="96">
        <v>82</v>
      </c>
      <c r="B84" s="61">
        <f t="shared" ca="1" si="7"/>
        <v>0.22412420236381481</v>
      </c>
      <c r="C84" s="61">
        <f t="shared" ca="1" si="7"/>
        <v>0.28355345717075098</v>
      </c>
      <c r="D84" s="61">
        <f t="shared" ca="1" si="7"/>
        <v>0.62117456734310683</v>
      </c>
      <c r="E84" s="61">
        <f t="shared" ca="1" si="8"/>
        <v>1</v>
      </c>
      <c r="F84" s="61">
        <f t="shared" ca="1" si="9"/>
        <v>1</v>
      </c>
      <c r="G84" s="61">
        <f t="shared" ca="1" si="10"/>
        <v>3</v>
      </c>
      <c r="H84" s="97" t="str">
        <f t="shared" ca="1" si="11"/>
        <v>Loss</v>
      </c>
    </row>
    <row r="85" spans="1:8" x14ac:dyDescent="0.25">
      <c r="A85" s="96">
        <v>83</v>
      </c>
      <c r="B85" s="61">
        <f t="shared" ca="1" si="7"/>
        <v>0.57888575722302082</v>
      </c>
      <c r="C85" s="61">
        <f t="shared" ca="1" si="7"/>
        <v>0.95606842058005004</v>
      </c>
      <c r="D85" s="61">
        <f t="shared" ca="1" si="7"/>
        <v>0.48210642584563013</v>
      </c>
      <c r="E85" s="61">
        <f t="shared" ca="1" si="8"/>
        <v>3</v>
      </c>
      <c r="F85" s="61">
        <f t="shared" ca="1" si="9"/>
        <v>5</v>
      </c>
      <c r="G85" s="61">
        <f t="shared" ca="1" si="10"/>
        <v>2</v>
      </c>
      <c r="H85" s="97" t="str">
        <f t="shared" ca="1" si="11"/>
        <v>Toss up</v>
      </c>
    </row>
    <row r="86" spans="1:8" x14ac:dyDescent="0.25">
      <c r="A86" s="96">
        <v>84</v>
      </c>
      <c r="B86" s="61">
        <f t="shared" ca="1" si="7"/>
        <v>0.82102944890782725</v>
      </c>
      <c r="C86" s="61">
        <f t="shared" ca="1" si="7"/>
        <v>0.25178955562909466</v>
      </c>
      <c r="D86" s="61">
        <f t="shared" ca="1" si="7"/>
        <v>0.44892537419870593</v>
      </c>
      <c r="E86" s="61">
        <f t="shared" ca="1" si="8"/>
        <v>4</v>
      </c>
      <c r="F86" s="61">
        <f t="shared" ca="1" si="9"/>
        <v>1</v>
      </c>
      <c r="G86" s="61">
        <f t="shared" ca="1" si="10"/>
        <v>2</v>
      </c>
      <c r="H86" s="97" t="str">
        <f t="shared" ca="1" si="11"/>
        <v>Win</v>
      </c>
    </row>
    <row r="87" spans="1:8" x14ac:dyDescent="0.25">
      <c r="A87" s="96">
        <v>85</v>
      </c>
      <c r="B87" s="61">
        <f t="shared" ca="1" si="7"/>
        <v>0.70579285041770456</v>
      </c>
      <c r="C87" s="61">
        <f t="shared" ca="1" si="7"/>
        <v>2.0540639802607119E-2</v>
      </c>
      <c r="D87" s="61">
        <f t="shared" ca="1" si="7"/>
        <v>0.77847540999987941</v>
      </c>
      <c r="E87" s="61">
        <f t="shared" ca="1" si="8"/>
        <v>4</v>
      </c>
      <c r="F87" s="61">
        <f t="shared" ca="1" si="9"/>
        <v>6</v>
      </c>
      <c r="G87" s="61">
        <f t="shared" ca="1" si="10"/>
        <v>4</v>
      </c>
      <c r="H87" s="97" t="str">
        <f t="shared" ca="1" si="11"/>
        <v>Loss</v>
      </c>
    </row>
    <row r="88" spans="1:8" x14ac:dyDescent="0.25">
      <c r="A88" s="96">
        <v>86</v>
      </c>
      <c r="B88" s="61">
        <f t="shared" ca="1" si="7"/>
        <v>0.13003684069400556</v>
      </c>
      <c r="C88" s="61">
        <f t="shared" ca="1" si="7"/>
        <v>0.17949843741533389</v>
      </c>
      <c r="D88" s="61">
        <f t="shared" ca="1" si="7"/>
        <v>0.85713828049381258</v>
      </c>
      <c r="E88" s="61">
        <f t="shared" ca="1" si="8"/>
        <v>6</v>
      </c>
      <c r="F88" s="61">
        <f t="shared" ca="1" si="9"/>
        <v>1</v>
      </c>
      <c r="G88" s="61">
        <f t="shared" ca="1" si="10"/>
        <v>5</v>
      </c>
      <c r="H88" s="97" t="str">
        <f t="shared" ca="1" si="11"/>
        <v>Win</v>
      </c>
    </row>
    <row r="89" spans="1:8" x14ac:dyDescent="0.25">
      <c r="A89" s="96">
        <v>87</v>
      </c>
      <c r="B89" s="61">
        <f t="shared" ca="1" si="7"/>
        <v>0.78701821112214043</v>
      </c>
      <c r="C89" s="61">
        <f t="shared" ca="1" si="7"/>
        <v>0.94787692238850485</v>
      </c>
      <c r="D89" s="61">
        <f t="shared" ca="1" si="7"/>
        <v>8.8415280452085465E-3</v>
      </c>
      <c r="E89" s="61">
        <f t="shared" ca="1" si="8"/>
        <v>4</v>
      </c>
      <c r="F89" s="61">
        <f t="shared" ca="1" si="9"/>
        <v>5</v>
      </c>
      <c r="G89" s="61">
        <f t="shared" ca="1" si="10"/>
        <v>6</v>
      </c>
      <c r="H89" s="97" t="str">
        <f t="shared" ca="1" si="11"/>
        <v>Loss</v>
      </c>
    </row>
    <row r="90" spans="1:8" x14ac:dyDescent="0.25">
      <c r="A90" s="96">
        <v>88</v>
      </c>
      <c r="B90" s="61">
        <f t="shared" ca="1" si="7"/>
        <v>0.97351861951972585</v>
      </c>
      <c r="C90" s="61">
        <f t="shared" ca="1" si="7"/>
        <v>0.86281818573271662</v>
      </c>
      <c r="D90" s="61">
        <f t="shared" ca="1" si="7"/>
        <v>0.56705363282665144</v>
      </c>
      <c r="E90" s="61">
        <f t="shared" ca="1" si="8"/>
        <v>5</v>
      </c>
      <c r="F90" s="61">
        <f t="shared" ca="1" si="9"/>
        <v>5</v>
      </c>
      <c r="G90" s="61">
        <f t="shared" ca="1" si="10"/>
        <v>3</v>
      </c>
      <c r="H90" s="97" t="str">
        <f t="shared" ca="1" si="11"/>
        <v>Toss up</v>
      </c>
    </row>
    <row r="91" spans="1:8" x14ac:dyDescent="0.25">
      <c r="A91" s="96">
        <v>89</v>
      </c>
      <c r="B91" s="61">
        <f t="shared" ca="1" si="7"/>
        <v>0.47833281324451327</v>
      </c>
      <c r="C91" s="61">
        <f t="shared" ca="1" si="7"/>
        <v>0.68758642022155458</v>
      </c>
      <c r="D91" s="61">
        <f t="shared" ca="1" si="7"/>
        <v>0.67243251555521188</v>
      </c>
      <c r="E91" s="61">
        <f t="shared" ca="1" si="8"/>
        <v>2</v>
      </c>
      <c r="F91" s="61">
        <f t="shared" ca="1" si="9"/>
        <v>4</v>
      </c>
      <c r="G91" s="61">
        <f t="shared" ca="1" si="10"/>
        <v>4</v>
      </c>
      <c r="H91" s="97" t="str">
        <f t="shared" ca="1" si="11"/>
        <v>Loss</v>
      </c>
    </row>
    <row r="92" spans="1:8" x14ac:dyDescent="0.25">
      <c r="A92" s="96">
        <v>90</v>
      </c>
      <c r="B92" s="61">
        <f t="shared" ca="1" si="7"/>
        <v>2.5568494222737326E-2</v>
      </c>
      <c r="C92" s="61">
        <f t="shared" ca="1" si="7"/>
        <v>0.70555517887767838</v>
      </c>
      <c r="D92" s="61">
        <f t="shared" ca="1" si="7"/>
        <v>0.52328162887977081</v>
      </c>
      <c r="E92" s="61">
        <f t="shared" ca="1" si="8"/>
        <v>6</v>
      </c>
      <c r="F92" s="61">
        <f t="shared" ca="1" si="9"/>
        <v>4</v>
      </c>
      <c r="G92" s="61">
        <f t="shared" ca="1" si="10"/>
        <v>3</v>
      </c>
      <c r="H92" s="97" t="str">
        <f t="shared" ca="1" si="11"/>
        <v>Win</v>
      </c>
    </row>
    <row r="93" spans="1:8" x14ac:dyDescent="0.25">
      <c r="A93" s="96">
        <v>91</v>
      </c>
      <c r="B93" s="61">
        <f t="shared" ca="1" si="7"/>
        <v>0.53031074694121905</v>
      </c>
      <c r="C93" s="61">
        <f t="shared" ca="1" si="7"/>
        <v>4.3369899939631473E-3</v>
      </c>
      <c r="D93" s="61">
        <f t="shared" ca="1" si="7"/>
        <v>0.43087733564662978</v>
      </c>
      <c r="E93" s="61">
        <f t="shared" ca="1" si="8"/>
        <v>3</v>
      </c>
      <c r="F93" s="61">
        <f t="shared" ca="1" si="9"/>
        <v>6</v>
      </c>
      <c r="G93" s="61">
        <f t="shared" ca="1" si="10"/>
        <v>2</v>
      </c>
      <c r="H93" s="97" t="str">
        <f t="shared" ca="1" si="11"/>
        <v>Toss up</v>
      </c>
    </row>
    <row r="94" spans="1:8" x14ac:dyDescent="0.25">
      <c r="A94" s="96">
        <v>92</v>
      </c>
      <c r="B94" s="61">
        <f t="shared" ca="1" si="7"/>
        <v>0.76270063888315864</v>
      </c>
      <c r="C94" s="61">
        <f t="shared" ca="1" si="7"/>
        <v>0.69968852020673178</v>
      </c>
      <c r="D94" s="61">
        <f t="shared" ca="1" si="7"/>
        <v>0.93414329469581669</v>
      </c>
      <c r="E94" s="61">
        <f t="shared" ca="1" si="8"/>
        <v>4</v>
      </c>
      <c r="F94" s="61">
        <f t="shared" ca="1" si="9"/>
        <v>4</v>
      </c>
      <c r="G94" s="61">
        <f t="shared" ca="1" si="10"/>
        <v>5</v>
      </c>
      <c r="H94" s="97" t="str">
        <f t="shared" ca="1" si="11"/>
        <v>Loss</v>
      </c>
    </row>
    <row r="95" spans="1:8" x14ac:dyDescent="0.25">
      <c r="A95" s="96">
        <v>93</v>
      </c>
      <c r="B95" s="61">
        <f t="shared" ca="1" si="7"/>
        <v>8.51154191339899E-2</v>
      </c>
      <c r="C95" s="61">
        <f t="shared" ca="1" si="7"/>
        <v>0.18432034967545341</v>
      </c>
      <c r="D95" s="61">
        <f t="shared" ca="1" si="7"/>
        <v>0.20816715307242073</v>
      </c>
      <c r="E95" s="61">
        <f t="shared" ca="1" si="8"/>
        <v>6</v>
      </c>
      <c r="F95" s="61">
        <f t="shared" ca="1" si="9"/>
        <v>1</v>
      </c>
      <c r="G95" s="61">
        <f t="shared" ca="1" si="10"/>
        <v>1</v>
      </c>
      <c r="H95" s="97" t="str">
        <f t="shared" ca="1" si="11"/>
        <v>Win</v>
      </c>
    </row>
    <row r="96" spans="1:8" x14ac:dyDescent="0.25">
      <c r="A96" s="96">
        <v>94</v>
      </c>
      <c r="B96" s="61">
        <f t="shared" ca="1" si="7"/>
        <v>0.27839567747542837</v>
      </c>
      <c r="C96" s="61">
        <f t="shared" ca="1" si="7"/>
        <v>0.15177973863030003</v>
      </c>
      <c r="D96" s="61">
        <f t="shared" ca="1" si="7"/>
        <v>0.60878431983831227</v>
      </c>
      <c r="E96" s="61">
        <f t="shared" ca="1" si="8"/>
        <v>1</v>
      </c>
      <c r="F96" s="61">
        <f t="shared" ca="1" si="9"/>
        <v>6</v>
      </c>
      <c r="G96" s="61">
        <f t="shared" ca="1" si="10"/>
        <v>3</v>
      </c>
      <c r="H96" s="97" t="str">
        <f t="shared" ca="1" si="11"/>
        <v>Loss</v>
      </c>
    </row>
    <row r="97" spans="1:8" x14ac:dyDescent="0.25">
      <c r="A97" s="96">
        <v>95</v>
      </c>
      <c r="B97" s="61">
        <f t="shared" ca="1" si="7"/>
        <v>0.10963703691237237</v>
      </c>
      <c r="C97" s="61">
        <f t="shared" ca="1" si="7"/>
        <v>0.99912549234270565</v>
      </c>
      <c r="D97" s="61">
        <f t="shared" ca="1" si="7"/>
        <v>0.20864515519355908</v>
      </c>
      <c r="E97" s="61">
        <f t="shared" ca="1" si="8"/>
        <v>6</v>
      </c>
      <c r="F97" s="61">
        <f t="shared" ca="1" si="9"/>
        <v>5</v>
      </c>
      <c r="G97" s="61">
        <f t="shared" ca="1" si="10"/>
        <v>1</v>
      </c>
      <c r="H97" s="97" t="str">
        <f t="shared" ca="1" si="11"/>
        <v>Win</v>
      </c>
    </row>
    <row r="98" spans="1:8" x14ac:dyDescent="0.25">
      <c r="A98" s="96">
        <v>96</v>
      </c>
      <c r="B98" s="61">
        <f t="shared" ca="1" si="7"/>
        <v>0.64624611681534405</v>
      </c>
      <c r="C98" s="61">
        <f t="shared" ca="1" si="7"/>
        <v>0.99962891503310414</v>
      </c>
      <c r="D98" s="61">
        <f t="shared" ca="1" si="7"/>
        <v>0.13345302631534772</v>
      </c>
      <c r="E98" s="61">
        <f t="shared" ca="1" si="8"/>
        <v>3</v>
      </c>
      <c r="F98" s="61">
        <f t="shared" ca="1" si="9"/>
        <v>5</v>
      </c>
      <c r="G98" s="61">
        <f t="shared" ca="1" si="10"/>
        <v>6</v>
      </c>
      <c r="H98" s="97" t="str">
        <f t="shared" ca="1" si="11"/>
        <v>Loss</v>
      </c>
    </row>
    <row r="99" spans="1:8" x14ac:dyDescent="0.25">
      <c r="A99" s="96">
        <v>97</v>
      </c>
      <c r="B99" s="61">
        <f t="shared" ca="1" si="7"/>
        <v>0.29028732315530625</v>
      </c>
      <c r="C99" s="61">
        <f t="shared" ca="1" si="7"/>
        <v>0.40126944827828237</v>
      </c>
      <c r="D99" s="61">
        <f t="shared" ca="1" si="7"/>
        <v>0.93437594277518199</v>
      </c>
      <c r="E99" s="61">
        <f t="shared" ca="1" si="8"/>
        <v>1</v>
      </c>
      <c r="F99" s="61">
        <f t="shared" ca="1" si="9"/>
        <v>2</v>
      </c>
      <c r="G99" s="61">
        <f t="shared" ca="1" si="10"/>
        <v>5</v>
      </c>
      <c r="H99" s="97" t="str">
        <f t="shared" ca="1" si="11"/>
        <v>Loss</v>
      </c>
    </row>
    <row r="100" spans="1:8" x14ac:dyDescent="0.25">
      <c r="A100" s="96">
        <v>98</v>
      </c>
      <c r="B100" s="61">
        <f t="shared" ca="1" si="7"/>
        <v>0.70001382248350585</v>
      </c>
      <c r="C100" s="61">
        <f t="shared" ca="1" si="7"/>
        <v>0.81142197052405363</v>
      </c>
      <c r="D100" s="61">
        <f t="shared" ca="1" si="7"/>
        <v>0.46695822753315264</v>
      </c>
      <c r="E100" s="61">
        <f t="shared" ca="1" si="8"/>
        <v>4</v>
      </c>
      <c r="F100" s="61">
        <f t="shared" ca="1" si="9"/>
        <v>4</v>
      </c>
      <c r="G100" s="61">
        <f t="shared" ca="1" si="10"/>
        <v>2</v>
      </c>
      <c r="H100" s="97" t="str">
        <f t="shared" ca="1" si="11"/>
        <v>Toss up</v>
      </c>
    </row>
    <row r="101" spans="1:8" x14ac:dyDescent="0.25">
      <c r="A101" s="96">
        <v>99</v>
      </c>
      <c r="B101" s="61">
        <f t="shared" ca="1" si="7"/>
        <v>0.93562622999008493</v>
      </c>
      <c r="C101" s="61">
        <f t="shared" ca="1" si="7"/>
        <v>0.13268393591259875</v>
      </c>
      <c r="D101" s="61">
        <f t="shared" ca="1" si="7"/>
        <v>0.7151559572210866</v>
      </c>
      <c r="E101" s="61">
        <f t="shared" ca="1" si="8"/>
        <v>5</v>
      </c>
      <c r="F101" s="61">
        <f t="shared" ca="1" si="9"/>
        <v>6</v>
      </c>
      <c r="G101" s="61">
        <f t="shared" ca="1" si="10"/>
        <v>4</v>
      </c>
      <c r="H101" s="97" t="str">
        <f t="shared" ca="1" si="11"/>
        <v>Toss up</v>
      </c>
    </row>
    <row r="102" spans="1:8" x14ac:dyDescent="0.25">
      <c r="A102" s="96">
        <v>100</v>
      </c>
      <c r="B102" s="61">
        <f t="shared" ca="1" si="7"/>
        <v>0.83425226809914566</v>
      </c>
      <c r="C102" s="61">
        <f t="shared" ca="1" si="7"/>
        <v>0.17744996586173567</v>
      </c>
      <c r="D102" s="61">
        <f t="shared" ca="1" si="7"/>
        <v>0.40142788311695987</v>
      </c>
      <c r="E102" s="61">
        <f t="shared" ca="1" si="8"/>
        <v>5</v>
      </c>
      <c r="F102" s="61">
        <f t="shared" ca="1" si="9"/>
        <v>1</v>
      </c>
      <c r="G102" s="61">
        <f t="shared" ca="1" si="10"/>
        <v>2</v>
      </c>
      <c r="H102" s="97" t="str">
        <f t="shared" ca="1" si="11"/>
        <v>Win</v>
      </c>
    </row>
    <row r="103" spans="1:8" x14ac:dyDescent="0.25">
      <c r="A103" s="96">
        <v>101</v>
      </c>
      <c r="B103" s="61">
        <f t="shared" ca="1" si="7"/>
        <v>0.69448327107367502</v>
      </c>
      <c r="C103" s="61">
        <f t="shared" ca="1" si="7"/>
        <v>0.63838873750243275</v>
      </c>
      <c r="D103" s="61">
        <f t="shared" ca="1" si="7"/>
        <v>0.45119447217967568</v>
      </c>
      <c r="E103" s="61">
        <f t="shared" ca="1" si="8"/>
        <v>4</v>
      </c>
      <c r="F103" s="61">
        <f t="shared" ca="1" si="9"/>
        <v>3</v>
      </c>
      <c r="G103" s="61">
        <f t="shared" ca="1" si="10"/>
        <v>2</v>
      </c>
      <c r="H103" s="97" t="str">
        <f t="shared" ca="1" si="11"/>
        <v>Win</v>
      </c>
    </row>
    <row r="104" spans="1:8" x14ac:dyDescent="0.25">
      <c r="A104" s="96">
        <v>102</v>
      </c>
      <c r="B104" s="61">
        <f t="shared" ca="1" si="7"/>
        <v>0.16984484194412419</v>
      </c>
      <c r="C104" s="61">
        <f t="shared" ca="1" si="7"/>
        <v>0.58880847233109945</v>
      </c>
      <c r="D104" s="61">
        <f t="shared" ca="1" si="7"/>
        <v>0.89642749709186131</v>
      </c>
      <c r="E104" s="61">
        <f t="shared" ca="1" si="8"/>
        <v>1</v>
      </c>
      <c r="F104" s="61">
        <f t="shared" ca="1" si="9"/>
        <v>3</v>
      </c>
      <c r="G104" s="61">
        <f t="shared" ca="1" si="10"/>
        <v>5</v>
      </c>
      <c r="H104" s="97" t="str">
        <f t="shared" ca="1" si="11"/>
        <v>Loss</v>
      </c>
    </row>
    <row r="105" spans="1:8" x14ac:dyDescent="0.25">
      <c r="A105" s="96">
        <v>103</v>
      </c>
      <c r="B105" s="61">
        <f t="shared" ca="1" si="7"/>
        <v>0.92946966198061232</v>
      </c>
      <c r="C105" s="61">
        <f t="shared" ca="1" si="7"/>
        <v>0.97060852478020221</v>
      </c>
      <c r="D105" s="61">
        <f t="shared" ca="1" si="7"/>
        <v>0.15585784664076019</v>
      </c>
      <c r="E105" s="61">
        <f t="shared" ca="1" si="8"/>
        <v>5</v>
      </c>
      <c r="F105" s="61">
        <f t="shared" ca="1" si="9"/>
        <v>5</v>
      </c>
      <c r="G105" s="61">
        <f t="shared" ca="1" si="10"/>
        <v>6</v>
      </c>
      <c r="H105" s="97" t="str">
        <f t="shared" ca="1" si="11"/>
        <v>Loss</v>
      </c>
    </row>
    <row r="106" spans="1:8" x14ac:dyDescent="0.25">
      <c r="A106" s="96">
        <v>104</v>
      </c>
      <c r="B106" s="61">
        <f t="shared" ca="1" si="7"/>
        <v>0.18351129107710151</v>
      </c>
      <c r="C106" s="61">
        <f t="shared" ca="1" si="7"/>
        <v>0.84685351322983726</v>
      </c>
      <c r="D106" s="61">
        <f t="shared" ca="1" si="7"/>
        <v>8.0494347351152684E-2</v>
      </c>
      <c r="E106" s="61">
        <f t="shared" ca="1" si="8"/>
        <v>1</v>
      </c>
      <c r="F106" s="61">
        <f t="shared" ca="1" si="9"/>
        <v>5</v>
      </c>
      <c r="G106" s="61">
        <f t="shared" ca="1" si="10"/>
        <v>6</v>
      </c>
      <c r="H106" s="97" t="str">
        <f t="shared" ca="1" si="11"/>
        <v>Loss</v>
      </c>
    </row>
    <row r="107" spans="1:8" x14ac:dyDescent="0.25">
      <c r="A107" s="96">
        <v>105</v>
      </c>
      <c r="B107" s="61">
        <f t="shared" ca="1" si="7"/>
        <v>0.71857700692390114</v>
      </c>
      <c r="C107" s="61">
        <f t="shared" ca="1" si="7"/>
        <v>0.90501585228121673</v>
      </c>
      <c r="D107" s="61">
        <f t="shared" ca="1" si="7"/>
        <v>0.97609563110345987</v>
      </c>
      <c r="E107" s="61">
        <f t="shared" ca="1" si="8"/>
        <v>4</v>
      </c>
      <c r="F107" s="61">
        <f t="shared" ca="1" si="9"/>
        <v>5</v>
      </c>
      <c r="G107" s="61">
        <f t="shared" ca="1" si="10"/>
        <v>5</v>
      </c>
      <c r="H107" s="97" t="str">
        <f t="shared" ca="1" si="11"/>
        <v>Loss</v>
      </c>
    </row>
    <row r="108" spans="1:8" x14ac:dyDescent="0.25">
      <c r="A108" s="96">
        <v>106</v>
      </c>
      <c r="B108" s="61">
        <f t="shared" ca="1" si="7"/>
        <v>0.58044029277895881</v>
      </c>
      <c r="C108" s="61">
        <f t="shared" ca="1" si="7"/>
        <v>0.79334163410618808</v>
      </c>
      <c r="D108" s="61">
        <f t="shared" ca="1" si="7"/>
        <v>0.96095137614755044</v>
      </c>
      <c r="E108" s="61">
        <f t="shared" ca="1" si="8"/>
        <v>3</v>
      </c>
      <c r="F108" s="61">
        <f t="shared" ca="1" si="9"/>
        <v>4</v>
      </c>
      <c r="G108" s="61">
        <f t="shared" ca="1" si="10"/>
        <v>5</v>
      </c>
      <c r="H108" s="97" t="str">
        <f t="shared" ca="1" si="11"/>
        <v>Loss</v>
      </c>
    </row>
    <row r="109" spans="1:8" x14ac:dyDescent="0.25">
      <c r="A109" s="96">
        <v>107</v>
      </c>
      <c r="B109" s="61">
        <f t="shared" ca="1" si="7"/>
        <v>0.70321719316198261</v>
      </c>
      <c r="C109" s="61">
        <f t="shared" ca="1" si="7"/>
        <v>0.76169567538445226</v>
      </c>
      <c r="D109" s="61">
        <f t="shared" ca="1" si="7"/>
        <v>0.16941007663515495</v>
      </c>
      <c r="E109" s="61">
        <f t="shared" ca="1" si="8"/>
        <v>4</v>
      </c>
      <c r="F109" s="61">
        <f t="shared" ca="1" si="9"/>
        <v>4</v>
      </c>
      <c r="G109" s="61">
        <f t="shared" ca="1" si="10"/>
        <v>1</v>
      </c>
      <c r="H109" s="97" t="str">
        <f t="shared" ca="1" si="11"/>
        <v>Toss up</v>
      </c>
    </row>
    <row r="110" spans="1:8" x14ac:dyDescent="0.25">
      <c r="A110" s="96">
        <v>108</v>
      </c>
      <c r="B110" s="61">
        <f t="shared" ca="1" si="7"/>
        <v>0.86375040898518585</v>
      </c>
      <c r="C110" s="61">
        <f t="shared" ca="1" si="7"/>
        <v>0.66275594347889477</v>
      </c>
      <c r="D110" s="61">
        <f t="shared" ca="1" si="7"/>
        <v>0.96647168154332297</v>
      </c>
      <c r="E110" s="61">
        <f t="shared" ca="1" si="8"/>
        <v>5</v>
      </c>
      <c r="F110" s="61">
        <f t="shared" ca="1" si="9"/>
        <v>3</v>
      </c>
      <c r="G110" s="61">
        <f t="shared" ca="1" si="10"/>
        <v>5</v>
      </c>
      <c r="H110" s="97" t="str">
        <f t="shared" ca="1" si="11"/>
        <v>Toss up</v>
      </c>
    </row>
    <row r="111" spans="1:8" x14ac:dyDescent="0.25">
      <c r="A111" s="96">
        <v>109</v>
      </c>
      <c r="B111" s="61">
        <f t="shared" ca="1" si="7"/>
        <v>0.29141185360034805</v>
      </c>
      <c r="C111" s="61">
        <f t="shared" ca="1" si="7"/>
        <v>0.43574565260270148</v>
      </c>
      <c r="D111" s="61">
        <f t="shared" ca="1" si="7"/>
        <v>0.6264809889416334</v>
      </c>
      <c r="E111" s="61">
        <f t="shared" ca="1" si="8"/>
        <v>1</v>
      </c>
      <c r="F111" s="61">
        <f t="shared" ca="1" si="9"/>
        <v>2</v>
      </c>
      <c r="G111" s="61">
        <f t="shared" ca="1" si="10"/>
        <v>3</v>
      </c>
      <c r="H111" s="97" t="str">
        <f t="shared" ca="1" si="11"/>
        <v>Loss</v>
      </c>
    </row>
    <row r="112" spans="1:8" x14ac:dyDescent="0.25">
      <c r="A112" s="96">
        <v>110</v>
      </c>
      <c r="B112" s="61">
        <f t="shared" ca="1" si="7"/>
        <v>0.23396531694453915</v>
      </c>
      <c r="C112" s="61">
        <f t="shared" ca="1" si="7"/>
        <v>0.5063699028190769</v>
      </c>
      <c r="D112" s="61">
        <f t="shared" ca="1" si="7"/>
        <v>8.1305241232962233E-2</v>
      </c>
      <c r="E112" s="61">
        <f t="shared" ca="1" si="8"/>
        <v>1</v>
      </c>
      <c r="F112" s="61">
        <f t="shared" ca="1" si="9"/>
        <v>3</v>
      </c>
      <c r="G112" s="61">
        <f t="shared" ca="1" si="10"/>
        <v>6</v>
      </c>
      <c r="H112" s="97" t="str">
        <f t="shared" ca="1" si="11"/>
        <v>Loss</v>
      </c>
    </row>
    <row r="113" spans="1:8" x14ac:dyDescent="0.25">
      <c r="A113" s="96">
        <v>111</v>
      </c>
      <c r="B113" s="61">
        <f t="shared" ca="1" si="7"/>
        <v>0.33671829232794603</v>
      </c>
      <c r="C113" s="61">
        <f t="shared" ca="1" si="7"/>
        <v>0.60412255734358977</v>
      </c>
      <c r="D113" s="61">
        <f t="shared" ca="1" si="7"/>
        <v>0.9916401693100001</v>
      </c>
      <c r="E113" s="61">
        <f t="shared" ca="1" si="8"/>
        <v>2</v>
      </c>
      <c r="F113" s="61">
        <f t="shared" ca="1" si="9"/>
        <v>3</v>
      </c>
      <c r="G113" s="61">
        <f t="shared" ca="1" si="10"/>
        <v>5</v>
      </c>
      <c r="H113" s="97" t="str">
        <f t="shared" ca="1" si="11"/>
        <v>Loss</v>
      </c>
    </row>
    <row r="114" spans="1:8" x14ac:dyDescent="0.25">
      <c r="A114" s="96">
        <v>112</v>
      </c>
      <c r="B114" s="61">
        <f t="shared" ca="1" si="7"/>
        <v>0.17179886162424585</v>
      </c>
      <c r="C114" s="61">
        <f t="shared" ca="1" si="7"/>
        <v>0.58671284772384313</v>
      </c>
      <c r="D114" s="61">
        <f t="shared" ca="1" si="7"/>
        <v>0.96825681467395353</v>
      </c>
      <c r="E114" s="61">
        <f t="shared" ca="1" si="8"/>
        <v>1</v>
      </c>
      <c r="F114" s="61">
        <f t="shared" ca="1" si="9"/>
        <v>3</v>
      </c>
      <c r="G114" s="61">
        <f t="shared" ca="1" si="10"/>
        <v>5</v>
      </c>
      <c r="H114" s="97" t="str">
        <f t="shared" ca="1" si="11"/>
        <v>Loss</v>
      </c>
    </row>
    <row r="115" spans="1:8" x14ac:dyDescent="0.25">
      <c r="A115" s="96">
        <v>113</v>
      </c>
      <c r="B115" s="61">
        <f t="shared" ca="1" si="7"/>
        <v>0.57666985736232124</v>
      </c>
      <c r="C115" s="61">
        <f t="shared" ca="1" si="7"/>
        <v>0.16042583002053545</v>
      </c>
      <c r="D115" s="61">
        <f t="shared" ca="1" si="7"/>
        <v>0.11389746978715942</v>
      </c>
      <c r="E115" s="61">
        <f t="shared" ca="1" si="8"/>
        <v>3</v>
      </c>
      <c r="F115" s="61">
        <f t="shared" ca="1" si="9"/>
        <v>6</v>
      </c>
      <c r="G115" s="61">
        <f t="shared" ca="1" si="10"/>
        <v>6</v>
      </c>
      <c r="H115" s="97" t="str">
        <f t="shared" ca="1" si="11"/>
        <v>Loss</v>
      </c>
    </row>
    <row r="116" spans="1:8" x14ac:dyDescent="0.25">
      <c r="A116" s="96">
        <v>114</v>
      </c>
      <c r="B116" s="61">
        <f t="shared" ca="1" si="7"/>
        <v>0.62911002374760161</v>
      </c>
      <c r="C116" s="61">
        <f t="shared" ca="1" si="7"/>
        <v>0.38265307781743096</v>
      </c>
      <c r="D116" s="61">
        <f t="shared" ca="1" si="7"/>
        <v>0.66470273710791195</v>
      </c>
      <c r="E116" s="61">
        <f t="shared" ca="1" si="8"/>
        <v>3</v>
      </c>
      <c r="F116" s="61">
        <f t="shared" ca="1" si="9"/>
        <v>2</v>
      </c>
      <c r="G116" s="61">
        <f t="shared" ca="1" si="10"/>
        <v>3</v>
      </c>
      <c r="H116" s="97" t="str">
        <f t="shared" ca="1" si="11"/>
        <v>Toss up</v>
      </c>
    </row>
    <row r="117" spans="1:8" x14ac:dyDescent="0.25">
      <c r="A117" s="96">
        <v>115</v>
      </c>
      <c r="B117" s="61">
        <f t="shared" ca="1" si="7"/>
        <v>0.64082269026173788</v>
      </c>
      <c r="C117" s="61">
        <f t="shared" ca="1" si="7"/>
        <v>0.76579963986483301</v>
      </c>
      <c r="D117" s="61">
        <f t="shared" ca="1" si="7"/>
        <v>2.0108450079280304E-3</v>
      </c>
      <c r="E117" s="61">
        <f t="shared" ca="1" si="8"/>
        <v>3</v>
      </c>
      <c r="F117" s="61">
        <f t="shared" ca="1" si="9"/>
        <v>4</v>
      </c>
      <c r="G117" s="61">
        <f t="shared" ca="1" si="10"/>
        <v>6</v>
      </c>
      <c r="H117" s="97" t="str">
        <f t="shared" ca="1" si="11"/>
        <v>Loss</v>
      </c>
    </row>
    <row r="118" spans="1:8" x14ac:dyDescent="0.25">
      <c r="A118" s="96">
        <v>116</v>
      </c>
      <c r="B118" s="61">
        <f t="shared" ca="1" si="7"/>
        <v>0.65659895178738448</v>
      </c>
      <c r="C118" s="61">
        <f t="shared" ca="1" si="7"/>
        <v>0.29316982257751401</v>
      </c>
      <c r="D118" s="61">
        <f t="shared" ca="1" si="7"/>
        <v>0.67458865024148884</v>
      </c>
      <c r="E118" s="61">
        <f t="shared" ca="1" si="8"/>
        <v>3</v>
      </c>
      <c r="F118" s="61">
        <f t="shared" ca="1" si="9"/>
        <v>1</v>
      </c>
      <c r="G118" s="61">
        <f t="shared" ca="1" si="10"/>
        <v>4</v>
      </c>
      <c r="H118" s="97" t="str">
        <f t="shared" ca="1" si="11"/>
        <v>Toss up</v>
      </c>
    </row>
    <row r="119" spans="1:8" x14ac:dyDescent="0.25">
      <c r="A119" s="96">
        <v>117</v>
      </c>
      <c r="B119" s="61">
        <f t="shared" ca="1" si="7"/>
        <v>0.41217740912472545</v>
      </c>
      <c r="C119" s="61">
        <f t="shared" ca="1" si="7"/>
        <v>7.9572845338670151E-3</v>
      </c>
      <c r="D119" s="61">
        <f t="shared" ca="1" si="7"/>
        <v>0.24916504566512565</v>
      </c>
      <c r="E119" s="61">
        <f t="shared" ca="1" si="8"/>
        <v>2</v>
      </c>
      <c r="F119" s="61">
        <f t="shared" ca="1" si="9"/>
        <v>6</v>
      </c>
      <c r="G119" s="61">
        <f t="shared" ca="1" si="10"/>
        <v>1</v>
      </c>
      <c r="H119" s="97" t="str">
        <f t="shared" ca="1" si="11"/>
        <v>Toss up</v>
      </c>
    </row>
    <row r="120" spans="1:8" x14ac:dyDescent="0.25">
      <c r="A120" s="96">
        <v>118</v>
      </c>
      <c r="B120" s="61">
        <f t="shared" ca="1" si="7"/>
        <v>0.42182742628294556</v>
      </c>
      <c r="C120" s="61">
        <f t="shared" ca="1" si="7"/>
        <v>0.82365035767327144</v>
      </c>
      <c r="D120" s="61">
        <f t="shared" ca="1" si="7"/>
        <v>6.4639626378109716E-2</v>
      </c>
      <c r="E120" s="61">
        <f t="shared" ca="1" si="8"/>
        <v>2</v>
      </c>
      <c r="F120" s="61">
        <f t="shared" ca="1" si="9"/>
        <v>4</v>
      </c>
      <c r="G120" s="61">
        <f t="shared" ca="1" si="10"/>
        <v>6</v>
      </c>
      <c r="H120" s="97" t="str">
        <f t="shared" ca="1" si="11"/>
        <v>Loss</v>
      </c>
    </row>
    <row r="121" spans="1:8" x14ac:dyDescent="0.25">
      <c r="A121" s="96">
        <v>119</v>
      </c>
      <c r="B121" s="61">
        <f t="shared" ca="1" si="7"/>
        <v>0.56855903206124714</v>
      </c>
      <c r="C121" s="61">
        <f t="shared" ca="1" si="7"/>
        <v>0.15977997865196503</v>
      </c>
      <c r="D121" s="61">
        <f t="shared" ca="1" si="7"/>
        <v>0.58760285172962712</v>
      </c>
      <c r="E121" s="61">
        <f t="shared" ca="1" si="8"/>
        <v>3</v>
      </c>
      <c r="F121" s="61">
        <f t="shared" ca="1" si="9"/>
        <v>6</v>
      </c>
      <c r="G121" s="61">
        <f t="shared" ca="1" si="10"/>
        <v>3</v>
      </c>
      <c r="H121" s="97" t="str">
        <f t="shared" ca="1" si="11"/>
        <v>Loss</v>
      </c>
    </row>
    <row r="122" spans="1:8" x14ac:dyDescent="0.25">
      <c r="A122" s="96">
        <v>120</v>
      </c>
      <c r="B122" s="61">
        <f t="shared" ca="1" si="7"/>
        <v>0.84620557438359834</v>
      </c>
      <c r="C122" s="61">
        <f t="shared" ca="1" si="7"/>
        <v>0.33547542819971521</v>
      </c>
      <c r="D122" s="61">
        <f t="shared" ca="1" si="7"/>
        <v>6.4907491837040698E-3</v>
      </c>
      <c r="E122" s="61">
        <f t="shared" ca="1" si="8"/>
        <v>5</v>
      </c>
      <c r="F122" s="61">
        <f t="shared" ca="1" si="9"/>
        <v>2</v>
      </c>
      <c r="G122" s="61">
        <f t="shared" ca="1" si="10"/>
        <v>6</v>
      </c>
      <c r="H122" s="97" t="str">
        <f t="shared" ca="1" si="11"/>
        <v>Toss up</v>
      </c>
    </row>
    <row r="123" spans="1:8" x14ac:dyDescent="0.25">
      <c r="A123" s="96">
        <v>121</v>
      </c>
      <c r="B123" s="61">
        <f t="shared" ca="1" si="7"/>
        <v>0.31117492740308028</v>
      </c>
      <c r="C123" s="61">
        <f t="shared" ca="1" si="7"/>
        <v>0.63839009354502652</v>
      </c>
      <c r="D123" s="61">
        <f t="shared" ca="1" si="7"/>
        <v>0.65064158019422191</v>
      </c>
      <c r="E123" s="61">
        <f t="shared" ca="1" si="8"/>
        <v>1</v>
      </c>
      <c r="F123" s="61">
        <f t="shared" ca="1" si="9"/>
        <v>3</v>
      </c>
      <c r="G123" s="61">
        <f t="shared" ca="1" si="10"/>
        <v>3</v>
      </c>
      <c r="H123" s="97" t="str">
        <f t="shared" ca="1" si="11"/>
        <v>Loss</v>
      </c>
    </row>
    <row r="124" spans="1:8" x14ac:dyDescent="0.25">
      <c r="A124" s="96">
        <v>122</v>
      </c>
      <c r="B124" s="61">
        <f t="shared" ca="1" si="7"/>
        <v>0.36561616612456815</v>
      </c>
      <c r="C124" s="61">
        <f t="shared" ca="1" si="7"/>
        <v>0.29010110333264005</v>
      </c>
      <c r="D124" s="61">
        <f t="shared" ca="1" si="7"/>
        <v>4.8985645126068955E-2</v>
      </c>
      <c r="E124" s="61">
        <f t="shared" ca="1" si="8"/>
        <v>2</v>
      </c>
      <c r="F124" s="61">
        <f t="shared" ca="1" si="9"/>
        <v>1</v>
      </c>
      <c r="G124" s="61">
        <f t="shared" ca="1" si="10"/>
        <v>6</v>
      </c>
      <c r="H124" s="97" t="str">
        <f t="shared" ca="1" si="11"/>
        <v>Toss up</v>
      </c>
    </row>
    <row r="125" spans="1:8" x14ac:dyDescent="0.25">
      <c r="A125" s="96">
        <v>123</v>
      </c>
      <c r="B125" s="61">
        <f t="shared" ca="1" si="7"/>
        <v>0.3368899414656612</v>
      </c>
      <c r="C125" s="61">
        <f t="shared" ca="1" si="7"/>
        <v>0.8194843756295852</v>
      </c>
      <c r="D125" s="61">
        <f t="shared" ca="1" si="7"/>
        <v>0.58928204105289694</v>
      </c>
      <c r="E125" s="61">
        <f t="shared" ca="1" si="8"/>
        <v>2</v>
      </c>
      <c r="F125" s="61">
        <f t="shared" ca="1" si="9"/>
        <v>4</v>
      </c>
      <c r="G125" s="61">
        <f t="shared" ca="1" si="10"/>
        <v>3</v>
      </c>
      <c r="H125" s="97" t="str">
        <f t="shared" ca="1" si="11"/>
        <v>Loss</v>
      </c>
    </row>
    <row r="126" spans="1:8" x14ac:dyDescent="0.25">
      <c r="A126" s="96">
        <v>124</v>
      </c>
      <c r="B126" s="61">
        <f t="shared" ca="1" si="7"/>
        <v>0.43496818987240482</v>
      </c>
      <c r="C126" s="61">
        <f t="shared" ca="1" si="7"/>
        <v>0.82825667847971207</v>
      </c>
      <c r="D126" s="61">
        <f t="shared" ca="1" si="7"/>
        <v>0.39089897290146103</v>
      </c>
      <c r="E126" s="61">
        <f t="shared" ca="1" si="8"/>
        <v>2</v>
      </c>
      <c r="F126" s="61">
        <f t="shared" ca="1" si="9"/>
        <v>4</v>
      </c>
      <c r="G126" s="61">
        <f t="shared" ca="1" si="10"/>
        <v>2</v>
      </c>
      <c r="H126" s="97" t="str">
        <f t="shared" ca="1" si="11"/>
        <v>Loss</v>
      </c>
    </row>
    <row r="127" spans="1:8" x14ac:dyDescent="0.25">
      <c r="A127" s="96">
        <v>125</v>
      </c>
      <c r="B127" s="61">
        <f t="shared" ca="1" si="7"/>
        <v>8.2186062859226361E-3</v>
      </c>
      <c r="C127" s="61">
        <f t="shared" ca="1" si="7"/>
        <v>0.66195202130444508</v>
      </c>
      <c r="D127" s="61">
        <f t="shared" ca="1" si="7"/>
        <v>0.85703392319020166</v>
      </c>
      <c r="E127" s="61">
        <f t="shared" ca="1" si="8"/>
        <v>6</v>
      </c>
      <c r="F127" s="61">
        <f t="shared" ca="1" si="9"/>
        <v>3</v>
      </c>
      <c r="G127" s="61">
        <f t="shared" ca="1" si="10"/>
        <v>5</v>
      </c>
      <c r="H127" s="97" t="str">
        <f t="shared" ca="1" si="11"/>
        <v>Win</v>
      </c>
    </row>
    <row r="128" spans="1:8" x14ac:dyDescent="0.25">
      <c r="A128" s="96">
        <v>126</v>
      </c>
      <c r="B128" s="61">
        <f t="shared" ca="1" si="7"/>
        <v>0.62542574807193407</v>
      </c>
      <c r="C128" s="61">
        <f t="shared" ca="1" si="7"/>
        <v>0.92827033223823818</v>
      </c>
      <c r="D128" s="61">
        <f t="shared" ca="1" si="7"/>
        <v>0.64586894868331857</v>
      </c>
      <c r="E128" s="61">
        <f t="shared" ca="1" si="8"/>
        <v>3</v>
      </c>
      <c r="F128" s="61">
        <f t="shared" ca="1" si="9"/>
        <v>5</v>
      </c>
      <c r="G128" s="61">
        <f t="shared" ca="1" si="10"/>
        <v>3</v>
      </c>
      <c r="H128" s="97" t="str">
        <f t="shared" ca="1" si="11"/>
        <v>Loss</v>
      </c>
    </row>
    <row r="129" spans="1:8" x14ac:dyDescent="0.25">
      <c r="A129" s="96">
        <v>127</v>
      </c>
      <c r="B129" s="61">
        <f t="shared" ca="1" si="7"/>
        <v>0.13420270965809178</v>
      </c>
      <c r="C129" s="61">
        <f t="shared" ca="1" si="7"/>
        <v>0.94140655896692615</v>
      </c>
      <c r="D129" s="61">
        <f t="shared" ca="1" si="7"/>
        <v>0.23832652259425036</v>
      </c>
      <c r="E129" s="61">
        <f t="shared" ca="1" si="8"/>
        <v>6</v>
      </c>
      <c r="F129" s="61">
        <f t="shared" ca="1" si="9"/>
        <v>5</v>
      </c>
      <c r="G129" s="61">
        <f t="shared" ca="1" si="10"/>
        <v>1</v>
      </c>
      <c r="H129" s="97" t="str">
        <f t="shared" ca="1" si="11"/>
        <v>Win</v>
      </c>
    </row>
    <row r="130" spans="1:8" x14ac:dyDescent="0.25">
      <c r="A130" s="96">
        <v>128</v>
      </c>
      <c r="B130" s="61">
        <f t="shared" ca="1" si="7"/>
        <v>0.56837869279873099</v>
      </c>
      <c r="C130" s="61">
        <f t="shared" ca="1" si="7"/>
        <v>0.58415580581156656</v>
      </c>
      <c r="D130" s="61">
        <f t="shared" ca="1" si="7"/>
        <v>0.79688547493514716</v>
      </c>
      <c r="E130" s="61">
        <f t="shared" ca="1" si="8"/>
        <v>3</v>
      </c>
      <c r="F130" s="61">
        <f t="shared" ca="1" si="9"/>
        <v>3</v>
      </c>
      <c r="G130" s="61">
        <f t="shared" ca="1" si="10"/>
        <v>4</v>
      </c>
      <c r="H130" s="97" t="str">
        <f t="shared" ca="1" si="11"/>
        <v>Loss</v>
      </c>
    </row>
    <row r="131" spans="1:8" x14ac:dyDescent="0.25">
      <c r="A131" s="96">
        <v>129</v>
      </c>
      <c r="B131" s="61">
        <f t="shared" ca="1" si="7"/>
        <v>0.94383089496322781</v>
      </c>
      <c r="C131" s="61">
        <f t="shared" ca="1" si="7"/>
        <v>0.39398340038515689</v>
      </c>
      <c r="D131" s="61">
        <f t="shared" ca="1" si="7"/>
        <v>0.36925044795144679</v>
      </c>
      <c r="E131" s="61">
        <f t="shared" ca="1" si="8"/>
        <v>5</v>
      </c>
      <c r="F131" s="61">
        <f t="shared" ca="1" si="9"/>
        <v>2</v>
      </c>
      <c r="G131" s="61">
        <f t="shared" ca="1" si="10"/>
        <v>2</v>
      </c>
      <c r="H131" s="97" t="str">
        <f t="shared" ca="1" si="11"/>
        <v>Win</v>
      </c>
    </row>
    <row r="132" spans="1:8" x14ac:dyDescent="0.25">
      <c r="A132" s="96">
        <v>130</v>
      </c>
      <c r="B132" s="61">
        <f t="shared" ref="B132:D195" ca="1" si="12">RAND()</f>
        <v>0.13322425323137921</v>
      </c>
      <c r="C132" s="61">
        <f t="shared" ca="1" si="12"/>
        <v>1.0968283336560303E-2</v>
      </c>
      <c r="D132" s="61">
        <f t="shared" ca="1" si="12"/>
        <v>0.3444414342435943</v>
      </c>
      <c r="E132" s="61">
        <f t="shared" ref="E132:E195" ca="1" si="13">_xlfn.IFNA(MATCH($B132,$M$5:$R$5,1),6)</f>
        <v>6</v>
      </c>
      <c r="F132" s="61">
        <f t="shared" ref="F132:F195" ca="1" si="14">_xlfn.IFNA(MATCH($C132,$M$5:$R$5,1),6)</f>
        <v>6</v>
      </c>
      <c r="G132" s="61">
        <f t="shared" ref="G132:G195" ca="1" si="15">_xlfn.IFNA(MATCH($D132,$M$5:$R$5,1),6)</f>
        <v>2</v>
      </c>
      <c r="H132" s="97" t="str">
        <f t="shared" ref="H132:H195" ca="1" si="16">IF(AND($E132&gt;$F132,$E132&gt;$G132),"Win",IF(OR($E132&gt;$F132,$E132&gt;$G132),"Toss up","Loss"))</f>
        <v>Toss up</v>
      </c>
    </row>
    <row r="133" spans="1:8" x14ac:dyDescent="0.25">
      <c r="A133" s="96">
        <v>131</v>
      </c>
      <c r="B133" s="61">
        <f t="shared" ca="1" si="12"/>
        <v>0.37958136857900937</v>
      </c>
      <c r="C133" s="61">
        <f t="shared" ca="1" si="12"/>
        <v>0.77272010843143335</v>
      </c>
      <c r="D133" s="61">
        <f t="shared" ca="1" si="12"/>
        <v>3.7114989311478275E-2</v>
      </c>
      <c r="E133" s="61">
        <f t="shared" ca="1" si="13"/>
        <v>2</v>
      </c>
      <c r="F133" s="61">
        <f t="shared" ca="1" si="14"/>
        <v>4</v>
      </c>
      <c r="G133" s="61">
        <f t="shared" ca="1" si="15"/>
        <v>6</v>
      </c>
      <c r="H133" s="97" t="str">
        <f t="shared" ca="1" si="16"/>
        <v>Loss</v>
      </c>
    </row>
    <row r="134" spans="1:8" x14ac:dyDescent="0.25">
      <c r="A134" s="96">
        <v>132</v>
      </c>
      <c r="B134" s="61">
        <f t="shared" ca="1" si="12"/>
        <v>0.81544255969633939</v>
      </c>
      <c r="C134" s="61">
        <f t="shared" ca="1" si="12"/>
        <v>0.86052658060004961</v>
      </c>
      <c r="D134" s="61">
        <f t="shared" ca="1" si="12"/>
        <v>4.5168542258015032E-3</v>
      </c>
      <c r="E134" s="61">
        <f t="shared" ca="1" si="13"/>
        <v>4</v>
      </c>
      <c r="F134" s="61">
        <f t="shared" ca="1" si="14"/>
        <v>5</v>
      </c>
      <c r="G134" s="61">
        <f t="shared" ca="1" si="15"/>
        <v>6</v>
      </c>
      <c r="H134" s="97" t="str">
        <f t="shared" ca="1" si="16"/>
        <v>Loss</v>
      </c>
    </row>
    <row r="135" spans="1:8" x14ac:dyDescent="0.25">
      <c r="A135" s="96">
        <v>133</v>
      </c>
      <c r="B135" s="61">
        <f t="shared" ca="1" si="12"/>
        <v>0.57209319577298579</v>
      </c>
      <c r="C135" s="61">
        <f t="shared" ca="1" si="12"/>
        <v>0.82723657273835971</v>
      </c>
      <c r="D135" s="61">
        <f t="shared" ca="1" si="12"/>
        <v>0.62457507721733652</v>
      </c>
      <c r="E135" s="61">
        <f t="shared" ca="1" si="13"/>
        <v>3</v>
      </c>
      <c r="F135" s="61">
        <f t="shared" ca="1" si="14"/>
        <v>4</v>
      </c>
      <c r="G135" s="61">
        <f t="shared" ca="1" si="15"/>
        <v>3</v>
      </c>
      <c r="H135" s="97" t="str">
        <f t="shared" ca="1" si="16"/>
        <v>Loss</v>
      </c>
    </row>
    <row r="136" spans="1:8" x14ac:dyDescent="0.25">
      <c r="A136" s="96">
        <v>134</v>
      </c>
      <c r="B136" s="61">
        <f t="shared" ca="1" si="12"/>
        <v>0.40297786892163179</v>
      </c>
      <c r="C136" s="61">
        <f t="shared" ca="1" si="12"/>
        <v>0.1782875554015888</v>
      </c>
      <c r="D136" s="61">
        <f t="shared" ca="1" si="12"/>
        <v>0.62389833947801143</v>
      </c>
      <c r="E136" s="61">
        <f t="shared" ca="1" si="13"/>
        <v>2</v>
      </c>
      <c r="F136" s="61">
        <f t="shared" ca="1" si="14"/>
        <v>1</v>
      </c>
      <c r="G136" s="61">
        <f t="shared" ca="1" si="15"/>
        <v>3</v>
      </c>
      <c r="H136" s="97" t="str">
        <f t="shared" ca="1" si="16"/>
        <v>Toss up</v>
      </c>
    </row>
    <row r="137" spans="1:8" x14ac:dyDescent="0.25">
      <c r="A137" s="96">
        <v>135</v>
      </c>
      <c r="B137" s="61">
        <f t="shared" ca="1" si="12"/>
        <v>0.83033796259090764</v>
      </c>
      <c r="C137" s="61">
        <f t="shared" ca="1" si="12"/>
        <v>3.5141256801485499E-2</v>
      </c>
      <c r="D137" s="61">
        <f t="shared" ca="1" si="12"/>
        <v>8.3018501204572548E-3</v>
      </c>
      <c r="E137" s="61">
        <f t="shared" ca="1" si="13"/>
        <v>4</v>
      </c>
      <c r="F137" s="61">
        <f t="shared" ca="1" si="14"/>
        <v>6</v>
      </c>
      <c r="G137" s="61">
        <f t="shared" ca="1" si="15"/>
        <v>6</v>
      </c>
      <c r="H137" s="97" t="str">
        <f t="shared" ca="1" si="16"/>
        <v>Loss</v>
      </c>
    </row>
    <row r="138" spans="1:8" x14ac:dyDescent="0.25">
      <c r="A138" s="96">
        <v>136</v>
      </c>
      <c r="B138" s="61">
        <f t="shared" ca="1" si="12"/>
        <v>0.46030677429575895</v>
      </c>
      <c r="C138" s="61">
        <f t="shared" ca="1" si="12"/>
        <v>0.60606676335312115</v>
      </c>
      <c r="D138" s="61">
        <f t="shared" ca="1" si="12"/>
        <v>0.4167685301361882</v>
      </c>
      <c r="E138" s="61">
        <f t="shared" ca="1" si="13"/>
        <v>2</v>
      </c>
      <c r="F138" s="61">
        <f t="shared" ca="1" si="14"/>
        <v>3</v>
      </c>
      <c r="G138" s="61">
        <f t="shared" ca="1" si="15"/>
        <v>2</v>
      </c>
      <c r="H138" s="97" t="str">
        <f t="shared" ca="1" si="16"/>
        <v>Loss</v>
      </c>
    </row>
    <row r="139" spans="1:8" x14ac:dyDescent="0.25">
      <c r="A139" s="96">
        <v>137</v>
      </c>
      <c r="B139" s="61">
        <f t="shared" ca="1" si="12"/>
        <v>0.66910803152080978</v>
      </c>
      <c r="C139" s="61">
        <f t="shared" ca="1" si="12"/>
        <v>0.80414059639023827</v>
      </c>
      <c r="D139" s="61">
        <f t="shared" ca="1" si="12"/>
        <v>0.25089577650784223</v>
      </c>
      <c r="E139" s="61">
        <f t="shared" ca="1" si="13"/>
        <v>4</v>
      </c>
      <c r="F139" s="61">
        <f t="shared" ca="1" si="14"/>
        <v>4</v>
      </c>
      <c r="G139" s="61">
        <f t="shared" ca="1" si="15"/>
        <v>1</v>
      </c>
      <c r="H139" s="97" t="str">
        <f t="shared" ca="1" si="16"/>
        <v>Toss up</v>
      </c>
    </row>
    <row r="140" spans="1:8" x14ac:dyDescent="0.25">
      <c r="A140" s="96">
        <v>138</v>
      </c>
      <c r="B140" s="61">
        <f t="shared" ca="1" si="12"/>
        <v>0.23443918325717639</v>
      </c>
      <c r="C140" s="61">
        <f t="shared" ca="1" si="12"/>
        <v>0.45441480212337293</v>
      </c>
      <c r="D140" s="61">
        <f t="shared" ca="1" si="12"/>
        <v>0.49040866683978679</v>
      </c>
      <c r="E140" s="61">
        <f t="shared" ca="1" si="13"/>
        <v>1</v>
      </c>
      <c r="F140" s="61">
        <f t="shared" ca="1" si="14"/>
        <v>2</v>
      </c>
      <c r="G140" s="61">
        <f t="shared" ca="1" si="15"/>
        <v>2</v>
      </c>
      <c r="H140" s="97" t="str">
        <f t="shared" ca="1" si="16"/>
        <v>Loss</v>
      </c>
    </row>
    <row r="141" spans="1:8" x14ac:dyDescent="0.25">
      <c r="A141" s="96">
        <v>139</v>
      </c>
      <c r="B141" s="61">
        <f t="shared" ca="1" si="12"/>
        <v>0.87046795164689328</v>
      </c>
      <c r="C141" s="61">
        <f t="shared" ca="1" si="12"/>
        <v>0.50784069958766276</v>
      </c>
      <c r="D141" s="61">
        <f t="shared" ca="1" si="12"/>
        <v>0.66304873892152194</v>
      </c>
      <c r="E141" s="61">
        <f t="shared" ca="1" si="13"/>
        <v>5</v>
      </c>
      <c r="F141" s="61">
        <f t="shared" ca="1" si="14"/>
        <v>3</v>
      </c>
      <c r="G141" s="61">
        <f t="shared" ca="1" si="15"/>
        <v>3</v>
      </c>
      <c r="H141" s="97" t="str">
        <f t="shared" ca="1" si="16"/>
        <v>Win</v>
      </c>
    </row>
    <row r="142" spans="1:8" x14ac:dyDescent="0.25">
      <c r="A142" s="96">
        <v>140</v>
      </c>
      <c r="B142" s="61">
        <f t="shared" ca="1" si="12"/>
        <v>0.23738100381697602</v>
      </c>
      <c r="C142" s="61">
        <f t="shared" ca="1" si="12"/>
        <v>0.81034276675761863</v>
      </c>
      <c r="D142" s="61">
        <f t="shared" ca="1" si="12"/>
        <v>0.5460300012466508</v>
      </c>
      <c r="E142" s="61">
        <f t="shared" ca="1" si="13"/>
        <v>1</v>
      </c>
      <c r="F142" s="61">
        <f t="shared" ca="1" si="14"/>
        <v>4</v>
      </c>
      <c r="G142" s="61">
        <f t="shared" ca="1" si="15"/>
        <v>3</v>
      </c>
      <c r="H142" s="97" t="str">
        <f t="shared" ca="1" si="16"/>
        <v>Loss</v>
      </c>
    </row>
    <row r="143" spans="1:8" x14ac:dyDescent="0.25">
      <c r="A143" s="96">
        <v>141</v>
      </c>
      <c r="B143" s="61">
        <f t="shared" ca="1" si="12"/>
        <v>0.97093065423046432</v>
      </c>
      <c r="C143" s="61">
        <f t="shared" ca="1" si="12"/>
        <v>0.807339485221648</v>
      </c>
      <c r="D143" s="61">
        <f t="shared" ca="1" si="12"/>
        <v>0.2213562965507323</v>
      </c>
      <c r="E143" s="61">
        <f t="shared" ca="1" si="13"/>
        <v>5</v>
      </c>
      <c r="F143" s="61">
        <f t="shared" ca="1" si="14"/>
        <v>4</v>
      </c>
      <c r="G143" s="61">
        <f t="shared" ca="1" si="15"/>
        <v>1</v>
      </c>
      <c r="H143" s="97" t="str">
        <f t="shared" ca="1" si="16"/>
        <v>Win</v>
      </c>
    </row>
    <row r="144" spans="1:8" x14ac:dyDescent="0.25">
      <c r="A144" s="96">
        <v>142</v>
      </c>
      <c r="B144" s="61">
        <f t="shared" ca="1" si="12"/>
        <v>0.93079949549529817</v>
      </c>
      <c r="C144" s="61">
        <f t="shared" ca="1" si="12"/>
        <v>0.75703250173479608</v>
      </c>
      <c r="D144" s="61">
        <f t="shared" ca="1" si="12"/>
        <v>0.83974893680777263</v>
      </c>
      <c r="E144" s="61">
        <f t="shared" ca="1" si="13"/>
        <v>5</v>
      </c>
      <c r="F144" s="61">
        <f t="shared" ca="1" si="14"/>
        <v>4</v>
      </c>
      <c r="G144" s="61">
        <f t="shared" ca="1" si="15"/>
        <v>5</v>
      </c>
      <c r="H144" s="97" t="str">
        <f t="shared" ca="1" si="16"/>
        <v>Toss up</v>
      </c>
    </row>
    <row r="145" spans="1:8" x14ac:dyDescent="0.25">
      <c r="A145" s="96">
        <v>143</v>
      </c>
      <c r="B145" s="61">
        <f t="shared" ca="1" si="12"/>
        <v>0.21515377650180334</v>
      </c>
      <c r="C145" s="61">
        <f t="shared" ca="1" si="12"/>
        <v>0.72501490377468514</v>
      </c>
      <c r="D145" s="61">
        <f t="shared" ca="1" si="12"/>
        <v>0.84658072622792802</v>
      </c>
      <c r="E145" s="61">
        <f t="shared" ca="1" si="13"/>
        <v>1</v>
      </c>
      <c r="F145" s="61">
        <f t="shared" ca="1" si="14"/>
        <v>4</v>
      </c>
      <c r="G145" s="61">
        <f t="shared" ca="1" si="15"/>
        <v>5</v>
      </c>
      <c r="H145" s="97" t="str">
        <f t="shared" ca="1" si="16"/>
        <v>Loss</v>
      </c>
    </row>
    <row r="146" spans="1:8" x14ac:dyDescent="0.25">
      <c r="A146" s="96">
        <v>144</v>
      </c>
      <c r="B146" s="61">
        <f t="shared" ca="1" si="12"/>
        <v>0.54315787850568609</v>
      </c>
      <c r="C146" s="61">
        <f t="shared" ca="1" si="12"/>
        <v>0.15810730021691977</v>
      </c>
      <c r="D146" s="61">
        <f t="shared" ca="1" si="12"/>
        <v>0.9785098901061422</v>
      </c>
      <c r="E146" s="61">
        <f t="shared" ca="1" si="13"/>
        <v>3</v>
      </c>
      <c r="F146" s="61">
        <f t="shared" ca="1" si="14"/>
        <v>6</v>
      </c>
      <c r="G146" s="61">
        <f t="shared" ca="1" si="15"/>
        <v>5</v>
      </c>
      <c r="H146" s="97" t="str">
        <f t="shared" ca="1" si="16"/>
        <v>Loss</v>
      </c>
    </row>
    <row r="147" spans="1:8" x14ac:dyDescent="0.25">
      <c r="A147" s="96">
        <v>145</v>
      </c>
      <c r="B147" s="61">
        <f t="shared" ca="1" si="12"/>
        <v>0.47833235702272026</v>
      </c>
      <c r="C147" s="61">
        <f t="shared" ca="1" si="12"/>
        <v>9.2212353643379874E-2</v>
      </c>
      <c r="D147" s="61">
        <f t="shared" ca="1" si="12"/>
        <v>0.45238659056210384</v>
      </c>
      <c r="E147" s="61">
        <f t="shared" ca="1" si="13"/>
        <v>2</v>
      </c>
      <c r="F147" s="61">
        <f t="shared" ca="1" si="14"/>
        <v>6</v>
      </c>
      <c r="G147" s="61">
        <f t="shared" ca="1" si="15"/>
        <v>2</v>
      </c>
      <c r="H147" s="97" t="str">
        <f t="shared" ca="1" si="16"/>
        <v>Loss</v>
      </c>
    </row>
    <row r="148" spans="1:8" x14ac:dyDescent="0.25">
      <c r="A148" s="96">
        <v>146</v>
      </c>
      <c r="B148" s="61">
        <f t="shared" ca="1" si="12"/>
        <v>0.94369040548485317</v>
      </c>
      <c r="C148" s="61">
        <f t="shared" ca="1" si="12"/>
        <v>0.67174520553680483</v>
      </c>
      <c r="D148" s="61">
        <f t="shared" ca="1" si="12"/>
        <v>0.46233152620187645</v>
      </c>
      <c r="E148" s="61">
        <f t="shared" ca="1" si="13"/>
        <v>5</v>
      </c>
      <c r="F148" s="61">
        <f t="shared" ca="1" si="14"/>
        <v>4</v>
      </c>
      <c r="G148" s="61">
        <f t="shared" ca="1" si="15"/>
        <v>2</v>
      </c>
      <c r="H148" s="97" t="str">
        <f t="shared" ca="1" si="16"/>
        <v>Win</v>
      </c>
    </row>
    <row r="149" spans="1:8" x14ac:dyDescent="0.25">
      <c r="A149" s="96">
        <v>147</v>
      </c>
      <c r="B149" s="61">
        <f t="shared" ca="1" si="12"/>
        <v>0.93186545140431398</v>
      </c>
      <c r="C149" s="61">
        <f t="shared" ca="1" si="12"/>
        <v>0.93010885082973871</v>
      </c>
      <c r="D149" s="61">
        <f t="shared" ca="1" si="12"/>
        <v>0.68854102976826226</v>
      </c>
      <c r="E149" s="61">
        <f t="shared" ca="1" si="13"/>
        <v>5</v>
      </c>
      <c r="F149" s="61">
        <f t="shared" ca="1" si="14"/>
        <v>5</v>
      </c>
      <c r="G149" s="61">
        <f t="shared" ca="1" si="15"/>
        <v>4</v>
      </c>
      <c r="H149" s="97" t="str">
        <f t="shared" ca="1" si="16"/>
        <v>Toss up</v>
      </c>
    </row>
    <row r="150" spans="1:8" x14ac:dyDescent="0.25">
      <c r="A150" s="96">
        <v>148</v>
      </c>
      <c r="B150" s="61">
        <f t="shared" ca="1" si="12"/>
        <v>8.6675565397892784E-2</v>
      </c>
      <c r="C150" s="61">
        <f t="shared" ca="1" si="12"/>
        <v>0.57990945465207933</v>
      </c>
      <c r="D150" s="61">
        <f t="shared" ca="1" si="12"/>
        <v>0.70598411078423429</v>
      </c>
      <c r="E150" s="61">
        <f t="shared" ca="1" si="13"/>
        <v>6</v>
      </c>
      <c r="F150" s="61">
        <f t="shared" ca="1" si="14"/>
        <v>3</v>
      </c>
      <c r="G150" s="61">
        <f t="shared" ca="1" si="15"/>
        <v>4</v>
      </c>
      <c r="H150" s="97" t="str">
        <f t="shared" ca="1" si="16"/>
        <v>Win</v>
      </c>
    </row>
    <row r="151" spans="1:8" x14ac:dyDescent="0.25">
      <c r="A151" s="96">
        <v>149</v>
      </c>
      <c r="B151" s="61">
        <f t="shared" ca="1" si="12"/>
        <v>0.41499333285307338</v>
      </c>
      <c r="C151" s="61">
        <f t="shared" ca="1" si="12"/>
        <v>1.4592867278599209E-2</v>
      </c>
      <c r="D151" s="61">
        <f t="shared" ca="1" si="12"/>
        <v>0.39827243902696041</v>
      </c>
      <c r="E151" s="61">
        <f t="shared" ca="1" si="13"/>
        <v>2</v>
      </c>
      <c r="F151" s="61">
        <f t="shared" ca="1" si="14"/>
        <v>6</v>
      </c>
      <c r="G151" s="61">
        <f t="shared" ca="1" si="15"/>
        <v>2</v>
      </c>
      <c r="H151" s="97" t="str">
        <f t="shared" ca="1" si="16"/>
        <v>Loss</v>
      </c>
    </row>
    <row r="152" spans="1:8" x14ac:dyDescent="0.25">
      <c r="A152" s="96">
        <v>150</v>
      </c>
      <c r="B152" s="61">
        <f t="shared" ca="1" si="12"/>
        <v>0.62349906924365606</v>
      </c>
      <c r="C152" s="61">
        <f t="shared" ca="1" si="12"/>
        <v>0.38094809276680752</v>
      </c>
      <c r="D152" s="61">
        <f t="shared" ca="1" si="12"/>
        <v>0.62704163590958772</v>
      </c>
      <c r="E152" s="61">
        <f t="shared" ca="1" si="13"/>
        <v>3</v>
      </c>
      <c r="F152" s="61">
        <f t="shared" ca="1" si="14"/>
        <v>2</v>
      </c>
      <c r="G152" s="61">
        <f t="shared" ca="1" si="15"/>
        <v>3</v>
      </c>
      <c r="H152" s="97" t="str">
        <f t="shared" ca="1" si="16"/>
        <v>Toss up</v>
      </c>
    </row>
    <row r="153" spans="1:8" x14ac:dyDescent="0.25">
      <c r="A153" s="96">
        <v>151</v>
      </c>
      <c r="B153" s="61">
        <f t="shared" ca="1" si="12"/>
        <v>0.12775544645036851</v>
      </c>
      <c r="C153" s="61">
        <f t="shared" ca="1" si="12"/>
        <v>0.50069649358310431</v>
      </c>
      <c r="D153" s="61">
        <f t="shared" ca="1" si="12"/>
        <v>0.23832654537283582</v>
      </c>
      <c r="E153" s="61">
        <f t="shared" ca="1" si="13"/>
        <v>6</v>
      </c>
      <c r="F153" s="61">
        <f t="shared" ca="1" si="14"/>
        <v>3</v>
      </c>
      <c r="G153" s="61">
        <f t="shared" ca="1" si="15"/>
        <v>1</v>
      </c>
      <c r="H153" s="97" t="str">
        <f t="shared" ca="1" si="16"/>
        <v>Win</v>
      </c>
    </row>
    <row r="154" spans="1:8" x14ac:dyDescent="0.25">
      <c r="A154" s="96">
        <v>152</v>
      </c>
      <c r="B154" s="61">
        <f t="shared" ca="1" si="12"/>
        <v>0.9903545495674384</v>
      </c>
      <c r="C154" s="61">
        <f t="shared" ca="1" si="12"/>
        <v>0.95288610607163338</v>
      </c>
      <c r="D154" s="61">
        <f t="shared" ca="1" si="12"/>
        <v>0.53603949507202553</v>
      </c>
      <c r="E154" s="61">
        <f t="shared" ca="1" si="13"/>
        <v>5</v>
      </c>
      <c r="F154" s="61">
        <f t="shared" ca="1" si="14"/>
        <v>5</v>
      </c>
      <c r="G154" s="61">
        <f t="shared" ca="1" si="15"/>
        <v>3</v>
      </c>
      <c r="H154" s="97" t="str">
        <f t="shared" ca="1" si="16"/>
        <v>Toss up</v>
      </c>
    </row>
    <row r="155" spans="1:8" x14ac:dyDescent="0.25">
      <c r="A155" s="96">
        <v>153</v>
      </c>
      <c r="B155" s="61">
        <f t="shared" ca="1" si="12"/>
        <v>0.75737781032628471</v>
      </c>
      <c r="C155" s="61">
        <f t="shared" ca="1" si="12"/>
        <v>0.85649470184469223</v>
      </c>
      <c r="D155" s="61">
        <f t="shared" ca="1" si="12"/>
        <v>0.10668935381027944</v>
      </c>
      <c r="E155" s="61">
        <f t="shared" ca="1" si="13"/>
        <v>4</v>
      </c>
      <c r="F155" s="61">
        <f t="shared" ca="1" si="14"/>
        <v>5</v>
      </c>
      <c r="G155" s="61">
        <f t="shared" ca="1" si="15"/>
        <v>6</v>
      </c>
      <c r="H155" s="97" t="str">
        <f t="shared" ca="1" si="16"/>
        <v>Loss</v>
      </c>
    </row>
    <row r="156" spans="1:8" x14ac:dyDescent="0.25">
      <c r="A156" s="96">
        <v>154</v>
      </c>
      <c r="B156" s="61">
        <f t="shared" ca="1" si="12"/>
        <v>0.73442736332537573</v>
      </c>
      <c r="C156" s="61">
        <f t="shared" ca="1" si="12"/>
        <v>0.55689866315224024</v>
      </c>
      <c r="D156" s="61">
        <f t="shared" ca="1" si="12"/>
        <v>0.47610422635490768</v>
      </c>
      <c r="E156" s="61">
        <f t="shared" ca="1" si="13"/>
        <v>4</v>
      </c>
      <c r="F156" s="61">
        <f t="shared" ca="1" si="14"/>
        <v>3</v>
      </c>
      <c r="G156" s="61">
        <f t="shared" ca="1" si="15"/>
        <v>2</v>
      </c>
      <c r="H156" s="97" t="str">
        <f t="shared" ca="1" si="16"/>
        <v>Win</v>
      </c>
    </row>
    <row r="157" spans="1:8" x14ac:dyDescent="0.25">
      <c r="A157" s="96">
        <v>155</v>
      </c>
      <c r="B157" s="61">
        <f t="shared" ca="1" si="12"/>
        <v>0.17928260619909586</v>
      </c>
      <c r="C157" s="61">
        <f t="shared" ca="1" si="12"/>
        <v>0.58892334426270132</v>
      </c>
      <c r="D157" s="61">
        <f t="shared" ca="1" si="12"/>
        <v>0.52623708552564563</v>
      </c>
      <c r="E157" s="61">
        <f t="shared" ca="1" si="13"/>
        <v>1</v>
      </c>
      <c r="F157" s="61">
        <f t="shared" ca="1" si="14"/>
        <v>3</v>
      </c>
      <c r="G157" s="61">
        <f t="shared" ca="1" si="15"/>
        <v>3</v>
      </c>
      <c r="H157" s="97" t="str">
        <f t="shared" ca="1" si="16"/>
        <v>Loss</v>
      </c>
    </row>
    <row r="158" spans="1:8" x14ac:dyDescent="0.25">
      <c r="A158" s="96">
        <v>156</v>
      </c>
      <c r="B158" s="61">
        <f t="shared" ca="1" si="12"/>
        <v>0.18502682468625054</v>
      </c>
      <c r="C158" s="61">
        <f t="shared" ca="1" si="12"/>
        <v>0.53851606050884071</v>
      </c>
      <c r="D158" s="61">
        <f t="shared" ca="1" si="12"/>
        <v>0.63421732851600021</v>
      </c>
      <c r="E158" s="61">
        <f t="shared" ca="1" si="13"/>
        <v>1</v>
      </c>
      <c r="F158" s="61">
        <f t="shared" ca="1" si="14"/>
        <v>3</v>
      </c>
      <c r="G158" s="61">
        <f t="shared" ca="1" si="15"/>
        <v>3</v>
      </c>
      <c r="H158" s="97" t="str">
        <f t="shared" ca="1" si="16"/>
        <v>Loss</v>
      </c>
    </row>
    <row r="159" spans="1:8" x14ac:dyDescent="0.25">
      <c r="A159" s="96">
        <v>157</v>
      </c>
      <c r="B159" s="61">
        <f t="shared" ca="1" si="12"/>
        <v>0.20613431974066554</v>
      </c>
      <c r="C159" s="61">
        <f t="shared" ca="1" si="12"/>
        <v>0.41136597896723381</v>
      </c>
      <c r="D159" s="61">
        <f t="shared" ca="1" si="12"/>
        <v>0.95707452225396183</v>
      </c>
      <c r="E159" s="61">
        <f t="shared" ca="1" si="13"/>
        <v>1</v>
      </c>
      <c r="F159" s="61">
        <f t="shared" ca="1" si="14"/>
        <v>2</v>
      </c>
      <c r="G159" s="61">
        <f t="shared" ca="1" si="15"/>
        <v>5</v>
      </c>
      <c r="H159" s="97" t="str">
        <f t="shared" ca="1" si="16"/>
        <v>Loss</v>
      </c>
    </row>
    <row r="160" spans="1:8" x14ac:dyDescent="0.25">
      <c r="A160" s="96">
        <v>158</v>
      </c>
      <c r="B160" s="61">
        <f t="shared" ca="1" si="12"/>
        <v>0.86762935109491757</v>
      </c>
      <c r="C160" s="61">
        <f t="shared" ca="1" si="12"/>
        <v>0.26364617140136093</v>
      </c>
      <c r="D160" s="61">
        <f t="shared" ca="1" si="12"/>
        <v>0.34893986458315107</v>
      </c>
      <c r="E160" s="61">
        <f t="shared" ca="1" si="13"/>
        <v>5</v>
      </c>
      <c r="F160" s="61">
        <f t="shared" ca="1" si="14"/>
        <v>1</v>
      </c>
      <c r="G160" s="61">
        <f t="shared" ca="1" si="15"/>
        <v>2</v>
      </c>
      <c r="H160" s="97" t="str">
        <f t="shared" ca="1" si="16"/>
        <v>Win</v>
      </c>
    </row>
    <row r="161" spans="1:8" x14ac:dyDescent="0.25">
      <c r="A161" s="96">
        <v>159</v>
      </c>
      <c r="B161" s="61">
        <f t="shared" ca="1" si="12"/>
        <v>0.60545551452706914</v>
      </c>
      <c r="C161" s="61">
        <f t="shared" ca="1" si="12"/>
        <v>0.71863099526936347</v>
      </c>
      <c r="D161" s="61">
        <f t="shared" ca="1" si="12"/>
        <v>0.56469181544795222</v>
      </c>
      <c r="E161" s="61">
        <f t="shared" ca="1" si="13"/>
        <v>3</v>
      </c>
      <c r="F161" s="61">
        <f t="shared" ca="1" si="14"/>
        <v>4</v>
      </c>
      <c r="G161" s="61">
        <f t="shared" ca="1" si="15"/>
        <v>3</v>
      </c>
      <c r="H161" s="97" t="str">
        <f t="shared" ca="1" si="16"/>
        <v>Loss</v>
      </c>
    </row>
    <row r="162" spans="1:8" x14ac:dyDescent="0.25">
      <c r="A162" s="96">
        <v>160</v>
      </c>
      <c r="B162" s="61">
        <f t="shared" ca="1" si="12"/>
        <v>0.41128919871204783</v>
      </c>
      <c r="C162" s="61">
        <f t="shared" ca="1" si="12"/>
        <v>0.97865574634466013</v>
      </c>
      <c r="D162" s="61">
        <f t="shared" ca="1" si="12"/>
        <v>7.4836465399206853E-2</v>
      </c>
      <c r="E162" s="61">
        <f t="shared" ca="1" si="13"/>
        <v>2</v>
      </c>
      <c r="F162" s="61">
        <f t="shared" ca="1" si="14"/>
        <v>5</v>
      </c>
      <c r="G162" s="61">
        <f t="shared" ca="1" si="15"/>
        <v>6</v>
      </c>
      <c r="H162" s="97" t="str">
        <f t="shared" ca="1" si="16"/>
        <v>Loss</v>
      </c>
    </row>
    <row r="163" spans="1:8" x14ac:dyDescent="0.25">
      <c r="A163" s="96">
        <v>161</v>
      </c>
      <c r="B163" s="61">
        <f t="shared" ca="1" si="12"/>
        <v>0.14275740317535024</v>
      </c>
      <c r="C163" s="61">
        <f t="shared" ca="1" si="12"/>
        <v>0.43936681342997275</v>
      </c>
      <c r="D163" s="61">
        <f t="shared" ca="1" si="12"/>
        <v>0.20078009032091515</v>
      </c>
      <c r="E163" s="61">
        <f t="shared" ca="1" si="13"/>
        <v>6</v>
      </c>
      <c r="F163" s="61">
        <f t="shared" ca="1" si="14"/>
        <v>2</v>
      </c>
      <c r="G163" s="61">
        <f t="shared" ca="1" si="15"/>
        <v>1</v>
      </c>
      <c r="H163" s="97" t="str">
        <f t="shared" ca="1" si="16"/>
        <v>Win</v>
      </c>
    </row>
    <row r="164" spans="1:8" x14ac:dyDescent="0.25">
      <c r="A164" s="96">
        <v>162</v>
      </c>
      <c r="B164" s="61">
        <f t="shared" ca="1" si="12"/>
        <v>0.37957729741676494</v>
      </c>
      <c r="C164" s="61">
        <f t="shared" ca="1" si="12"/>
        <v>0.64548906359909031</v>
      </c>
      <c r="D164" s="61">
        <f t="shared" ca="1" si="12"/>
        <v>6.7118024642369711E-3</v>
      </c>
      <c r="E164" s="61">
        <f t="shared" ca="1" si="13"/>
        <v>2</v>
      </c>
      <c r="F164" s="61">
        <f t="shared" ca="1" si="14"/>
        <v>3</v>
      </c>
      <c r="G164" s="61">
        <f t="shared" ca="1" si="15"/>
        <v>6</v>
      </c>
      <c r="H164" s="97" t="str">
        <f t="shared" ca="1" si="16"/>
        <v>Loss</v>
      </c>
    </row>
    <row r="165" spans="1:8" x14ac:dyDescent="0.25">
      <c r="A165" s="96">
        <v>163</v>
      </c>
      <c r="B165" s="61">
        <f t="shared" ca="1" si="12"/>
        <v>0.16801987305566657</v>
      </c>
      <c r="C165" s="61">
        <f t="shared" ca="1" si="12"/>
        <v>0.73536538734553436</v>
      </c>
      <c r="D165" s="61">
        <f t="shared" ca="1" si="12"/>
        <v>0.38819939322523855</v>
      </c>
      <c r="E165" s="61">
        <f t="shared" ca="1" si="13"/>
        <v>1</v>
      </c>
      <c r="F165" s="61">
        <f t="shared" ca="1" si="14"/>
        <v>4</v>
      </c>
      <c r="G165" s="61">
        <f t="shared" ca="1" si="15"/>
        <v>2</v>
      </c>
      <c r="H165" s="97" t="str">
        <f t="shared" ca="1" si="16"/>
        <v>Loss</v>
      </c>
    </row>
    <row r="166" spans="1:8" x14ac:dyDescent="0.25">
      <c r="A166" s="96">
        <v>164</v>
      </c>
      <c r="B166" s="61">
        <f t="shared" ca="1" si="12"/>
        <v>0.86866368864167487</v>
      </c>
      <c r="C166" s="61">
        <f t="shared" ca="1" si="12"/>
        <v>0.29329988565411236</v>
      </c>
      <c r="D166" s="61">
        <f t="shared" ca="1" si="12"/>
        <v>0.23119966904730882</v>
      </c>
      <c r="E166" s="61">
        <f t="shared" ca="1" si="13"/>
        <v>5</v>
      </c>
      <c r="F166" s="61">
        <f t="shared" ca="1" si="14"/>
        <v>1</v>
      </c>
      <c r="G166" s="61">
        <f t="shared" ca="1" si="15"/>
        <v>1</v>
      </c>
      <c r="H166" s="97" t="str">
        <f t="shared" ca="1" si="16"/>
        <v>Win</v>
      </c>
    </row>
    <row r="167" spans="1:8" x14ac:dyDescent="0.25">
      <c r="A167" s="96">
        <v>165</v>
      </c>
      <c r="B167" s="61">
        <f t="shared" ca="1" si="12"/>
        <v>0.9050379395230953</v>
      </c>
      <c r="C167" s="61">
        <f t="shared" ca="1" si="12"/>
        <v>0.53661050437445523</v>
      </c>
      <c r="D167" s="61">
        <f t="shared" ca="1" si="12"/>
        <v>0.74130147066260232</v>
      </c>
      <c r="E167" s="61">
        <f t="shared" ca="1" si="13"/>
        <v>5</v>
      </c>
      <c r="F167" s="61">
        <f t="shared" ca="1" si="14"/>
        <v>3</v>
      </c>
      <c r="G167" s="61">
        <f t="shared" ca="1" si="15"/>
        <v>4</v>
      </c>
      <c r="H167" s="97" t="str">
        <f t="shared" ca="1" si="16"/>
        <v>Win</v>
      </c>
    </row>
    <row r="168" spans="1:8" x14ac:dyDescent="0.25">
      <c r="A168" s="96">
        <v>166</v>
      </c>
      <c r="B168" s="61">
        <f t="shared" ca="1" si="12"/>
        <v>0.84999855797027524</v>
      </c>
      <c r="C168" s="61">
        <f t="shared" ca="1" si="12"/>
        <v>0.57418780517170331</v>
      </c>
      <c r="D168" s="61">
        <f t="shared" ca="1" si="12"/>
        <v>1.9389208274345204E-4</v>
      </c>
      <c r="E168" s="61">
        <f t="shared" ca="1" si="13"/>
        <v>5</v>
      </c>
      <c r="F168" s="61">
        <f t="shared" ca="1" si="14"/>
        <v>3</v>
      </c>
      <c r="G168" s="61">
        <f t="shared" ca="1" si="15"/>
        <v>6</v>
      </c>
      <c r="H168" s="97" t="str">
        <f t="shared" ca="1" si="16"/>
        <v>Toss up</v>
      </c>
    </row>
    <row r="169" spans="1:8" x14ac:dyDescent="0.25">
      <c r="A169" s="96">
        <v>167</v>
      </c>
      <c r="B169" s="61">
        <f t="shared" ca="1" si="12"/>
        <v>0.6183591900123776</v>
      </c>
      <c r="C169" s="61">
        <f t="shared" ca="1" si="12"/>
        <v>0.28922047564438513</v>
      </c>
      <c r="D169" s="61">
        <f t="shared" ca="1" si="12"/>
        <v>6.698162866202495E-2</v>
      </c>
      <c r="E169" s="61">
        <f t="shared" ca="1" si="13"/>
        <v>3</v>
      </c>
      <c r="F169" s="61">
        <f t="shared" ca="1" si="14"/>
        <v>1</v>
      </c>
      <c r="G169" s="61">
        <f t="shared" ca="1" si="15"/>
        <v>6</v>
      </c>
      <c r="H169" s="97" t="str">
        <f t="shared" ca="1" si="16"/>
        <v>Toss up</v>
      </c>
    </row>
    <row r="170" spans="1:8" x14ac:dyDescent="0.25">
      <c r="A170" s="96">
        <v>168</v>
      </c>
      <c r="B170" s="61">
        <f t="shared" ca="1" si="12"/>
        <v>6.0030317529074839E-2</v>
      </c>
      <c r="C170" s="61">
        <f t="shared" ca="1" si="12"/>
        <v>5.5156517563188179E-2</v>
      </c>
      <c r="D170" s="61">
        <f t="shared" ca="1" si="12"/>
        <v>0.45164916274503686</v>
      </c>
      <c r="E170" s="61">
        <f t="shared" ca="1" si="13"/>
        <v>6</v>
      </c>
      <c r="F170" s="61">
        <f t="shared" ca="1" si="14"/>
        <v>6</v>
      </c>
      <c r="G170" s="61">
        <f t="shared" ca="1" si="15"/>
        <v>2</v>
      </c>
      <c r="H170" s="97" t="str">
        <f t="shared" ca="1" si="16"/>
        <v>Toss up</v>
      </c>
    </row>
    <row r="171" spans="1:8" x14ac:dyDescent="0.25">
      <c r="A171" s="96">
        <v>169</v>
      </c>
      <c r="B171" s="61">
        <f t="shared" ca="1" si="12"/>
        <v>0.99533353039405126</v>
      </c>
      <c r="C171" s="61">
        <f t="shared" ca="1" si="12"/>
        <v>0.84491666745226057</v>
      </c>
      <c r="D171" s="61">
        <f t="shared" ca="1" si="12"/>
        <v>0.39991783203807507</v>
      </c>
      <c r="E171" s="61">
        <f t="shared" ca="1" si="13"/>
        <v>5</v>
      </c>
      <c r="F171" s="61">
        <f t="shared" ca="1" si="14"/>
        <v>5</v>
      </c>
      <c r="G171" s="61">
        <f t="shared" ca="1" si="15"/>
        <v>2</v>
      </c>
      <c r="H171" s="97" t="str">
        <f t="shared" ca="1" si="16"/>
        <v>Toss up</v>
      </c>
    </row>
    <row r="172" spans="1:8" x14ac:dyDescent="0.25">
      <c r="A172" s="96">
        <v>170</v>
      </c>
      <c r="B172" s="61">
        <f t="shared" ca="1" si="12"/>
        <v>0.57062281781091617</v>
      </c>
      <c r="C172" s="61">
        <f t="shared" ca="1" si="12"/>
        <v>0.15830779195653755</v>
      </c>
      <c r="D172" s="61">
        <f t="shared" ca="1" si="12"/>
        <v>0.50219201872904962</v>
      </c>
      <c r="E172" s="61">
        <f t="shared" ca="1" si="13"/>
        <v>3</v>
      </c>
      <c r="F172" s="61">
        <f t="shared" ca="1" si="14"/>
        <v>6</v>
      </c>
      <c r="G172" s="61">
        <f t="shared" ca="1" si="15"/>
        <v>3</v>
      </c>
      <c r="H172" s="97" t="str">
        <f t="shared" ca="1" si="16"/>
        <v>Loss</v>
      </c>
    </row>
    <row r="173" spans="1:8" x14ac:dyDescent="0.25">
      <c r="A173" s="96">
        <v>171</v>
      </c>
      <c r="B173" s="61">
        <f t="shared" ca="1" si="12"/>
        <v>0.41059254777480969</v>
      </c>
      <c r="C173" s="61">
        <f t="shared" ca="1" si="12"/>
        <v>0.29954328230164562</v>
      </c>
      <c r="D173" s="61">
        <f t="shared" ca="1" si="12"/>
        <v>0.94501098891695401</v>
      </c>
      <c r="E173" s="61">
        <f t="shared" ca="1" si="13"/>
        <v>2</v>
      </c>
      <c r="F173" s="61">
        <f t="shared" ca="1" si="14"/>
        <v>1</v>
      </c>
      <c r="G173" s="61">
        <f t="shared" ca="1" si="15"/>
        <v>5</v>
      </c>
      <c r="H173" s="97" t="str">
        <f t="shared" ca="1" si="16"/>
        <v>Toss up</v>
      </c>
    </row>
    <row r="174" spans="1:8" x14ac:dyDescent="0.25">
      <c r="A174" s="96">
        <v>172</v>
      </c>
      <c r="B174" s="61">
        <f t="shared" ca="1" si="12"/>
        <v>2.1646580762199719E-2</v>
      </c>
      <c r="C174" s="61">
        <f t="shared" ca="1" si="12"/>
        <v>2.6695183342595019E-2</v>
      </c>
      <c r="D174" s="61">
        <f t="shared" ca="1" si="12"/>
        <v>0.85534408740405055</v>
      </c>
      <c r="E174" s="61">
        <f t="shared" ca="1" si="13"/>
        <v>6</v>
      </c>
      <c r="F174" s="61">
        <f t="shared" ca="1" si="14"/>
        <v>6</v>
      </c>
      <c r="G174" s="61">
        <f t="shared" ca="1" si="15"/>
        <v>5</v>
      </c>
      <c r="H174" s="97" t="str">
        <f t="shared" ca="1" si="16"/>
        <v>Toss up</v>
      </c>
    </row>
    <row r="175" spans="1:8" x14ac:dyDescent="0.25">
      <c r="A175" s="96">
        <v>173</v>
      </c>
      <c r="B175" s="61">
        <f t="shared" ca="1" si="12"/>
        <v>0.60358795766175988</v>
      </c>
      <c r="C175" s="61">
        <f t="shared" ca="1" si="12"/>
        <v>1.3778571015369501E-2</v>
      </c>
      <c r="D175" s="61">
        <f t="shared" ca="1" si="12"/>
        <v>0.56780647138916984</v>
      </c>
      <c r="E175" s="61">
        <f t="shared" ca="1" si="13"/>
        <v>3</v>
      </c>
      <c r="F175" s="61">
        <f t="shared" ca="1" si="14"/>
        <v>6</v>
      </c>
      <c r="G175" s="61">
        <f t="shared" ca="1" si="15"/>
        <v>3</v>
      </c>
      <c r="H175" s="97" t="str">
        <f t="shared" ca="1" si="16"/>
        <v>Loss</v>
      </c>
    </row>
    <row r="176" spans="1:8" x14ac:dyDescent="0.25">
      <c r="A176" s="96">
        <v>174</v>
      </c>
      <c r="B176" s="61">
        <f t="shared" ca="1" si="12"/>
        <v>4.6231923587265578E-2</v>
      </c>
      <c r="C176" s="61">
        <f t="shared" ca="1" si="12"/>
        <v>5.5410570471306597E-2</v>
      </c>
      <c r="D176" s="61">
        <f t="shared" ca="1" si="12"/>
        <v>0.64807468366721499</v>
      </c>
      <c r="E176" s="61">
        <f t="shared" ca="1" si="13"/>
        <v>6</v>
      </c>
      <c r="F176" s="61">
        <f t="shared" ca="1" si="14"/>
        <v>6</v>
      </c>
      <c r="G176" s="61">
        <f t="shared" ca="1" si="15"/>
        <v>3</v>
      </c>
      <c r="H176" s="97" t="str">
        <f t="shared" ca="1" si="16"/>
        <v>Toss up</v>
      </c>
    </row>
    <row r="177" spans="1:8" x14ac:dyDescent="0.25">
      <c r="A177" s="96">
        <v>175</v>
      </c>
      <c r="B177" s="61">
        <f t="shared" ca="1" si="12"/>
        <v>0.73534612305178937</v>
      </c>
      <c r="C177" s="61">
        <f t="shared" ca="1" si="12"/>
        <v>0.78494415719120969</v>
      </c>
      <c r="D177" s="61">
        <f t="shared" ca="1" si="12"/>
        <v>0.91756730400071662</v>
      </c>
      <c r="E177" s="61">
        <f t="shared" ca="1" si="13"/>
        <v>4</v>
      </c>
      <c r="F177" s="61">
        <f t="shared" ca="1" si="14"/>
        <v>4</v>
      </c>
      <c r="G177" s="61">
        <f t="shared" ca="1" si="15"/>
        <v>5</v>
      </c>
      <c r="H177" s="97" t="str">
        <f t="shared" ca="1" si="16"/>
        <v>Loss</v>
      </c>
    </row>
    <row r="178" spans="1:8" x14ac:dyDescent="0.25">
      <c r="A178" s="96">
        <v>176</v>
      </c>
      <c r="B178" s="61">
        <f t="shared" ca="1" si="12"/>
        <v>0.68052468753553164</v>
      </c>
      <c r="C178" s="61">
        <f t="shared" ca="1" si="12"/>
        <v>0.57621555540292502</v>
      </c>
      <c r="D178" s="61">
        <f t="shared" ca="1" si="12"/>
        <v>0.31109302916672699</v>
      </c>
      <c r="E178" s="61">
        <f t="shared" ca="1" si="13"/>
        <v>4</v>
      </c>
      <c r="F178" s="61">
        <f t="shared" ca="1" si="14"/>
        <v>3</v>
      </c>
      <c r="G178" s="61">
        <f t="shared" ca="1" si="15"/>
        <v>1</v>
      </c>
      <c r="H178" s="97" t="str">
        <f t="shared" ca="1" si="16"/>
        <v>Win</v>
      </c>
    </row>
    <row r="179" spans="1:8" x14ac:dyDescent="0.25">
      <c r="A179" s="96">
        <v>177</v>
      </c>
      <c r="B179" s="61">
        <f t="shared" ca="1" si="12"/>
        <v>0.90529799093334573</v>
      </c>
      <c r="C179" s="61">
        <f t="shared" ca="1" si="12"/>
        <v>0.47396559726087695</v>
      </c>
      <c r="D179" s="61">
        <f t="shared" ca="1" si="12"/>
        <v>0.40238466130696515</v>
      </c>
      <c r="E179" s="61">
        <f t="shared" ca="1" si="13"/>
        <v>5</v>
      </c>
      <c r="F179" s="61">
        <f t="shared" ca="1" si="14"/>
        <v>2</v>
      </c>
      <c r="G179" s="61">
        <f t="shared" ca="1" si="15"/>
        <v>2</v>
      </c>
      <c r="H179" s="97" t="str">
        <f t="shared" ca="1" si="16"/>
        <v>Win</v>
      </c>
    </row>
    <row r="180" spans="1:8" x14ac:dyDescent="0.25">
      <c r="A180" s="96">
        <v>178</v>
      </c>
      <c r="B180" s="61">
        <f t="shared" ca="1" si="12"/>
        <v>0.77464176044864685</v>
      </c>
      <c r="C180" s="61">
        <f t="shared" ca="1" si="12"/>
        <v>0.29461544031689557</v>
      </c>
      <c r="D180" s="61">
        <f t="shared" ca="1" si="12"/>
        <v>0.6349100562700285</v>
      </c>
      <c r="E180" s="61">
        <f t="shared" ca="1" si="13"/>
        <v>4</v>
      </c>
      <c r="F180" s="61">
        <f t="shared" ca="1" si="14"/>
        <v>1</v>
      </c>
      <c r="G180" s="61">
        <f t="shared" ca="1" si="15"/>
        <v>3</v>
      </c>
      <c r="H180" s="97" t="str">
        <f t="shared" ca="1" si="16"/>
        <v>Win</v>
      </c>
    </row>
    <row r="181" spans="1:8" x14ac:dyDescent="0.25">
      <c r="A181" s="96">
        <v>179</v>
      </c>
      <c r="B181" s="61">
        <f t="shared" ca="1" si="12"/>
        <v>0.80923239089186472</v>
      </c>
      <c r="C181" s="61">
        <f t="shared" ca="1" si="12"/>
        <v>0.82039269883997035</v>
      </c>
      <c r="D181" s="61">
        <f t="shared" ca="1" si="12"/>
        <v>0.46427421424428772</v>
      </c>
      <c r="E181" s="61">
        <f t="shared" ca="1" si="13"/>
        <v>4</v>
      </c>
      <c r="F181" s="61">
        <f t="shared" ca="1" si="14"/>
        <v>4</v>
      </c>
      <c r="G181" s="61">
        <f t="shared" ca="1" si="15"/>
        <v>2</v>
      </c>
      <c r="H181" s="97" t="str">
        <f t="shared" ca="1" si="16"/>
        <v>Toss up</v>
      </c>
    </row>
    <row r="182" spans="1:8" x14ac:dyDescent="0.25">
      <c r="A182" s="96">
        <v>180</v>
      </c>
      <c r="B182" s="61">
        <f t="shared" ca="1" si="12"/>
        <v>0.48717447760860111</v>
      </c>
      <c r="C182" s="61">
        <f t="shared" ca="1" si="12"/>
        <v>1.4814400267122441E-3</v>
      </c>
      <c r="D182" s="61">
        <f t="shared" ca="1" si="12"/>
        <v>0.70402496527381786</v>
      </c>
      <c r="E182" s="61">
        <f t="shared" ca="1" si="13"/>
        <v>2</v>
      </c>
      <c r="F182" s="61">
        <f t="shared" ca="1" si="14"/>
        <v>6</v>
      </c>
      <c r="G182" s="61">
        <f t="shared" ca="1" si="15"/>
        <v>4</v>
      </c>
      <c r="H182" s="97" t="str">
        <f t="shared" ca="1" si="16"/>
        <v>Loss</v>
      </c>
    </row>
    <row r="183" spans="1:8" x14ac:dyDescent="0.25">
      <c r="A183" s="96">
        <v>181</v>
      </c>
      <c r="B183" s="61">
        <f t="shared" ca="1" si="12"/>
        <v>0.86619515047839934</v>
      </c>
      <c r="C183" s="61">
        <f t="shared" ca="1" si="12"/>
        <v>0.11140535174687127</v>
      </c>
      <c r="D183" s="61">
        <f t="shared" ca="1" si="12"/>
        <v>3.1582378855161131E-2</v>
      </c>
      <c r="E183" s="61">
        <f t="shared" ca="1" si="13"/>
        <v>5</v>
      </c>
      <c r="F183" s="61">
        <f t="shared" ca="1" si="14"/>
        <v>6</v>
      </c>
      <c r="G183" s="61">
        <f t="shared" ca="1" si="15"/>
        <v>6</v>
      </c>
      <c r="H183" s="97" t="str">
        <f t="shared" ca="1" si="16"/>
        <v>Loss</v>
      </c>
    </row>
    <row r="184" spans="1:8" x14ac:dyDescent="0.25">
      <c r="A184" s="96">
        <v>182</v>
      </c>
      <c r="B184" s="61">
        <f t="shared" ca="1" si="12"/>
        <v>0.69857070877683547</v>
      </c>
      <c r="C184" s="61">
        <f t="shared" ca="1" si="12"/>
        <v>0.20124677139154901</v>
      </c>
      <c r="D184" s="61">
        <f t="shared" ca="1" si="12"/>
        <v>0.69892965213656699</v>
      </c>
      <c r="E184" s="61">
        <f t="shared" ca="1" si="13"/>
        <v>4</v>
      </c>
      <c r="F184" s="61">
        <f t="shared" ca="1" si="14"/>
        <v>1</v>
      </c>
      <c r="G184" s="61">
        <f t="shared" ca="1" si="15"/>
        <v>4</v>
      </c>
      <c r="H184" s="97" t="str">
        <f t="shared" ca="1" si="16"/>
        <v>Toss up</v>
      </c>
    </row>
    <row r="185" spans="1:8" x14ac:dyDescent="0.25">
      <c r="A185" s="96">
        <v>183</v>
      </c>
      <c r="B185" s="61">
        <f t="shared" ca="1" si="12"/>
        <v>0.89483349975318927</v>
      </c>
      <c r="C185" s="61">
        <f t="shared" ca="1" si="12"/>
        <v>0.22029795223791415</v>
      </c>
      <c r="D185" s="61">
        <f t="shared" ca="1" si="12"/>
        <v>0.79085304249187083</v>
      </c>
      <c r="E185" s="61">
        <f t="shared" ca="1" si="13"/>
        <v>5</v>
      </c>
      <c r="F185" s="61">
        <f t="shared" ca="1" si="14"/>
        <v>1</v>
      </c>
      <c r="G185" s="61">
        <f t="shared" ca="1" si="15"/>
        <v>4</v>
      </c>
      <c r="H185" s="97" t="str">
        <f t="shared" ca="1" si="16"/>
        <v>Win</v>
      </c>
    </row>
    <row r="186" spans="1:8" x14ac:dyDescent="0.25">
      <c r="A186" s="96">
        <v>184</v>
      </c>
      <c r="B186" s="61">
        <f t="shared" ca="1" si="12"/>
        <v>0.69364740720712814</v>
      </c>
      <c r="C186" s="61">
        <f t="shared" ca="1" si="12"/>
        <v>0.40927562509220594</v>
      </c>
      <c r="D186" s="61">
        <f t="shared" ca="1" si="12"/>
        <v>0.75589214215079903</v>
      </c>
      <c r="E186" s="61">
        <f t="shared" ca="1" si="13"/>
        <v>4</v>
      </c>
      <c r="F186" s="61">
        <f t="shared" ca="1" si="14"/>
        <v>2</v>
      </c>
      <c r="G186" s="61">
        <f t="shared" ca="1" si="15"/>
        <v>4</v>
      </c>
      <c r="H186" s="97" t="str">
        <f t="shared" ca="1" si="16"/>
        <v>Toss up</v>
      </c>
    </row>
    <row r="187" spans="1:8" x14ac:dyDescent="0.25">
      <c r="A187" s="96">
        <v>185</v>
      </c>
      <c r="B187" s="61">
        <f t="shared" ca="1" si="12"/>
        <v>0.85605406980666188</v>
      </c>
      <c r="C187" s="61">
        <f t="shared" ca="1" si="12"/>
        <v>0.19697977483973528</v>
      </c>
      <c r="D187" s="61">
        <f t="shared" ca="1" si="12"/>
        <v>0.62067221283551643</v>
      </c>
      <c r="E187" s="61">
        <f t="shared" ca="1" si="13"/>
        <v>5</v>
      </c>
      <c r="F187" s="61">
        <f t="shared" ca="1" si="14"/>
        <v>1</v>
      </c>
      <c r="G187" s="61">
        <f t="shared" ca="1" si="15"/>
        <v>3</v>
      </c>
      <c r="H187" s="97" t="str">
        <f t="shared" ca="1" si="16"/>
        <v>Win</v>
      </c>
    </row>
    <row r="188" spans="1:8" x14ac:dyDescent="0.25">
      <c r="A188" s="96">
        <v>186</v>
      </c>
      <c r="B188" s="61">
        <f t="shared" ca="1" si="12"/>
        <v>8.189429122042502E-2</v>
      </c>
      <c r="C188" s="61">
        <f t="shared" ca="1" si="12"/>
        <v>0.18550724556998544</v>
      </c>
      <c r="D188" s="61">
        <f t="shared" ca="1" si="12"/>
        <v>0.98180882766758371</v>
      </c>
      <c r="E188" s="61">
        <f t="shared" ca="1" si="13"/>
        <v>6</v>
      </c>
      <c r="F188" s="61">
        <f t="shared" ca="1" si="14"/>
        <v>1</v>
      </c>
      <c r="G188" s="61">
        <f t="shared" ca="1" si="15"/>
        <v>5</v>
      </c>
      <c r="H188" s="97" t="str">
        <f t="shared" ca="1" si="16"/>
        <v>Win</v>
      </c>
    </row>
    <row r="189" spans="1:8" x14ac:dyDescent="0.25">
      <c r="A189" s="96">
        <v>187</v>
      </c>
      <c r="B189" s="61">
        <f t="shared" ca="1" si="12"/>
        <v>1.2372508488820655E-2</v>
      </c>
      <c r="C189" s="61">
        <f t="shared" ca="1" si="12"/>
        <v>0.41593723418621309</v>
      </c>
      <c r="D189" s="61">
        <f t="shared" ca="1" si="12"/>
        <v>0.31081618933565347</v>
      </c>
      <c r="E189" s="61">
        <f t="shared" ca="1" si="13"/>
        <v>6</v>
      </c>
      <c r="F189" s="61">
        <f t="shared" ca="1" si="14"/>
        <v>2</v>
      </c>
      <c r="G189" s="61">
        <f t="shared" ca="1" si="15"/>
        <v>1</v>
      </c>
      <c r="H189" s="97" t="str">
        <f t="shared" ca="1" si="16"/>
        <v>Win</v>
      </c>
    </row>
    <row r="190" spans="1:8" x14ac:dyDescent="0.25">
      <c r="A190" s="96">
        <v>188</v>
      </c>
      <c r="B190" s="61">
        <f t="shared" ca="1" si="12"/>
        <v>0.38219948376688118</v>
      </c>
      <c r="C190" s="61">
        <f t="shared" ca="1" si="12"/>
        <v>0.11472675651882536</v>
      </c>
      <c r="D190" s="61">
        <f t="shared" ca="1" si="12"/>
        <v>0.93140517989084515</v>
      </c>
      <c r="E190" s="61">
        <f t="shared" ca="1" si="13"/>
        <v>2</v>
      </c>
      <c r="F190" s="61">
        <f t="shared" ca="1" si="14"/>
        <v>6</v>
      </c>
      <c r="G190" s="61">
        <f t="shared" ca="1" si="15"/>
        <v>5</v>
      </c>
      <c r="H190" s="97" t="str">
        <f t="shared" ca="1" si="16"/>
        <v>Loss</v>
      </c>
    </row>
    <row r="191" spans="1:8" x14ac:dyDescent="0.25">
      <c r="A191" s="96">
        <v>189</v>
      </c>
      <c r="B191" s="61">
        <f t="shared" ca="1" si="12"/>
        <v>0.5138023769752772</v>
      </c>
      <c r="C191" s="61">
        <f t="shared" ca="1" si="12"/>
        <v>0.71995032872476861</v>
      </c>
      <c r="D191" s="61">
        <f t="shared" ca="1" si="12"/>
        <v>0.5587411233741153</v>
      </c>
      <c r="E191" s="61">
        <f t="shared" ca="1" si="13"/>
        <v>3</v>
      </c>
      <c r="F191" s="61">
        <f t="shared" ca="1" si="14"/>
        <v>4</v>
      </c>
      <c r="G191" s="61">
        <f t="shared" ca="1" si="15"/>
        <v>3</v>
      </c>
      <c r="H191" s="97" t="str">
        <f t="shared" ca="1" si="16"/>
        <v>Loss</v>
      </c>
    </row>
    <row r="192" spans="1:8" x14ac:dyDescent="0.25">
      <c r="A192" s="96">
        <v>190</v>
      </c>
      <c r="B192" s="61">
        <f t="shared" ca="1" si="12"/>
        <v>0.77416755421940331</v>
      </c>
      <c r="C192" s="61">
        <f t="shared" ca="1" si="12"/>
        <v>0.13768653752998494</v>
      </c>
      <c r="D192" s="61">
        <f t="shared" ca="1" si="12"/>
        <v>0.78872527310986629</v>
      </c>
      <c r="E192" s="61">
        <f t="shared" ca="1" si="13"/>
        <v>4</v>
      </c>
      <c r="F192" s="61">
        <f t="shared" ca="1" si="14"/>
        <v>6</v>
      </c>
      <c r="G192" s="61">
        <f t="shared" ca="1" si="15"/>
        <v>4</v>
      </c>
      <c r="H192" s="97" t="str">
        <f t="shared" ca="1" si="16"/>
        <v>Loss</v>
      </c>
    </row>
    <row r="193" spans="1:8" x14ac:dyDescent="0.25">
      <c r="A193" s="96">
        <v>191</v>
      </c>
      <c r="B193" s="61">
        <f t="shared" ca="1" si="12"/>
        <v>0.38949168434356241</v>
      </c>
      <c r="C193" s="61">
        <f t="shared" ca="1" si="12"/>
        <v>0.57096985241558573</v>
      </c>
      <c r="D193" s="61">
        <f t="shared" ca="1" si="12"/>
        <v>0.71824754582904382</v>
      </c>
      <c r="E193" s="61">
        <f t="shared" ca="1" si="13"/>
        <v>2</v>
      </c>
      <c r="F193" s="61">
        <f t="shared" ca="1" si="14"/>
        <v>3</v>
      </c>
      <c r="G193" s="61">
        <f t="shared" ca="1" si="15"/>
        <v>4</v>
      </c>
      <c r="H193" s="97" t="str">
        <f t="shared" ca="1" si="16"/>
        <v>Loss</v>
      </c>
    </row>
    <row r="194" spans="1:8" x14ac:dyDescent="0.25">
      <c r="A194" s="96">
        <v>192</v>
      </c>
      <c r="B194" s="61">
        <f t="shared" ca="1" si="12"/>
        <v>1.1398723627311202E-2</v>
      </c>
      <c r="C194" s="61">
        <f t="shared" ca="1" si="12"/>
        <v>0.78491566091576292</v>
      </c>
      <c r="D194" s="61">
        <f t="shared" ca="1" si="12"/>
        <v>0.73594269614330055</v>
      </c>
      <c r="E194" s="61">
        <f t="shared" ca="1" si="13"/>
        <v>6</v>
      </c>
      <c r="F194" s="61">
        <f t="shared" ca="1" si="14"/>
        <v>4</v>
      </c>
      <c r="G194" s="61">
        <f t="shared" ca="1" si="15"/>
        <v>4</v>
      </c>
      <c r="H194" s="97" t="str">
        <f t="shared" ca="1" si="16"/>
        <v>Win</v>
      </c>
    </row>
    <row r="195" spans="1:8" x14ac:dyDescent="0.25">
      <c r="A195" s="96">
        <v>193</v>
      </c>
      <c r="B195" s="61">
        <f t="shared" ca="1" si="12"/>
        <v>0.37926669001797864</v>
      </c>
      <c r="C195" s="61">
        <f t="shared" ca="1" si="12"/>
        <v>0.77463890979661254</v>
      </c>
      <c r="D195" s="61">
        <f t="shared" ca="1" si="12"/>
        <v>0.89646411502330414</v>
      </c>
      <c r="E195" s="61">
        <f t="shared" ca="1" si="13"/>
        <v>2</v>
      </c>
      <c r="F195" s="61">
        <f t="shared" ca="1" si="14"/>
        <v>4</v>
      </c>
      <c r="G195" s="61">
        <f t="shared" ca="1" si="15"/>
        <v>5</v>
      </c>
      <c r="H195" s="97" t="str">
        <f t="shared" ca="1" si="16"/>
        <v>Loss</v>
      </c>
    </row>
    <row r="196" spans="1:8" x14ac:dyDescent="0.25">
      <c r="A196" s="96">
        <v>194</v>
      </c>
      <c r="B196" s="61">
        <f t="shared" ref="B196:D259" ca="1" si="17">RAND()</f>
        <v>0.43365309748416525</v>
      </c>
      <c r="C196" s="61">
        <f t="shared" ca="1" si="17"/>
        <v>0.47811631796278953</v>
      </c>
      <c r="D196" s="61">
        <f t="shared" ca="1" si="17"/>
        <v>0.27905934954846889</v>
      </c>
      <c r="E196" s="61">
        <f t="shared" ref="E196:E259" ca="1" si="18">_xlfn.IFNA(MATCH($B196,$M$5:$R$5,1),6)</f>
        <v>2</v>
      </c>
      <c r="F196" s="61">
        <f t="shared" ref="F196:F259" ca="1" si="19">_xlfn.IFNA(MATCH($C196,$M$5:$R$5,1),6)</f>
        <v>2</v>
      </c>
      <c r="G196" s="61">
        <f t="shared" ref="G196:G259" ca="1" si="20">_xlfn.IFNA(MATCH($D196,$M$5:$R$5,1),6)</f>
        <v>1</v>
      </c>
      <c r="H196" s="97" t="str">
        <f t="shared" ref="H196:H259" ca="1" si="21">IF(AND($E196&gt;$F196,$E196&gt;$G196),"Win",IF(OR($E196&gt;$F196,$E196&gt;$G196),"Toss up","Loss"))</f>
        <v>Toss up</v>
      </c>
    </row>
    <row r="197" spans="1:8" x14ac:dyDescent="0.25">
      <c r="A197" s="96">
        <v>195</v>
      </c>
      <c r="B197" s="61">
        <f t="shared" ca="1" si="17"/>
        <v>0.48377478080964698</v>
      </c>
      <c r="C197" s="61">
        <f t="shared" ca="1" si="17"/>
        <v>0.99211712247290584</v>
      </c>
      <c r="D197" s="61">
        <f t="shared" ca="1" si="17"/>
        <v>0.18593161487239218</v>
      </c>
      <c r="E197" s="61">
        <f t="shared" ca="1" si="18"/>
        <v>2</v>
      </c>
      <c r="F197" s="61">
        <f t="shared" ca="1" si="19"/>
        <v>5</v>
      </c>
      <c r="G197" s="61">
        <f t="shared" ca="1" si="20"/>
        <v>1</v>
      </c>
      <c r="H197" s="97" t="str">
        <f t="shared" ca="1" si="21"/>
        <v>Toss up</v>
      </c>
    </row>
    <row r="198" spans="1:8" x14ac:dyDescent="0.25">
      <c r="A198" s="96">
        <v>196</v>
      </c>
      <c r="B198" s="61">
        <f t="shared" ca="1" si="17"/>
        <v>5.5136027486110351E-2</v>
      </c>
      <c r="C198" s="61">
        <f t="shared" ca="1" si="17"/>
        <v>0.75729460673787008</v>
      </c>
      <c r="D198" s="61">
        <f t="shared" ca="1" si="17"/>
        <v>0.30437510697047265</v>
      </c>
      <c r="E198" s="61">
        <f t="shared" ca="1" si="18"/>
        <v>6</v>
      </c>
      <c r="F198" s="61">
        <f t="shared" ca="1" si="19"/>
        <v>4</v>
      </c>
      <c r="G198" s="61">
        <f t="shared" ca="1" si="20"/>
        <v>1</v>
      </c>
      <c r="H198" s="97" t="str">
        <f t="shared" ca="1" si="21"/>
        <v>Win</v>
      </c>
    </row>
    <row r="199" spans="1:8" x14ac:dyDescent="0.25">
      <c r="A199" s="96">
        <v>197</v>
      </c>
      <c r="B199" s="61">
        <f t="shared" ca="1" si="17"/>
        <v>0.36445130050289454</v>
      </c>
      <c r="C199" s="61">
        <f t="shared" ca="1" si="17"/>
        <v>8.6403744650632497E-2</v>
      </c>
      <c r="D199" s="61">
        <f t="shared" ca="1" si="17"/>
        <v>0.92861578368771402</v>
      </c>
      <c r="E199" s="61">
        <f t="shared" ca="1" si="18"/>
        <v>2</v>
      </c>
      <c r="F199" s="61">
        <f t="shared" ca="1" si="19"/>
        <v>6</v>
      </c>
      <c r="G199" s="61">
        <f t="shared" ca="1" si="20"/>
        <v>5</v>
      </c>
      <c r="H199" s="97" t="str">
        <f t="shared" ca="1" si="21"/>
        <v>Loss</v>
      </c>
    </row>
    <row r="200" spans="1:8" x14ac:dyDescent="0.25">
      <c r="A200" s="96">
        <v>198</v>
      </c>
      <c r="B200" s="61">
        <f t="shared" ca="1" si="17"/>
        <v>0.11298554774932512</v>
      </c>
      <c r="C200" s="61">
        <f t="shared" ca="1" si="17"/>
        <v>0.9406268720895764</v>
      </c>
      <c r="D200" s="61">
        <f t="shared" ca="1" si="17"/>
        <v>0.31626664348939748</v>
      </c>
      <c r="E200" s="61">
        <f t="shared" ca="1" si="18"/>
        <v>6</v>
      </c>
      <c r="F200" s="61">
        <f t="shared" ca="1" si="19"/>
        <v>5</v>
      </c>
      <c r="G200" s="61">
        <f t="shared" ca="1" si="20"/>
        <v>1</v>
      </c>
      <c r="H200" s="97" t="str">
        <f t="shared" ca="1" si="21"/>
        <v>Win</v>
      </c>
    </row>
    <row r="201" spans="1:8" x14ac:dyDescent="0.25">
      <c r="A201" s="96">
        <v>199</v>
      </c>
      <c r="B201" s="61">
        <f t="shared" ca="1" si="17"/>
        <v>0.61406097218498323</v>
      </c>
      <c r="C201" s="61">
        <f t="shared" ca="1" si="17"/>
        <v>0.70026846352924299</v>
      </c>
      <c r="D201" s="61">
        <f t="shared" ca="1" si="17"/>
        <v>0.20021974529671116</v>
      </c>
      <c r="E201" s="61">
        <f t="shared" ca="1" si="18"/>
        <v>3</v>
      </c>
      <c r="F201" s="61">
        <f t="shared" ca="1" si="19"/>
        <v>4</v>
      </c>
      <c r="G201" s="61">
        <f t="shared" ca="1" si="20"/>
        <v>1</v>
      </c>
      <c r="H201" s="97" t="str">
        <f t="shared" ca="1" si="21"/>
        <v>Toss up</v>
      </c>
    </row>
    <row r="202" spans="1:8" x14ac:dyDescent="0.25">
      <c r="A202" s="96">
        <v>200</v>
      </c>
      <c r="B202" s="61">
        <f t="shared" ca="1" si="17"/>
        <v>0.91544918104939543</v>
      </c>
      <c r="C202" s="61">
        <f t="shared" ca="1" si="17"/>
        <v>0.2208373328081773</v>
      </c>
      <c r="D202" s="61">
        <f t="shared" ca="1" si="17"/>
        <v>0.62100704229292736</v>
      </c>
      <c r="E202" s="61">
        <f t="shared" ca="1" si="18"/>
        <v>5</v>
      </c>
      <c r="F202" s="61">
        <f t="shared" ca="1" si="19"/>
        <v>1</v>
      </c>
      <c r="G202" s="61">
        <f t="shared" ca="1" si="20"/>
        <v>3</v>
      </c>
      <c r="H202" s="97" t="str">
        <f t="shared" ca="1" si="21"/>
        <v>Win</v>
      </c>
    </row>
    <row r="203" spans="1:8" x14ac:dyDescent="0.25">
      <c r="A203" s="96">
        <v>201</v>
      </c>
      <c r="B203" s="61">
        <f t="shared" ca="1" si="17"/>
        <v>0.76523641154385047</v>
      </c>
      <c r="C203" s="61">
        <f t="shared" ca="1" si="17"/>
        <v>0.98486330275561551</v>
      </c>
      <c r="D203" s="61">
        <f t="shared" ca="1" si="17"/>
        <v>0.1374977046702931</v>
      </c>
      <c r="E203" s="61">
        <f t="shared" ca="1" si="18"/>
        <v>4</v>
      </c>
      <c r="F203" s="61">
        <f t="shared" ca="1" si="19"/>
        <v>5</v>
      </c>
      <c r="G203" s="61">
        <f t="shared" ca="1" si="20"/>
        <v>6</v>
      </c>
      <c r="H203" s="97" t="str">
        <f t="shared" ca="1" si="21"/>
        <v>Loss</v>
      </c>
    </row>
    <row r="204" spans="1:8" x14ac:dyDescent="0.25">
      <c r="A204" s="96">
        <v>202</v>
      </c>
      <c r="B204" s="61">
        <f t="shared" ca="1" si="17"/>
        <v>0.51080391889160082</v>
      </c>
      <c r="C204" s="61">
        <f t="shared" ca="1" si="17"/>
        <v>1.9730047981683096E-3</v>
      </c>
      <c r="D204" s="61">
        <f t="shared" ca="1" si="17"/>
        <v>0.34423398504006297</v>
      </c>
      <c r="E204" s="61">
        <f t="shared" ca="1" si="18"/>
        <v>3</v>
      </c>
      <c r="F204" s="61">
        <f t="shared" ca="1" si="19"/>
        <v>6</v>
      </c>
      <c r="G204" s="61">
        <f t="shared" ca="1" si="20"/>
        <v>2</v>
      </c>
      <c r="H204" s="97" t="str">
        <f t="shared" ca="1" si="21"/>
        <v>Toss up</v>
      </c>
    </row>
    <row r="205" spans="1:8" x14ac:dyDescent="0.25">
      <c r="A205" s="96">
        <v>203</v>
      </c>
      <c r="B205" s="61">
        <f t="shared" ca="1" si="17"/>
        <v>0.8398456209259525</v>
      </c>
      <c r="C205" s="61">
        <f t="shared" ca="1" si="17"/>
        <v>0.84262390556623801</v>
      </c>
      <c r="D205" s="61">
        <f t="shared" ca="1" si="17"/>
        <v>0.72580916061857659</v>
      </c>
      <c r="E205" s="61">
        <f t="shared" ca="1" si="18"/>
        <v>5</v>
      </c>
      <c r="F205" s="61">
        <f t="shared" ca="1" si="19"/>
        <v>5</v>
      </c>
      <c r="G205" s="61">
        <f t="shared" ca="1" si="20"/>
        <v>4</v>
      </c>
      <c r="H205" s="97" t="str">
        <f t="shared" ca="1" si="21"/>
        <v>Toss up</v>
      </c>
    </row>
    <row r="206" spans="1:8" x14ac:dyDescent="0.25">
      <c r="A206" s="96">
        <v>204</v>
      </c>
      <c r="B206" s="61">
        <f t="shared" ca="1" si="17"/>
        <v>0.42850684488382373</v>
      </c>
      <c r="C206" s="61">
        <f t="shared" ca="1" si="17"/>
        <v>0.97062293402585664</v>
      </c>
      <c r="D206" s="61">
        <f t="shared" ca="1" si="17"/>
        <v>0.3706374944889903</v>
      </c>
      <c r="E206" s="61">
        <f t="shared" ca="1" si="18"/>
        <v>2</v>
      </c>
      <c r="F206" s="61">
        <f t="shared" ca="1" si="19"/>
        <v>5</v>
      </c>
      <c r="G206" s="61">
        <f t="shared" ca="1" si="20"/>
        <v>2</v>
      </c>
      <c r="H206" s="97" t="str">
        <f t="shared" ca="1" si="21"/>
        <v>Loss</v>
      </c>
    </row>
    <row r="207" spans="1:8" x14ac:dyDescent="0.25">
      <c r="A207" s="96">
        <v>205</v>
      </c>
      <c r="B207" s="61">
        <f t="shared" ca="1" si="17"/>
        <v>0.52569278145558007</v>
      </c>
      <c r="C207" s="61">
        <f t="shared" ca="1" si="17"/>
        <v>3.5603502926812136E-2</v>
      </c>
      <c r="D207" s="61">
        <f t="shared" ca="1" si="17"/>
        <v>5.6591985643562048E-2</v>
      </c>
      <c r="E207" s="61">
        <f t="shared" ca="1" si="18"/>
        <v>3</v>
      </c>
      <c r="F207" s="61">
        <f t="shared" ca="1" si="19"/>
        <v>6</v>
      </c>
      <c r="G207" s="61">
        <f t="shared" ca="1" si="20"/>
        <v>6</v>
      </c>
      <c r="H207" s="97" t="str">
        <f t="shared" ca="1" si="21"/>
        <v>Loss</v>
      </c>
    </row>
    <row r="208" spans="1:8" x14ac:dyDescent="0.25">
      <c r="A208" s="96">
        <v>206</v>
      </c>
      <c r="B208" s="61">
        <f t="shared" ca="1" si="17"/>
        <v>0.37734448851409497</v>
      </c>
      <c r="C208" s="61">
        <f t="shared" ca="1" si="17"/>
        <v>0.74745944255179786</v>
      </c>
      <c r="D208" s="61">
        <f t="shared" ca="1" si="17"/>
        <v>0.17070562369284215</v>
      </c>
      <c r="E208" s="61">
        <f t="shared" ca="1" si="18"/>
        <v>2</v>
      </c>
      <c r="F208" s="61">
        <f t="shared" ca="1" si="19"/>
        <v>4</v>
      </c>
      <c r="G208" s="61">
        <f t="shared" ca="1" si="20"/>
        <v>1</v>
      </c>
      <c r="H208" s="97" t="str">
        <f t="shared" ca="1" si="21"/>
        <v>Toss up</v>
      </c>
    </row>
    <row r="209" spans="1:8" x14ac:dyDescent="0.25">
      <c r="A209" s="96">
        <v>207</v>
      </c>
      <c r="B209" s="61">
        <f t="shared" ca="1" si="17"/>
        <v>0.92886441946833753</v>
      </c>
      <c r="C209" s="61">
        <f t="shared" ca="1" si="17"/>
        <v>0.43612408794775104</v>
      </c>
      <c r="D209" s="61">
        <f t="shared" ca="1" si="17"/>
        <v>3.9025658661477003E-2</v>
      </c>
      <c r="E209" s="61">
        <f t="shared" ca="1" si="18"/>
        <v>5</v>
      </c>
      <c r="F209" s="61">
        <f t="shared" ca="1" si="19"/>
        <v>2</v>
      </c>
      <c r="G209" s="61">
        <f t="shared" ca="1" si="20"/>
        <v>6</v>
      </c>
      <c r="H209" s="97" t="str">
        <f t="shared" ca="1" si="21"/>
        <v>Toss up</v>
      </c>
    </row>
    <row r="210" spans="1:8" x14ac:dyDescent="0.25">
      <c r="A210" s="96">
        <v>208</v>
      </c>
      <c r="B210" s="61">
        <f t="shared" ca="1" si="17"/>
        <v>0.35528273820157752</v>
      </c>
      <c r="C210" s="61">
        <f t="shared" ca="1" si="17"/>
        <v>0.47075135556662606</v>
      </c>
      <c r="D210" s="61">
        <f t="shared" ca="1" si="17"/>
        <v>0.33026353060418068</v>
      </c>
      <c r="E210" s="61">
        <f t="shared" ca="1" si="18"/>
        <v>2</v>
      </c>
      <c r="F210" s="61">
        <f t="shared" ca="1" si="19"/>
        <v>2</v>
      </c>
      <c r="G210" s="61">
        <f t="shared" ca="1" si="20"/>
        <v>1</v>
      </c>
      <c r="H210" s="97" t="str">
        <f t="shared" ca="1" si="21"/>
        <v>Toss up</v>
      </c>
    </row>
    <row r="211" spans="1:8" x14ac:dyDescent="0.25">
      <c r="A211" s="96">
        <v>209</v>
      </c>
      <c r="B211" s="61">
        <f t="shared" ca="1" si="17"/>
        <v>0.60441147386836303</v>
      </c>
      <c r="C211" s="61">
        <f t="shared" ca="1" si="17"/>
        <v>0.97085096827510287</v>
      </c>
      <c r="D211" s="61">
        <f t="shared" ca="1" si="17"/>
        <v>8.1133464403920774E-2</v>
      </c>
      <c r="E211" s="61">
        <f t="shared" ca="1" si="18"/>
        <v>3</v>
      </c>
      <c r="F211" s="61">
        <f t="shared" ca="1" si="19"/>
        <v>5</v>
      </c>
      <c r="G211" s="61">
        <f t="shared" ca="1" si="20"/>
        <v>6</v>
      </c>
      <c r="H211" s="97" t="str">
        <f t="shared" ca="1" si="21"/>
        <v>Loss</v>
      </c>
    </row>
    <row r="212" spans="1:8" x14ac:dyDescent="0.25">
      <c r="A212" s="96">
        <v>210</v>
      </c>
      <c r="B212" s="61">
        <f t="shared" ca="1" si="17"/>
        <v>0.23809593261175765</v>
      </c>
      <c r="C212" s="61">
        <f t="shared" ca="1" si="17"/>
        <v>9.1704715257825975E-2</v>
      </c>
      <c r="D212" s="61">
        <f t="shared" ca="1" si="17"/>
        <v>0.89320378376571663</v>
      </c>
      <c r="E212" s="61">
        <f t="shared" ca="1" si="18"/>
        <v>1</v>
      </c>
      <c r="F212" s="61">
        <f t="shared" ca="1" si="19"/>
        <v>6</v>
      </c>
      <c r="G212" s="61">
        <f t="shared" ca="1" si="20"/>
        <v>5</v>
      </c>
      <c r="H212" s="97" t="str">
        <f t="shared" ca="1" si="21"/>
        <v>Loss</v>
      </c>
    </row>
    <row r="213" spans="1:8" x14ac:dyDescent="0.25">
      <c r="A213" s="96">
        <v>211</v>
      </c>
      <c r="B213" s="61">
        <f t="shared" ca="1" si="17"/>
        <v>0.53946693837236737</v>
      </c>
      <c r="C213" s="61">
        <f t="shared" ca="1" si="17"/>
        <v>0.69023736147517056</v>
      </c>
      <c r="D213" s="61">
        <f t="shared" ca="1" si="17"/>
        <v>1.5826831871815994E-2</v>
      </c>
      <c r="E213" s="61">
        <f t="shared" ca="1" si="18"/>
        <v>3</v>
      </c>
      <c r="F213" s="61">
        <f t="shared" ca="1" si="19"/>
        <v>4</v>
      </c>
      <c r="G213" s="61">
        <f t="shared" ca="1" si="20"/>
        <v>6</v>
      </c>
      <c r="H213" s="97" t="str">
        <f t="shared" ca="1" si="21"/>
        <v>Loss</v>
      </c>
    </row>
    <row r="214" spans="1:8" x14ac:dyDescent="0.25">
      <c r="A214" s="96">
        <v>212</v>
      </c>
      <c r="B214" s="61">
        <f t="shared" ca="1" si="17"/>
        <v>0.61596713506128975</v>
      </c>
      <c r="C214" s="61">
        <f t="shared" ca="1" si="17"/>
        <v>0.3657521598783291</v>
      </c>
      <c r="D214" s="61">
        <f t="shared" ca="1" si="17"/>
        <v>0.37554018425716518</v>
      </c>
      <c r="E214" s="61">
        <f t="shared" ca="1" si="18"/>
        <v>3</v>
      </c>
      <c r="F214" s="61">
        <f t="shared" ca="1" si="19"/>
        <v>2</v>
      </c>
      <c r="G214" s="61">
        <f t="shared" ca="1" si="20"/>
        <v>2</v>
      </c>
      <c r="H214" s="97" t="str">
        <f t="shared" ca="1" si="21"/>
        <v>Win</v>
      </c>
    </row>
    <row r="215" spans="1:8" x14ac:dyDescent="0.25">
      <c r="A215" s="96">
        <v>213</v>
      </c>
      <c r="B215" s="61">
        <f t="shared" ca="1" si="17"/>
        <v>0.28146118552395571</v>
      </c>
      <c r="C215" s="61">
        <f t="shared" ca="1" si="17"/>
        <v>0.67553089702782987</v>
      </c>
      <c r="D215" s="61">
        <f t="shared" ca="1" si="17"/>
        <v>0.7567627072373071</v>
      </c>
      <c r="E215" s="61">
        <f t="shared" ca="1" si="18"/>
        <v>1</v>
      </c>
      <c r="F215" s="61">
        <f t="shared" ca="1" si="19"/>
        <v>4</v>
      </c>
      <c r="G215" s="61">
        <f t="shared" ca="1" si="20"/>
        <v>4</v>
      </c>
      <c r="H215" s="97" t="str">
        <f t="shared" ca="1" si="21"/>
        <v>Loss</v>
      </c>
    </row>
    <row r="216" spans="1:8" x14ac:dyDescent="0.25">
      <c r="A216" s="96">
        <v>214</v>
      </c>
      <c r="B216" s="61">
        <f t="shared" ca="1" si="17"/>
        <v>0.95543260544685849</v>
      </c>
      <c r="C216" s="61">
        <f t="shared" ca="1" si="17"/>
        <v>0.6461275316954721</v>
      </c>
      <c r="D216" s="61">
        <f t="shared" ca="1" si="17"/>
        <v>7.98836193450293E-2</v>
      </c>
      <c r="E216" s="61">
        <f t="shared" ca="1" si="18"/>
        <v>5</v>
      </c>
      <c r="F216" s="61">
        <f t="shared" ca="1" si="19"/>
        <v>3</v>
      </c>
      <c r="G216" s="61">
        <f t="shared" ca="1" si="20"/>
        <v>6</v>
      </c>
      <c r="H216" s="97" t="str">
        <f t="shared" ca="1" si="21"/>
        <v>Toss up</v>
      </c>
    </row>
    <row r="217" spans="1:8" x14ac:dyDescent="0.25">
      <c r="A217" s="96">
        <v>215</v>
      </c>
      <c r="B217" s="61">
        <f t="shared" ca="1" si="17"/>
        <v>0.20319050418839446</v>
      </c>
      <c r="C217" s="61">
        <f t="shared" ca="1" si="17"/>
        <v>0.51289750219973551</v>
      </c>
      <c r="D217" s="61">
        <f t="shared" ca="1" si="17"/>
        <v>0.50155813972089036</v>
      </c>
      <c r="E217" s="61">
        <f t="shared" ca="1" si="18"/>
        <v>1</v>
      </c>
      <c r="F217" s="61">
        <f t="shared" ca="1" si="19"/>
        <v>3</v>
      </c>
      <c r="G217" s="61">
        <f t="shared" ca="1" si="20"/>
        <v>3</v>
      </c>
      <c r="H217" s="97" t="str">
        <f t="shared" ca="1" si="21"/>
        <v>Loss</v>
      </c>
    </row>
    <row r="218" spans="1:8" x14ac:dyDescent="0.25">
      <c r="A218" s="96">
        <v>216</v>
      </c>
      <c r="B218" s="61">
        <f t="shared" ca="1" si="17"/>
        <v>0.57295798983969515</v>
      </c>
      <c r="C218" s="61">
        <f t="shared" ca="1" si="17"/>
        <v>0.53009044015982687</v>
      </c>
      <c r="D218" s="61">
        <f t="shared" ca="1" si="17"/>
        <v>0.88708009600077398</v>
      </c>
      <c r="E218" s="61">
        <f t="shared" ca="1" si="18"/>
        <v>3</v>
      </c>
      <c r="F218" s="61">
        <f t="shared" ca="1" si="19"/>
        <v>3</v>
      </c>
      <c r="G218" s="61">
        <f t="shared" ca="1" si="20"/>
        <v>5</v>
      </c>
      <c r="H218" s="97" t="str">
        <f t="shared" ca="1" si="21"/>
        <v>Loss</v>
      </c>
    </row>
    <row r="219" spans="1:8" x14ac:dyDescent="0.25">
      <c r="A219" s="96">
        <v>217</v>
      </c>
      <c r="B219" s="61">
        <f t="shared" ca="1" si="17"/>
        <v>0.76672710621270879</v>
      </c>
      <c r="C219" s="61">
        <f t="shared" ca="1" si="17"/>
        <v>0.18373562280889655</v>
      </c>
      <c r="D219" s="61">
        <f t="shared" ca="1" si="17"/>
        <v>0.26709214645441981</v>
      </c>
      <c r="E219" s="61">
        <f t="shared" ca="1" si="18"/>
        <v>4</v>
      </c>
      <c r="F219" s="61">
        <f t="shared" ca="1" si="19"/>
        <v>1</v>
      </c>
      <c r="G219" s="61">
        <f t="shared" ca="1" si="20"/>
        <v>1</v>
      </c>
      <c r="H219" s="97" t="str">
        <f t="shared" ca="1" si="21"/>
        <v>Win</v>
      </c>
    </row>
    <row r="220" spans="1:8" x14ac:dyDescent="0.25">
      <c r="A220" s="96">
        <v>218</v>
      </c>
      <c r="B220" s="61">
        <f t="shared" ca="1" si="17"/>
        <v>0.33795213945556646</v>
      </c>
      <c r="C220" s="61">
        <f t="shared" ca="1" si="17"/>
        <v>0.65265408226178778</v>
      </c>
      <c r="D220" s="61">
        <f t="shared" ca="1" si="17"/>
        <v>0.89668947924186471</v>
      </c>
      <c r="E220" s="61">
        <f t="shared" ca="1" si="18"/>
        <v>2</v>
      </c>
      <c r="F220" s="61">
        <f t="shared" ca="1" si="19"/>
        <v>3</v>
      </c>
      <c r="G220" s="61">
        <f t="shared" ca="1" si="20"/>
        <v>5</v>
      </c>
      <c r="H220" s="97" t="str">
        <f t="shared" ca="1" si="21"/>
        <v>Loss</v>
      </c>
    </row>
    <row r="221" spans="1:8" x14ac:dyDescent="0.25">
      <c r="A221" s="96">
        <v>219</v>
      </c>
      <c r="B221" s="61">
        <f t="shared" ca="1" si="17"/>
        <v>0.82227675955598656</v>
      </c>
      <c r="C221" s="61">
        <f t="shared" ca="1" si="17"/>
        <v>0.99514769561076766</v>
      </c>
      <c r="D221" s="61">
        <f t="shared" ca="1" si="17"/>
        <v>0.65545807992679683</v>
      </c>
      <c r="E221" s="61">
        <f t="shared" ca="1" si="18"/>
        <v>4</v>
      </c>
      <c r="F221" s="61">
        <f t="shared" ca="1" si="19"/>
        <v>5</v>
      </c>
      <c r="G221" s="61">
        <f t="shared" ca="1" si="20"/>
        <v>3</v>
      </c>
      <c r="H221" s="97" t="str">
        <f t="shared" ca="1" si="21"/>
        <v>Toss up</v>
      </c>
    </row>
    <row r="222" spans="1:8" x14ac:dyDescent="0.25">
      <c r="A222" s="96">
        <v>220</v>
      </c>
      <c r="B222" s="61">
        <f t="shared" ca="1" si="17"/>
        <v>0.57780947423912721</v>
      </c>
      <c r="C222" s="61">
        <f t="shared" ca="1" si="17"/>
        <v>0.78558267756455336</v>
      </c>
      <c r="D222" s="61">
        <f t="shared" ca="1" si="17"/>
        <v>3.3308517316965935E-2</v>
      </c>
      <c r="E222" s="61">
        <f t="shared" ca="1" si="18"/>
        <v>3</v>
      </c>
      <c r="F222" s="61">
        <f t="shared" ca="1" si="19"/>
        <v>4</v>
      </c>
      <c r="G222" s="61">
        <f t="shared" ca="1" si="20"/>
        <v>6</v>
      </c>
      <c r="H222" s="97" t="str">
        <f t="shared" ca="1" si="21"/>
        <v>Loss</v>
      </c>
    </row>
    <row r="223" spans="1:8" x14ac:dyDescent="0.25">
      <c r="A223" s="96">
        <v>221</v>
      </c>
      <c r="B223" s="61">
        <f t="shared" ca="1" si="17"/>
        <v>2.4763075054734407E-2</v>
      </c>
      <c r="C223" s="61">
        <f t="shared" ca="1" si="17"/>
        <v>9.3741541559718145E-2</v>
      </c>
      <c r="D223" s="61">
        <f t="shared" ca="1" si="17"/>
        <v>0.17942982984669753</v>
      </c>
      <c r="E223" s="61">
        <f t="shared" ca="1" si="18"/>
        <v>6</v>
      </c>
      <c r="F223" s="61">
        <f t="shared" ca="1" si="19"/>
        <v>6</v>
      </c>
      <c r="G223" s="61">
        <f t="shared" ca="1" si="20"/>
        <v>1</v>
      </c>
      <c r="H223" s="97" t="str">
        <f t="shared" ca="1" si="21"/>
        <v>Toss up</v>
      </c>
    </row>
    <row r="224" spans="1:8" x14ac:dyDescent="0.25">
      <c r="A224" s="96">
        <v>222</v>
      </c>
      <c r="B224" s="61">
        <f t="shared" ca="1" si="17"/>
        <v>0.80532860758930147</v>
      </c>
      <c r="C224" s="61">
        <f t="shared" ca="1" si="17"/>
        <v>0.46981974639433632</v>
      </c>
      <c r="D224" s="61">
        <f t="shared" ca="1" si="17"/>
        <v>0.47350936151179379</v>
      </c>
      <c r="E224" s="61">
        <f t="shared" ca="1" si="18"/>
        <v>4</v>
      </c>
      <c r="F224" s="61">
        <f t="shared" ca="1" si="19"/>
        <v>2</v>
      </c>
      <c r="G224" s="61">
        <f t="shared" ca="1" si="20"/>
        <v>2</v>
      </c>
      <c r="H224" s="97" t="str">
        <f t="shared" ca="1" si="21"/>
        <v>Win</v>
      </c>
    </row>
    <row r="225" spans="1:8" x14ac:dyDescent="0.25">
      <c r="A225" s="96">
        <v>223</v>
      </c>
      <c r="B225" s="61">
        <f t="shared" ca="1" si="17"/>
        <v>0.38124966223024437</v>
      </c>
      <c r="C225" s="61">
        <f t="shared" ca="1" si="17"/>
        <v>0.85994075157106487</v>
      </c>
      <c r="D225" s="61">
        <f t="shared" ca="1" si="17"/>
        <v>0.24610549173741358</v>
      </c>
      <c r="E225" s="61">
        <f t="shared" ca="1" si="18"/>
        <v>2</v>
      </c>
      <c r="F225" s="61">
        <f t="shared" ca="1" si="19"/>
        <v>5</v>
      </c>
      <c r="G225" s="61">
        <f t="shared" ca="1" si="20"/>
        <v>1</v>
      </c>
      <c r="H225" s="97" t="str">
        <f t="shared" ca="1" si="21"/>
        <v>Toss up</v>
      </c>
    </row>
    <row r="226" spans="1:8" x14ac:dyDescent="0.25">
      <c r="A226" s="96">
        <v>224</v>
      </c>
      <c r="B226" s="61">
        <f t="shared" ca="1" si="17"/>
        <v>0.74118438257433106</v>
      </c>
      <c r="C226" s="61">
        <f t="shared" ca="1" si="17"/>
        <v>0.5420091731562271</v>
      </c>
      <c r="D226" s="61">
        <f t="shared" ca="1" si="17"/>
        <v>0.42410310329621104</v>
      </c>
      <c r="E226" s="61">
        <f t="shared" ca="1" si="18"/>
        <v>4</v>
      </c>
      <c r="F226" s="61">
        <f t="shared" ca="1" si="19"/>
        <v>3</v>
      </c>
      <c r="G226" s="61">
        <f t="shared" ca="1" si="20"/>
        <v>2</v>
      </c>
      <c r="H226" s="97" t="str">
        <f t="shared" ca="1" si="21"/>
        <v>Win</v>
      </c>
    </row>
    <row r="227" spans="1:8" x14ac:dyDescent="0.25">
      <c r="A227" s="96">
        <v>225</v>
      </c>
      <c r="B227" s="61">
        <f t="shared" ca="1" si="17"/>
        <v>4.424624845656866E-3</v>
      </c>
      <c r="C227" s="61">
        <f t="shared" ca="1" si="17"/>
        <v>0.50509627457057105</v>
      </c>
      <c r="D227" s="61">
        <f t="shared" ca="1" si="17"/>
        <v>0.35167943394487144</v>
      </c>
      <c r="E227" s="61">
        <f t="shared" ca="1" si="18"/>
        <v>6</v>
      </c>
      <c r="F227" s="61">
        <f t="shared" ca="1" si="19"/>
        <v>3</v>
      </c>
      <c r="G227" s="61">
        <f t="shared" ca="1" si="20"/>
        <v>2</v>
      </c>
      <c r="H227" s="97" t="str">
        <f t="shared" ca="1" si="21"/>
        <v>Win</v>
      </c>
    </row>
    <row r="228" spans="1:8" x14ac:dyDescent="0.25">
      <c r="A228" s="96">
        <v>226</v>
      </c>
      <c r="B228" s="61">
        <f t="shared" ca="1" si="17"/>
        <v>0.87725898438240124</v>
      </c>
      <c r="C228" s="61">
        <f t="shared" ca="1" si="17"/>
        <v>0.37218336681791242</v>
      </c>
      <c r="D228" s="61">
        <f t="shared" ca="1" si="17"/>
        <v>4.8571795102091864E-2</v>
      </c>
      <c r="E228" s="61">
        <f t="shared" ca="1" si="18"/>
        <v>5</v>
      </c>
      <c r="F228" s="61">
        <f t="shared" ca="1" si="19"/>
        <v>2</v>
      </c>
      <c r="G228" s="61">
        <f t="shared" ca="1" si="20"/>
        <v>6</v>
      </c>
      <c r="H228" s="97" t="str">
        <f t="shared" ca="1" si="21"/>
        <v>Toss up</v>
      </c>
    </row>
    <row r="229" spans="1:8" x14ac:dyDescent="0.25">
      <c r="A229" s="96">
        <v>227</v>
      </c>
      <c r="B229" s="61">
        <f t="shared" ca="1" si="17"/>
        <v>0.32125651190984295</v>
      </c>
      <c r="C229" s="61">
        <f t="shared" ca="1" si="17"/>
        <v>0.22226619347999943</v>
      </c>
      <c r="D229" s="61">
        <f t="shared" ca="1" si="17"/>
        <v>0.43699295212530598</v>
      </c>
      <c r="E229" s="61">
        <f t="shared" ca="1" si="18"/>
        <v>1</v>
      </c>
      <c r="F229" s="61">
        <f t="shared" ca="1" si="19"/>
        <v>1</v>
      </c>
      <c r="G229" s="61">
        <f t="shared" ca="1" si="20"/>
        <v>2</v>
      </c>
      <c r="H229" s="97" t="str">
        <f t="shared" ca="1" si="21"/>
        <v>Loss</v>
      </c>
    </row>
    <row r="230" spans="1:8" x14ac:dyDescent="0.25">
      <c r="A230" s="96">
        <v>228</v>
      </c>
      <c r="B230" s="61">
        <f t="shared" ca="1" si="17"/>
        <v>0.77276498455017384</v>
      </c>
      <c r="C230" s="61">
        <f t="shared" ca="1" si="17"/>
        <v>0.31184407206760278</v>
      </c>
      <c r="D230" s="61">
        <f t="shared" ca="1" si="17"/>
        <v>0.75135531792792554</v>
      </c>
      <c r="E230" s="61">
        <f t="shared" ca="1" si="18"/>
        <v>4</v>
      </c>
      <c r="F230" s="61">
        <f t="shared" ca="1" si="19"/>
        <v>1</v>
      </c>
      <c r="G230" s="61">
        <f t="shared" ca="1" si="20"/>
        <v>4</v>
      </c>
      <c r="H230" s="97" t="str">
        <f t="shared" ca="1" si="21"/>
        <v>Toss up</v>
      </c>
    </row>
    <row r="231" spans="1:8" x14ac:dyDescent="0.25">
      <c r="A231" s="96">
        <v>229</v>
      </c>
      <c r="B231" s="61">
        <f t="shared" ca="1" si="17"/>
        <v>0.64483728683846508</v>
      </c>
      <c r="C231" s="61">
        <f t="shared" ca="1" si="17"/>
        <v>0.99360488313759243</v>
      </c>
      <c r="D231" s="61">
        <f t="shared" ca="1" si="17"/>
        <v>0.28989650693789737</v>
      </c>
      <c r="E231" s="61">
        <f t="shared" ca="1" si="18"/>
        <v>3</v>
      </c>
      <c r="F231" s="61">
        <f t="shared" ca="1" si="19"/>
        <v>5</v>
      </c>
      <c r="G231" s="61">
        <f t="shared" ca="1" si="20"/>
        <v>1</v>
      </c>
      <c r="H231" s="97" t="str">
        <f t="shared" ca="1" si="21"/>
        <v>Toss up</v>
      </c>
    </row>
    <row r="232" spans="1:8" x14ac:dyDescent="0.25">
      <c r="A232" s="96">
        <v>230</v>
      </c>
      <c r="B232" s="61">
        <f t="shared" ca="1" si="17"/>
        <v>0.90141960580912917</v>
      </c>
      <c r="C232" s="61">
        <f t="shared" ca="1" si="17"/>
        <v>0.64056776429733875</v>
      </c>
      <c r="D232" s="61">
        <f t="shared" ca="1" si="17"/>
        <v>0.61246934931330588</v>
      </c>
      <c r="E232" s="61">
        <f t="shared" ca="1" si="18"/>
        <v>5</v>
      </c>
      <c r="F232" s="61">
        <f t="shared" ca="1" si="19"/>
        <v>3</v>
      </c>
      <c r="G232" s="61">
        <f t="shared" ca="1" si="20"/>
        <v>3</v>
      </c>
      <c r="H232" s="97" t="str">
        <f t="shared" ca="1" si="21"/>
        <v>Win</v>
      </c>
    </row>
    <row r="233" spans="1:8" x14ac:dyDescent="0.25">
      <c r="A233" s="96">
        <v>231</v>
      </c>
      <c r="B233" s="61">
        <f t="shared" ca="1" si="17"/>
        <v>0.63341266288434717</v>
      </c>
      <c r="C233" s="61">
        <f t="shared" ca="1" si="17"/>
        <v>0.78277276953879482</v>
      </c>
      <c r="D233" s="61">
        <f t="shared" ca="1" si="17"/>
        <v>0.6417359340448473</v>
      </c>
      <c r="E233" s="61">
        <f t="shared" ca="1" si="18"/>
        <v>3</v>
      </c>
      <c r="F233" s="61">
        <f t="shared" ca="1" si="19"/>
        <v>4</v>
      </c>
      <c r="G233" s="61">
        <f t="shared" ca="1" si="20"/>
        <v>3</v>
      </c>
      <c r="H233" s="97" t="str">
        <f t="shared" ca="1" si="21"/>
        <v>Loss</v>
      </c>
    </row>
    <row r="234" spans="1:8" x14ac:dyDescent="0.25">
      <c r="A234" s="96">
        <v>232</v>
      </c>
      <c r="B234" s="61">
        <f t="shared" ca="1" si="17"/>
        <v>2.0032658227667088E-2</v>
      </c>
      <c r="C234" s="61">
        <f t="shared" ca="1" si="17"/>
        <v>0.55996551928667382</v>
      </c>
      <c r="D234" s="61">
        <f t="shared" ca="1" si="17"/>
        <v>0.73196431947243035</v>
      </c>
      <c r="E234" s="61">
        <f t="shared" ca="1" si="18"/>
        <v>6</v>
      </c>
      <c r="F234" s="61">
        <f t="shared" ca="1" si="19"/>
        <v>3</v>
      </c>
      <c r="G234" s="61">
        <f t="shared" ca="1" si="20"/>
        <v>4</v>
      </c>
      <c r="H234" s="97" t="str">
        <f t="shared" ca="1" si="21"/>
        <v>Win</v>
      </c>
    </row>
    <row r="235" spans="1:8" x14ac:dyDescent="0.25">
      <c r="A235" s="96">
        <v>233</v>
      </c>
      <c r="B235" s="61">
        <f t="shared" ca="1" si="17"/>
        <v>0.226815407016415</v>
      </c>
      <c r="C235" s="61">
        <f t="shared" ca="1" si="17"/>
        <v>0.20596527345961824</v>
      </c>
      <c r="D235" s="61">
        <f t="shared" ca="1" si="17"/>
        <v>0.79189030909083036</v>
      </c>
      <c r="E235" s="61">
        <f t="shared" ca="1" si="18"/>
        <v>1</v>
      </c>
      <c r="F235" s="61">
        <f t="shared" ca="1" si="19"/>
        <v>1</v>
      </c>
      <c r="G235" s="61">
        <f t="shared" ca="1" si="20"/>
        <v>4</v>
      </c>
      <c r="H235" s="97" t="str">
        <f t="shared" ca="1" si="21"/>
        <v>Loss</v>
      </c>
    </row>
    <row r="236" spans="1:8" x14ac:dyDescent="0.25">
      <c r="A236" s="96">
        <v>234</v>
      </c>
      <c r="B236" s="61">
        <f t="shared" ca="1" si="17"/>
        <v>0.54538874820536087</v>
      </c>
      <c r="C236" s="61">
        <f t="shared" ca="1" si="17"/>
        <v>0.4951775267972085</v>
      </c>
      <c r="D236" s="61">
        <f t="shared" ca="1" si="17"/>
        <v>0.22882112522640052</v>
      </c>
      <c r="E236" s="61">
        <f t="shared" ca="1" si="18"/>
        <v>3</v>
      </c>
      <c r="F236" s="61">
        <f t="shared" ca="1" si="19"/>
        <v>2</v>
      </c>
      <c r="G236" s="61">
        <f t="shared" ca="1" si="20"/>
        <v>1</v>
      </c>
      <c r="H236" s="97" t="str">
        <f t="shared" ca="1" si="21"/>
        <v>Win</v>
      </c>
    </row>
    <row r="237" spans="1:8" x14ac:dyDescent="0.25">
      <c r="A237" s="96">
        <v>235</v>
      </c>
      <c r="B237" s="61">
        <f t="shared" ca="1" si="17"/>
        <v>0.90391022737722049</v>
      </c>
      <c r="C237" s="61">
        <f t="shared" ca="1" si="17"/>
        <v>0.80429832133030887</v>
      </c>
      <c r="D237" s="61">
        <f t="shared" ca="1" si="17"/>
        <v>0.74741719180015687</v>
      </c>
      <c r="E237" s="61">
        <f t="shared" ca="1" si="18"/>
        <v>5</v>
      </c>
      <c r="F237" s="61">
        <f t="shared" ca="1" si="19"/>
        <v>4</v>
      </c>
      <c r="G237" s="61">
        <f t="shared" ca="1" si="20"/>
        <v>4</v>
      </c>
      <c r="H237" s="97" t="str">
        <f t="shared" ca="1" si="21"/>
        <v>Win</v>
      </c>
    </row>
    <row r="238" spans="1:8" x14ac:dyDescent="0.25">
      <c r="A238" s="96">
        <v>236</v>
      </c>
      <c r="B238" s="61">
        <f t="shared" ca="1" si="17"/>
        <v>0.35294112099108554</v>
      </c>
      <c r="C238" s="61">
        <f t="shared" ca="1" si="17"/>
        <v>2.7512570005794879E-2</v>
      </c>
      <c r="D238" s="61">
        <f t="shared" ca="1" si="17"/>
        <v>0.13848035099004252</v>
      </c>
      <c r="E238" s="61">
        <f t="shared" ca="1" si="18"/>
        <v>2</v>
      </c>
      <c r="F238" s="61">
        <f t="shared" ca="1" si="19"/>
        <v>6</v>
      </c>
      <c r="G238" s="61">
        <f t="shared" ca="1" si="20"/>
        <v>6</v>
      </c>
      <c r="H238" s="97" t="str">
        <f t="shared" ca="1" si="21"/>
        <v>Loss</v>
      </c>
    </row>
    <row r="239" spans="1:8" x14ac:dyDescent="0.25">
      <c r="A239" s="96">
        <v>237</v>
      </c>
      <c r="B239" s="61">
        <f t="shared" ca="1" si="17"/>
        <v>3.0694767419911062E-2</v>
      </c>
      <c r="C239" s="61">
        <f t="shared" ca="1" si="17"/>
        <v>0.17565375995821519</v>
      </c>
      <c r="D239" s="61">
        <f t="shared" ca="1" si="17"/>
        <v>0.16875293012754078</v>
      </c>
      <c r="E239" s="61">
        <f t="shared" ca="1" si="18"/>
        <v>6</v>
      </c>
      <c r="F239" s="61">
        <f t="shared" ca="1" si="19"/>
        <v>1</v>
      </c>
      <c r="G239" s="61">
        <f t="shared" ca="1" si="20"/>
        <v>1</v>
      </c>
      <c r="H239" s="97" t="str">
        <f t="shared" ca="1" si="21"/>
        <v>Win</v>
      </c>
    </row>
    <row r="240" spans="1:8" x14ac:dyDescent="0.25">
      <c r="A240" s="96">
        <v>238</v>
      </c>
      <c r="B240" s="61">
        <f t="shared" ca="1" si="17"/>
        <v>0.29696581103513298</v>
      </c>
      <c r="C240" s="61">
        <f t="shared" ca="1" si="17"/>
        <v>0.22408201115163295</v>
      </c>
      <c r="D240" s="61">
        <f t="shared" ca="1" si="17"/>
        <v>0.85820420643698803</v>
      </c>
      <c r="E240" s="61">
        <f t="shared" ca="1" si="18"/>
        <v>1</v>
      </c>
      <c r="F240" s="61">
        <f t="shared" ca="1" si="19"/>
        <v>1</v>
      </c>
      <c r="G240" s="61">
        <f t="shared" ca="1" si="20"/>
        <v>5</v>
      </c>
      <c r="H240" s="97" t="str">
        <f t="shared" ca="1" si="21"/>
        <v>Loss</v>
      </c>
    </row>
    <row r="241" spans="1:8" x14ac:dyDescent="0.25">
      <c r="A241" s="96">
        <v>239</v>
      </c>
      <c r="B241" s="61">
        <f t="shared" ca="1" si="17"/>
        <v>0.16649002930490597</v>
      </c>
      <c r="C241" s="61">
        <f t="shared" ca="1" si="17"/>
        <v>0.79275992532897654</v>
      </c>
      <c r="D241" s="61">
        <f t="shared" ca="1" si="17"/>
        <v>0.33141123236058934</v>
      </c>
      <c r="E241" s="61">
        <f t="shared" ca="1" si="18"/>
        <v>6</v>
      </c>
      <c r="F241" s="61">
        <f t="shared" ca="1" si="19"/>
        <v>4</v>
      </c>
      <c r="G241" s="61">
        <f t="shared" ca="1" si="20"/>
        <v>1</v>
      </c>
      <c r="H241" s="97" t="str">
        <f t="shared" ca="1" si="21"/>
        <v>Win</v>
      </c>
    </row>
    <row r="242" spans="1:8" x14ac:dyDescent="0.25">
      <c r="A242" s="96">
        <v>240</v>
      </c>
      <c r="B242" s="61">
        <f t="shared" ca="1" si="17"/>
        <v>0.65201462647058039</v>
      </c>
      <c r="C242" s="61">
        <f t="shared" ca="1" si="17"/>
        <v>0.37250344165585048</v>
      </c>
      <c r="D242" s="61">
        <f t="shared" ca="1" si="17"/>
        <v>0.93196164379305535</v>
      </c>
      <c r="E242" s="61">
        <f t="shared" ca="1" si="18"/>
        <v>3</v>
      </c>
      <c r="F242" s="61">
        <f t="shared" ca="1" si="19"/>
        <v>2</v>
      </c>
      <c r="G242" s="61">
        <f t="shared" ca="1" si="20"/>
        <v>5</v>
      </c>
      <c r="H242" s="97" t="str">
        <f t="shared" ca="1" si="21"/>
        <v>Toss up</v>
      </c>
    </row>
    <row r="243" spans="1:8" x14ac:dyDescent="0.25">
      <c r="A243" s="96">
        <v>241</v>
      </c>
      <c r="B243" s="61">
        <f t="shared" ca="1" si="17"/>
        <v>0.17366558148586042</v>
      </c>
      <c r="C243" s="61">
        <f t="shared" ca="1" si="17"/>
        <v>0.18033787778121046</v>
      </c>
      <c r="D243" s="61">
        <f t="shared" ca="1" si="17"/>
        <v>0.45302245687295906</v>
      </c>
      <c r="E243" s="61">
        <f t="shared" ca="1" si="18"/>
        <v>1</v>
      </c>
      <c r="F243" s="61">
        <f t="shared" ca="1" si="19"/>
        <v>1</v>
      </c>
      <c r="G243" s="61">
        <f t="shared" ca="1" si="20"/>
        <v>2</v>
      </c>
      <c r="H243" s="97" t="str">
        <f t="shared" ca="1" si="21"/>
        <v>Loss</v>
      </c>
    </row>
    <row r="244" spans="1:8" x14ac:dyDescent="0.25">
      <c r="A244" s="96">
        <v>242</v>
      </c>
      <c r="B244" s="61">
        <f t="shared" ca="1" si="17"/>
        <v>7.1752217911544292E-2</v>
      </c>
      <c r="C244" s="61">
        <f t="shared" ca="1" si="17"/>
        <v>0.31777331593367852</v>
      </c>
      <c r="D244" s="61">
        <f t="shared" ca="1" si="17"/>
        <v>0.39889216338501698</v>
      </c>
      <c r="E244" s="61">
        <f t="shared" ca="1" si="18"/>
        <v>6</v>
      </c>
      <c r="F244" s="61">
        <f t="shared" ca="1" si="19"/>
        <v>1</v>
      </c>
      <c r="G244" s="61">
        <f t="shared" ca="1" si="20"/>
        <v>2</v>
      </c>
      <c r="H244" s="97" t="str">
        <f t="shared" ca="1" si="21"/>
        <v>Win</v>
      </c>
    </row>
    <row r="245" spans="1:8" x14ac:dyDescent="0.25">
      <c r="A245" s="96">
        <v>243</v>
      </c>
      <c r="B245" s="61">
        <f t="shared" ca="1" si="17"/>
        <v>0.37555250132146289</v>
      </c>
      <c r="C245" s="61">
        <f t="shared" ca="1" si="17"/>
        <v>0.52210272931034074</v>
      </c>
      <c r="D245" s="61">
        <f t="shared" ca="1" si="17"/>
        <v>0.52107251695011036</v>
      </c>
      <c r="E245" s="61">
        <f t="shared" ca="1" si="18"/>
        <v>2</v>
      </c>
      <c r="F245" s="61">
        <f t="shared" ca="1" si="19"/>
        <v>3</v>
      </c>
      <c r="G245" s="61">
        <f t="shared" ca="1" si="20"/>
        <v>3</v>
      </c>
      <c r="H245" s="97" t="str">
        <f t="shared" ca="1" si="21"/>
        <v>Loss</v>
      </c>
    </row>
    <row r="246" spans="1:8" x14ac:dyDescent="0.25">
      <c r="A246" s="96">
        <v>244</v>
      </c>
      <c r="B246" s="61">
        <f t="shared" ca="1" si="17"/>
        <v>5.3944958038259716E-2</v>
      </c>
      <c r="C246" s="61">
        <f t="shared" ca="1" si="17"/>
        <v>0.30795305595168343</v>
      </c>
      <c r="D246" s="61">
        <f t="shared" ca="1" si="17"/>
        <v>1.2858830560637191E-2</v>
      </c>
      <c r="E246" s="61">
        <f t="shared" ca="1" si="18"/>
        <v>6</v>
      </c>
      <c r="F246" s="61">
        <f t="shared" ca="1" si="19"/>
        <v>1</v>
      </c>
      <c r="G246" s="61">
        <f t="shared" ca="1" si="20"/>
        <v>6</v>
      </c>
      <c r="H246" s="97" t="str">
        <f t="shared" ca="1" si="21"/>
        <v>Toss up</v>
      </c>
    </row>
    <row r="247" spans="1:8" x14ac:dyDescent="0.25">
      <c r="A247" s="96">
        <v>245</v>
      </c>
      <c r="B247" s="61">
        <f t="shared" ca="1" si="17"/>
        <v>0.67039407557437725</v>
      </c>
      <c r="C247" s="61">
        <f t="shared" ca="1" si="17"/>
        <v>0.47435007112310601</v>
      </c>
      <c r="D247" s="61">
        <f t="shared" ca="1" si="17"/>
        <v>0.91311669200986545</v>
      </c>
      <c r="E247" s="61">
        <f t="shared" ca="1" si="18"/>
        <v>4</v>
      </c>
      <c r="F247" s="61">
        <f t="shared" ca="1" si="19"/>
        <v>2</v>
      </c>
      <c r="G247" s="61">
        <f t="shared" ca="1" si="20"/>
        <v>5</v>
      </c>
      <c r="H247" s="97" t="str">
        <f t="shared" ca="1" si="21"/>
        <v>Toss up</v>
      </c>
    </row>
    <row r="248" spans="1:8" x14ac:dyDescent="0.25">
      <c r="A248" s="96">
        <v>246</v>
      </c>
      <c r="B248" s="61">
        <f t="shared" ca="1" si="17"/>
        <v>0.62723961503997683</v>
      </c>
      <c r="C248" s="61">
        <f t="shared" ca="1" si="17"/>
        <v>0.45822740091423819</v>
      </c>
      <c r="D248" s="61">
        <f t="shared" ca="1" si="17"/>
        <v>0.12217263306105774</v>
      </c>
      <c r="E248" s="61">
        <f t="shared" ca="1" si="18"/>
        <v>3</v>
      </c>
      <c r="F248" s="61">
        <f t="shared" ca="1" si="19"/>
        <v>2</v>
      </c>
      <c r="G248" s="61">
        <f t="shared" ca="1" si="20"/>
        <v>6</v>
      </c>
      <c r="H248" s="97" t="str">
        <f t="shared" ca="1" si="21"/>
        <v>Toss up</v>
      </c>
    </row>
    <row r="249" spans="1:8" x14ac:dyDescent="0.25">
      <c r="A249" s="96">
        <v>247</v>
      </c>
      <c r="B249" s="61">
        <f t="shared" ca="1" si="17"/>
        <v>0.68197949535577118</v>
      </c>
      <c r="C249" s="61">
        <f t="shared" ca="1" si="17"/>
        <v>0.90891452824141117</v>
      </c>
      <c r="D249" s="61">
        <f t="shared" ca="1" si="17"/>
        <v>0.94520748662766496</v>
      </c>
      <c r="E249" s="61">
        <f t="shared" ca="1" si="18"/>
        <v>4</v>
      </c>
      <c r="F249" s="61">
        <f t="shared" ca="1" si="19"/>
        <v>5</v>
      </c>
      <c r="G249" s="61">
        <f t="shared" ca="1" si="20"/>
        <v>5</v>
      </c>
      <c r="H249" s="97" t="str">
        <f t="shared" ca="1" si="21"/>
        <v>Loss</v>
      </c>
    </row>
    <row r="250" spans="1:8" x14ac:dyDescent="0.25">
      <c r="A250" s="96">
        <v>248</v>
      </c>
      <c r="B250" s="61">
        <f t="shared" ca="1" si="17"/>
        <v>0.45779053935532188</v>
      </c>
      <c r="C250" s="61">
        <f t="shared" ca="1" si="17"/>
        <v>0.35344062316943448</v>
      </c>
      <c r="D250" s="61">
        <f t="shared" ca="1" si="17"/>
        <v>0.50184378524250939</v>
      </c>
      <c r="E250" s="61">
        <f t="shared" ca="1" si="18"/>
        <v>2</v>
      </c>
      <c r="F250" s="61">
        <f t="shared" ca="1" si="19"/>
        <v>2</v>
      </c>
      <c r="G250" s="61">
        <f t="shared" ca="1" si="20"/>
        <v>3</v>
      </c>
      <c r="H250" s="97" t="str">
        <f t="shared" ca="1" si="21"/>
        <v>Loss</v>
      </c>
    </row>
    <row r="251" spans="1:8" x14ac:dyDescent="0.25">
      <c r="A251" s="96">
        <v>249</v>
      </c>
      <c r="B251" s="61">
        <f t="shared" ca="1" si="17"/>
        <v>0.99951146135588997</v>
      </c>
      <c r="C251" s="61">
        <f t="shared" ca="1" si="17"/>
        <v>0.46109250521853318</v>
      </c>
      <c r="D251" s="61">
        <f t="shared" ca="1" si="17"/>
        <v>0.33627852977606421</v>
      </c>
      <c r="E251" s="61">
        <f t="shared" ca="1" si="18"/>
        <v>5</v>
      </c>
      <c r="F251" s="61">
        <f t="shared" ca="1" si="19"/>
        <v>2</v>
      </c>
      <c r="G251" s="61">
        <f t="shared" ca="1" si="20"/>
        <v>2</v>
      </c>
      <c r="H251" s="97" t="str">
        <f t="shared" ca="1" si="21"/>
        <v>Win</v>
      </c>
    </row>
    <row r="252" spans="1:8" x14ac:dyDescent="0.25">
      <c r="A252" s="96">
        <v>250</v>
      </c>
      <c r="B252" s="61">
        <f t="shared" ca="1" si="17"/>
        <v>0.58528409725052088</v>
      </c>
      <c r="C252" s="61">
        <f t="shared" ca="1" si="17"/>
        <v>0.43581078970846143</v>
      </c>
      <c r="D252" s="61">
        <f t="shared" ca="1" si="17"/>
        <v>0.42698879501620846</v>
      </c>
      <c r="E252" s="61">
        <f t="shared" ca="1" si="18"/>
        <v>3</v>
      </c>
      <c r="F252" s="61">
        <f t="shared" ca="1" si="19"/>
        <v>2</v>
      </c>
      <c r="G252" s="61">
        <f t="shared" ca="1" si="20"/>
        <v>2</v>
      </c>
      <c r="H252" s="97" t="str">
        <f t="shared" ca="1" si="21"/>
        <v>Win</v>
      </c>
    </row>
    <row r="253" spans="1:8" x14ac:dyDescent="0.25">
      <c r="A253" s="96">
        <v>251</v>
      </c>
      <c r="B253" s="61">
        <f t="shared" ca="1" si="17"/>
        <v>0.83795780640553297</v>
      </c>
      <c r="C253" s="61">
        <f t="shared" ca="1" si="17"/>
        <v>0.82427525517456235</v>
      </c>
      <c r="D253" s="61">
        <f t="shared" ca="1" si="17"/>
        <v>0.23745068970514116</v>
      </c>
      <c r="E253" s="61">
        <f t="shared" ca="1" si="18"/>
        <v>5</v>
      </c>
      <c r="F253" s="61">
        <f t="shared" ca="1" si="19"/>
        <v>4</v>
      </c>
      <c r="G253" s="61">
        <f t="shared" ca="1" si="20"/>
        <v>1</v>
      </c>
      <c r="H253" s="97" t="str">
        <f t="shared" ca="1" si="21"/>
        <v>Win</v>
      </c>
    </row>
    <row r="254" spans="1:8" x14ac:dyDescent="0.25">
      <c r="A254" s="96">
        <v>252</v>
      </c>
      <c r="B254" s="61">
        <f t="shared" ca="1" si="17"/>
        <v>0.8257527118224367</v>
      </c>
      <c r="C254" s="61">
        <f t="shared" ca="1" si="17"/>
        <v>0.84020772879469596</v>
      </c>
      <c r="D254" s="61">
        <f t="shared" ca="1" si="17"/>
        <v>0.65237355057759583</v>
      </c>
      <c r="E254" s="61">
        <f t="shared" ca="1" si="18"/>
        <v>4</v>
      </c>
      <c r="F254" s="61">
        <f t="shared" ca="1" si="19"/>
        <v>5</v>
      </c>
      <c r="G254" s="61">
        <f t="shared" ca="1" si="20"/>
        <v>3</v>
      </c>
      <c r="H254" s="97" t="str">
        <f t="shared" ca="1" si="21"/>
        <v>Toss up</v>
      </c>
    </row>
    <row r="255" spans="1:8" x14ac:dyDescent="0.25">
      <c r="A255" s="96">
        <v>253</v>
      </c>
      <c r="B255" s="61">
        <f t="shared" ca="1" si="17"/>
        <v>0.97096138540143706</v>
      </c>
      <c r="C255" s="61">
        <f t="shared" ca="1" si="17"/>
        <v>6.6061439670830335E-2</v>
      </c>
      <c r="D255" s="61">
        <f t="shared" ca="1" si="17"/>
        <v>0.45420390073694517</v>
      </c>
      <c r="E255" s="61">
        <f t="shared" ca="1" si="18"/>
        <v>5</v>
      </c>
      <c r="F255" s="61">
        <f t="shared" ca="1" si="19"/>
        <v>6</v>
      </c>
      <c r="G255" s="61">
        <f t="shared" ca="1" si="20"/>
        <v>2</v>
      </c>
      <c r="H255" s="97" t="str">
        <f t="shared" ca="1" si="21"/>
        <v>Toss up</v>
      </c>
    </row>
    <row r="256" spans="1:8" x14ac:dyDescent="0.25">
      <c r="A256" s="96">
        <v>254</v>
      </c>
      <c r="B256" s="61">
        <f t="shared" ca="1" si="17"/>
        <v>0.8712134159786431</v>
      </c>
      <c r="C256" s="61">
        <f t="shared" ca="1" si="17"/>
        <v>0.39182471447870726</v>
      </c>
      <c r="D256" s="61">
        <f t="shared" ca="1" si="17"/>
        <v>0.62780207802063892</v>
      </c>
      <c r="E256" s="61">
        <f t="shared" ca="1" si="18"/>
        <v>5</v>
      </c>
      <c r="F256" s="61">
        <f t="shared" ca="1" si="19"/>
        <v>2</v>
      </c>
      <c r="G256" s="61">
        <f t="shared" ca="1" si="20"/>
        <v>3</v>
      </c>
      <c r="H256" s="97" t="str">
        <f t="shared" ca="1" si="21"/>
        <v>Win</v>
      </c>
    </row>
    <row r="257" spans="1:8" x14ac:dyDescent="0.25">
      <c r="A257" s="96">
        <v>255</v>
      </c>
      <c r="B257" s="61">
        <f t="shared" ca="1" si="17"/>
        <v>0.81547107919462591</v>
      </c>
      <c r="C257" s="61">
        <f t="shared" ca="1" si="17"/>
        <v>0.5451188447870714</v>
      </c>
      <c r="D257" s="61">
        <f t="shared" ca="1" si="17"/>
        <v>0.36190402903597862</v>
      </c>
      <c r="E257" s="61">
        <f t="shared" ca="1" si="18"/>
        <v>4</v>
      </c>
      <c r="F257" s="61">
        <f t="shared" ca="1" si="19"/>
        <v>3</v>
      </c>
      <c r="G257" s="61">
        <f t="shared" ca="1" si="20"/>
        <v>2</v>
      </c>
      <c r="H257" s="97" t="str">
        <f t="shared" ca="1" si="21"/>
        <v>Win</v>
      </c>
    </row>
    <row r="258" spans="1:8" x14ac:dyDescent="0.25">
      <c r="A258" s="96">
        <v>256</v>
      </c>
      <c r="B258" s="61">
        <f t="shared" ca="1" si="17"/>
        <v>5.854598869293226E-2</v>
      </c>
      <c r="C258" s="61">
        <f t="shared" ca="1" si="17"/>
        <v>0.50979050762753586</v>
      </c>
      <c r="D258" s="61">
        <f t="shared" ca="1" si="17"/>
        <v>0.6605548854509129</v>
      </c>
      <c r="E258" s="61">
        <f t="shared" ca="1" si="18"/>
        <v>6</v>
      </c>
      <c r="F258" s="61">
        <f t="shared" ca="1" si="19"/>
        <v>3</v>
      </c>
      <c r="G258" s="61">
        <f t="shared" ca="1" si="20"/>
        <v>3</v>
      </c>
      <c r="H258" s="97" t="str">
        <f t="shared" ca="1" si="21"/>
        <v>Win</v>
      </c>
    </row>
    <row r="259" spans="1:8" x14ac:dyDescent="0.25">
      <c r="A259" s="96">
        <v>257</v>
      </c>
      <c r="B259" s="61">
        <f t="shared" ca="1" si="17"/>
        <v>0.18071827954643271</v>
      </c>
      <c r="C259" s="61">
        <f t="shared" ca="1" si="17"/>
        <v>3.9570279294911526E-3</v>
      </c>
      <c r="D259" s="61">
        <f t="shared" ca="1" si="17"/>
        <v>0.34115488409800698</v>
      </c>
      <c r="E259" s="61">
        <f t="shared" ca="1" si="18"/>
        <v>1</v>
      </c>
      <c r="F259" s="61">
        <f t="shared" ca="1" si="19"/>
        <v>6</v>
      </c>
      <c r="G259" s="61">
        <f t="shared" ca="1" si="20"/>
        <v>2</v>
      </c>
      <c r="H259" s="97" t="str">
        <f t="shared" ca="1" si="21"/>
        <v>Loss</v>
      </c>
    </row>
    <row r="260" spans="1:8" x14ac:dyDescent="0.25">
      <c r="A260" s="96">
        <v>258</v>
      </c>
      <c r="B260" s="61">
        <f t="shared" ref="B260:D323" ca="1" si="22">RAND()</f>
        <v>0.623694924769994</v>
      </c>
      <c r="C260" s="61">
        <f t="shared" ca="1" si="22"/>
        <v>0.29175455616120705</v>
      </c>
      <c r="D260" s="61">
        <f t="shared" ca="1" si="22"/>
        <v>0.24991528531810736</v>
      </c>
      <c r="E260" s="61">
        <f t="shared" ref="E260:E323" ca="1" si="23">_xlfn.IFNA(MATCH($B260,$M$5:$R$5,1),6)</f>
        <v>3</v>
      </c>
      <c r="F260" s="61">
        <f t="shared" ref="F260:F323" ca="1" si="24">_xlfn.IFNA(MATCH($C260,$M$5:$R$5,1),6)</f>
        <v>1</v>
      </c>
      <c r="G260" s="61">
        <f t="shared" ref="G260:G323" ca="1" si="25">_xlfn.IFNA(MATCH($D260,$M$5:$R$5,1),6)</f>
        <v>1</v>
      </c>
      <c r="H260" s="97" t="str">
        <f t="shared" ref="H260:H323" ca="1" si="26">IF(AND($E260&gt;$F260,$E260&gt;$G260),"Win",IF(OR($E260&gt;$F260,$E260&gt;$G260),"Toss up","Loss"))</f>
        <v>Win</v>
      </c>
    </row>
    <row r="261" spans="1:8" x14ac:dyDescent="0.25">
      <c r="A261" s="96">
        <v>259</v>
      </c>
      <c r="B261" s="61">
        <f t="shared" ca="1" si="22"/>
        <v>0.70388492394535707</v>
      </c>
      <c r="C261" s="61">
        <f t="shared" ca="1" si="22"/>
        <v>0.88803452860869747</v>
      </c>
      <c r="D261" s="61">
        <f t="shared" ca="1" si="22"/>
        <v>0.59731262476915481</v>
      </c>
      <c r="E261" s="61">
        <f t="shared" ca="1" si="23"/>
        <v>4</v>
      </c>
      <c r="F261" s="61">
        <f t="shared" ca="1" si="24"/>
        <v>5</v>
      </c>
      <c r="G261" s="61">
        <f t="shared" ca="1" si="25"/>
        <v>3</v>
      </c>
      <c r="H261" s="97" t="str">
        <f t="shared" ca="1" si="26"/>
        <v>Toss up</v>
      </c>
    </row>
    <row r="262" spans="1:8" x14ac:dyDescent="0.25">
      <c r="A262" s="96">
        <v>260</v>
      </c>
      <c r="B262" s="61">
        <f t="shared" ca="1" si="22"/>
        <v>0.95043024542099597</v>
      </c>
      <c r="C262" s="61">
        <f t="shared" ca="1" si="22"/>
        <v>0.83472998267612253</v>
      </c>
      <c r="D262" s="61">
        <f t="shared" ca="1" si="22"/>
        <v>0.65068591522724739</v>
      </c>
      <c r="E262" s="61">
        <f t="shared" ca="1" si="23"/>
        <v>5</v>
      </c>
      <c r="F262" s="61">
        <f t="shared" ca="1" si="24"/>
        <v>5</v>
      </c>
      <c r="G262" s="61">
        <f t="shared" ca="1" si="25"/>
        <v>3</v>
      </c>
      <c r="H262" s="97" t="str">
        <f t="shared" ca="1" si="26"/>
        <v>Toss up</v>
      </c>
    </row>
    <row r="263" spans="1:8" x14ac:dyDescent="0.25">
      <c r="A263" s="96">
        <v>261</v>
      </c>
      <c r="B263" s="61">
        <f t="shared" ca="1" si="22"/>
        <v>0.86746930407739575</v>
      </c>
      <c r="C263" s="61">
        <f t="shared" ca="1" si="22"/>
        <v>4.8405656785450946E-2</v>
      </c>
      <c r="D263" s="61">
        <f t="shared" ca="1" si="22"/>
        <v>0.62708479243274085</v>
      </c>
      <c r="E263" s="61">
        <f t="shared" ca="1" si="23"/>
        <v>5</v>
      </c>
      <c r="F263" s="61">
        <f t="shared" ca="1" si="24"/>
        <v>6</v>
      </c>
      <c r="G263" s="61">
        <f t="shared" ca="1" si="25"/>
        <v>3</v>
      </c>
      <c r="H263" s="97" t="str">
        <f t="shared" ca="1" si="26"/>
        <v>Toss up</v>
      </c>
    </row>
    <row r="264" spans="1:8" x14ac:dyDescent="0.25">
      <c r="A264" s="96">
        <v>262</v>
      </c>
      <c r="B264" s="61">
        <f t="shared" ca="1" si="22"/>
        <v>7.8720919859600169E-2</v>
      </c>
      <c r="C264" s="61">
        <f t="shared" ca="1" si="22"/>
        <v>0.54969031947571712</v>
      </c>
      <c r="D264" s="61">
        <f t="shared" ca="1" si="22"/>
        <v>0.62695576662337993</v>
      </c>
      <c r="E264" s="61">
        <f t="shared" ca="1" si="23"/>
        <v>6</v>
      </c>
      <c r="F264" s="61">
        <f t="shared" ca="1" si="24"/>
        <v>3</v>
      </c>
      <c r="G264" s="61">
        <f t="shared" ca="1" si="25"/>
        <v>3</v>
      </c>
      <c r="H264" s="97" t="str">
        <f t="shared" ca="1" si="26"/>
        <v>Win</v>
      </c>
    </row>
    <row r="265" spans="1:8" x14ac:dyDescent="0.25">
      <c r="A265" s="96">
        <v>263</v>
      </c>
      <c r="B265" s="61">
        <f t="shared" ca="1" si="22"/>
        <v>0.93484929485982415</v>
      </c>
      <c r="C265" s="61">
        <f t="shared" ca="1" si="22"/>
        <v>0.50395345782254208</v>
      </c>
      <c r="D265" s="61">
        <f t="shared" ca="1" si="22"/>
        <v>6.8735540297657716E-2</v>
      </c>
      <c r="E265" s="61">
        <f t="shared" ca="1" si="23"/>
        <v>5</v>
      </c>
      <c r="F265" s="61">
        <f t="shared" ca="1" si="24"/>
        <v>3</v>
      </c>
      <c r="G265" s="61">
        <f t="shared" ca="1" si="25"/>
        <v>6</v>
      </c>
      <c r="H265" s="97" t="str">
        <f t="shared" ca="1" si="26"/>
        <v>Toss up</v>
      </c>
    </row>
    <row r="266" spans="1:8" x14ac:dyDescent="0.25">
      <c r="A266" s="96">
        <v>264</v>
      </c>
      <c r="B266" s="61">
        <f t="shared" ca="1" si="22"/>
        <v>0.17463523559715699</v>
      </c>
      <c r="C266" s="61">
        <f t="shared" ca="1" si="22"/>
        <v>0.76093736606046891</v>
      </c>
      <c r="D266" s="61">
        <f t="shared" ca="1" si="22"/>
        <v>0.37375392806497942</v>
      </c>
      <c r="E266" s="61">
        <f t="shared" ca="1" si="23"/>
        <v>1</v>
      </c>
      <c r="F266" s="61">
        <f t="shared" ca="1" si="24"/>
        <v>4</v>
      </c>
      <c r="G266" s="61">
        <f t="shared" ca="1" si="25"/>
        <v>2</v>
      </c>
      <c r="H266" s="97" t="str">
        <f t="shared" ca="1" si="26"/>
        <v>Loss</v>
      </c>
    </row>
    <row r="267" spans="1:8" x14ac:dyDescent="0.25">
      <c r="A267" s="96">
        <v>265</v>
      </c>
      <c r="B267" s="61">
        <f t="shared" ca="1" si="22"/>
        <v>0.67288962122613671</v>
      </c>
      <c r="C267" s="61">
        <f t="shared" ca="1" si="22"/>
        <v>0.51785880153309061</v>
      </c>
      <c r="D267" s="61">
        <f t="shared" ca="1" si="22"/>
        <v>0.28100599269947035</v>
      </c>
      <c r="E267" s="61">
        <f t="shared" ca="1" si="23"/>
        <v>4</v>
      </c>
      <c r="F267" s="61">
        <f t="shared" ca="1" si="24"/>
        <v>3</v>
      </c>
      <c r="G267" s="61">
        <f t="shared" ca="1" si="25"/>
        <v>1</v>
      </c>
      <c r="H267" s="97" t="str">
        <f t="shared" ca="1" si="26"/>
        <v>Win</v>
      </c>
    </row>
    <row r="268" spans="1:8" x14ac:dyDescent="0.25">
      <c r="A268" s="96">
        <v>266</v>
      </c>
      <c r="B268" s="61">
        <f t="shared" ca="1" si="22"/>
        <v>0.93486925745164817</v>
      </c>
      <c r="C268" s="61">
        <f t="shared" ca="1" si="22"/>
        <v>0.879521693466363</v>
      </c>
      <c r="D268" s="61">
        <f t="shared" ca="1" si="22"/>
        <v>0.71198656233488289</v>
      </c>
      <c r="E268" s="61">
        <f t="shared" ca="1" si="23"/>
        <v>5</v>
      </c>
      <c r="F268" s="61">
        <f t="shared" ca="1" si="24"/>
        <v>5</v>
      </c>
      <c r="G268" s="61">
        <f t="shared" ca="1" si="25"/>
        <v>4</v>
      </c>
      <c r="H268" s="97" t="str">
        <f t="shared" ca="1" si="26"/>
        <v>Toss up</v>
      </c>
    </row>
    <row r="269" spans="1:8" x14ac:dyDescent="0.25">
      <c r="A269" s="96">
        <v>267</v>
      </c>
      <c r="B269" s="61">
        <f t="shared" ca="1" si="22"/>
        <v>0.75926020376540715</v>
      </c>
      <c r="C269" s="61">
        <f t="shared" ca="1" si="22"/>
        <v>0.71173776292977209</v>
      </c>
      <c r="D269" s="61">
        <f t="shared" ca="1" si="22"/>
        <v>0.44819035774335458</v>
      </c>
      <c r="E269" s="61">
        <f t="shared" ca="1" si="23"/>
        <v>4</v>
      </c>
      <c r="F269" s="61">
        <f t="shared" ca="1" si="24"/>
        <v>4</v>
      </c>
      <c r="G269" s="61">
        <f t="shared" ca="1" si="25"/>
        <v>2</v>
      </c>
      <c r="H269" s="97" t="str">
        <f t="shared" ca="1" si="26"/>
        <v>Toss up</v>
      </c>
    </row>
    <row r="270" spans="1:8" x14ac:dyDescent="0.25">
      <c r="A270" s="96">
        <v>268</v>
      </c>
      <c r="B270" s="61">
        <f t="shared" ca="1" si="22"/>
        <v>0.48498049633407536</v>
      </c>
      <c r="C270" s="61">
        <f t="shared" ca="1" si="22"/>
        <v>0.96992862282275483</v>
      </c>
      <c r="D270" s="61">
        <f t="shared" ca="1" si="22"/>
        <v>4.3621240200043765E-2</v>
      </c>
      <c r="E270" s="61">
        <f t="shared" ca="1" si="23"/>
        <v>2</v>
      </c>
      <c r="F270" s="61">
        <f t="shared" ca="1" si="24"/>
        <v>5</v>
      </c>
      <c r="G270" s="61">
        <f t="shared" ca="1" si="25"/>
        <v>6</v>
      </c>
      <c r="H270" s="97" t="str">
        <f t="shared" ca="1" si="26"/>
        <v>Loss</v>
      </c>
    </row>
    <row r="271" spans="1:8" x14ac:dyDescent="0.25">
      <c r="A271" s="96">
        <v>269</v>
      </c>
      <c r="B271" s="61">
        <f t="shared" ca="1" si="22"/>
        <v>0.14197399146324574</v>
      </c>
      <c r="C271" s="61">
        <f t="shared" ca="1" si="22"/>
        <v>0.80052033776744103</v>
      </c>
      <c r="D271" s="61">
        <f t="shared" ca="1" si="22"/>
        <v>6.3368095668127955E-2</v>
      </c>
      <c r="E271" s="61">
        <f t="shared" ca="1" si="23"/>
        <v>6</v>
      </c>
      <c r="F271" s="61">
        <f t="shared" ca="1" si="24"/>
        <v>4</v>
      </c>
      <c r="G271" s="61">
        <f t="shared" ca="1" si="25"/>
        <v>6</v>
      </c>
      <c r="H271" s="97" t="str">
        <f t="shared" ca="1" si="26"/>
        <v>Toss up</v>
      </c>
    </row>
    <row r="272" spans="1:8" x14ac:dyDescent="0.25">
      <c r="A272" s="96">
        <v>270</v>
      </c>
      <c r="B272" s="61">
        <f t="shared" ca="1" si="22"/>
        <v>0.51647324821430285</v>
      </c>
      <c r="C272" s="61">
        <f t="shared" ca="1" si="22"/>
        <v>0.90170239205219915</v>
      </c>
      <c r="D272" s="61">
        <f t="shared" ca="1" si="22"/>
        <v>0.57983616689416662</v>
      </c>
      <c r="E272" s="61">
        <f t="shared" ca="1" si="23"/>
        <v>3</v>
      </c>
      <c r="F272" s="61">
        <f t="shared" ca="1" si="24"/>
        <v>5</v>
      </c>
      <c r="G272" s="61">
        <f t="shared" ca="1" si="25"/>
        <v>3</v>
      </c>
      <c r="H272" s="97" t="str">
        <f t="shared" ca="1" si="26"/>
        <v>Loss</v>
      </c>
    </row>
    <row r="273" spans="1:8" x14ac:dyDescent="0.25">
      <c r="A273" s="96">
        <v>271</v>
      </c>
      <c r="B273" s="61">
        <f t="shared" ca="1" si="22"/>
        <v>0.87572000404382766</v>
      </c>
      <c r="C273" s="61">
        <f t="shared" ca="1" si="22"/>
        <v>0.34524267632843431</v>
      </c>
      <c r="D273" s="61">
        <f t="shared" ca="1" si="22"/>
        <v>0.2657997644703145</v>
      </c>
      <c r="E273" s="61">
        <f t="shared" ca="1" si="23"/>
        <v>5</v>
      </c>
      <c r="F273" s="61">
        <f t="shared" ca="1" si="24"/>
        <v>2</v>
      </c>
      <c r="G273" s="61">
        <f t="shared" ca="1" si="25"/>
        <v>1</v>
      </c>
      <c r="H273" s="97" t="str">
        <f t="shared" ca="1" si="26"/>
        <v>Win</v>
      </c>
    </row>
    <row r="274" spans="1:8" x14ac:dyDescent="0.25">
      <c r="A274" s="96">
        <v>272</v>
      </c>
      <c r="B274" s="61">
        <f t="shared" ca="1" si="22"/>
        <v>0.62271719310980411</v>
      </c>
      <c r="C274" s="61">
        <f t="shared" ca="1" si="22"/>
        <v>0.22180415900087536</v>
      </c>
      <c r="D274" s="61">
        <f t="shared" ca="1" si="22"/>
        <v>0.27958986327872937</v>
      </c>
      <c r="E274" s="61">
        <f t="shared" ca="1" si="23"/>
        <v>3</v>
      </c>
      <c r="F274" s="61">
        <f t="shared" ca="1" si="24"/>
        <v>1</v>
      </c>
      <c r="G274" s="61">
        <f t="shared" ca="1" si="25"/>
        <v>1</v>
      </c>
      <c r="H274" s="97" t="str">
        <f t="shared" ca="1" si="26"/>
        <v>Win</v>
      </c>
    </row>
    <row r="275" spans="1:8" x14ac:dyDescent="0.25">
      <c r="A275" s="96">
        <v>273</v>
      </c>
      <c r="B275" s="61">
        <f t="shared" ca="1" si="22"/>
        <v>0.83119113925808197</v>
      </c>
      <c r="C275" s="61">
        <f t="shared" ca="1" si="22"/>
        <v>0.2188542557059644</v>
      </c>
      <c r="D275" s="61">
        <f t="shared" ca="1" si="22"/>
        <v>0.20245102135624582</v>
      </c>
      <c r="E275" s="61">
        <f t="shared" ca="1" si="23"/>
        <v>4</v>
      </c>
      <c r="F275" s="61">
        <f t="shared" ca="1" si="24"/>
        <v>1</v>
      </c>
      <c r="G275" s="61">
        <f t="shared" ca="1" si="25"/>
        <v>1</v>
      </c>
      <c r="H275" s="97" t="str">
        <f t="shared" ca="1" si="26"/>
        <v>Win</v>
      </c>
    </row>
    <row r="276" spans="1:8" x14ac:dyDescent="0.25">
      <c r="A276" s="96">
        <v>274</v>
      </c>
      <c r="B276" s="61">
        <f t="shared" ca="1" si="22"/>
        <v>0.55187979701887613</v>
      </c>
      <c r="C276" s="61">
        <f t="shared" ca="1" si="22"/>
        <v>0.28682355314031049</v>
      </c>
      <c r="D276" s="61">
        <f t="shared" ca="1" si="22"/>
        <v>0.40989480185586125</v>
      </c>
      <c r="E276" s="61">
        <f t="shared" ca="1" si="23"/>
        <v>3</v>
      </c>
      <c r="F276" s="61">
        <f t="shared" ca="1" si="24"/>
        <v>1</v>
      </c>
      <c r="G276" s="61">
        <f t="shared" ca="1" si="25"/>
        <v>2</v>
      </c>
      <c r="H276" s="97" t="str">
        <f t="shared" ca="1" si="26"/>
        <v>Win</v>
      </c>
    </row>
    <row r="277" spans="1:8" x14ac:dyDescent="0.25">
      <c r="A277" s="96">
        <v>275</v>
      </c>
      <c r="B277" s="61">
        <f t="shared" ca="1" si="22"/>
        <v>0.69203186427226049</v>
      </c>
      <c r="C277" s="61">
        <f t="shared" ca="1" si="22"/>
        <v>0.66790450532047307</v>
      </c>
      <c r="D277" s="61">
        <f t="shared" ca="1" si="22"/>
        <v>0.94688989873097129</v>
      </c>
      <c r="E277" s="61">
        <f t="shared" ca="1" si="23"/>
        <v>4</v>
      </c>
      <c r="F277" s="61">
        <f t="shared" ca="1" si="24"/>
        <v>4</v>
      </c>
      <c r="G277" s="61">
        <f t="shared" ca="1" si="25"/>
        <v>5</v>
      </c>
      <c r="H277" s="97" t="str">
        <f t="shared" ca="1" si="26"/>
        <v>Loss</v>
      </c>
    </row>
    <row r="278" spans="1:8" x14ac:dyDescent="0.25">
      <c r="A278" s="96">
        <v>276</v>
      </c>
      <c r="B278" s="61">
        <f t="shared" ca="1" si="22"/>
        <v>0.94006065061390265</v>
      </c>
      <c r="C278" s="61">
        <f t="shared" ca="1" si="22"/>
        <v>0.61340004513312363</v>
      </c>
      <c r="D278" s="61">
        <f t="shared" ca="1" si="22"/>
        <v>0.99609467811986929</v>
      </c>
      <c r="E278" s="61">
        <f t="shared" ca="1" si="23"/>
        <v>5</v>
      </c>
      <c r="F278" s="61">
        <f t="shared" ca="1" si="24"/>
        <v>3</v>
      </c>
      <c r="G278" s="61">
        <f t="shared" ca="1" si="25"/>
        <v>5</v>
      </c>
      <c r="H278" s="97" t="str">
        <f t="shared" ca="1" si="26"/>
        <v>Toss up</v>
      </c>
    </row>
    <row r="279" spans="1:8" x14ac:dyDescent="0.25">
      <c r="A279" s="96">
        <v>277</v>
      </c>
      <c r="B279" s="61">
        <f t="shared" ca="1" si="22"/>
        <v>0.14017828757223771</v>
      </c>
      <c r="C279" s="61">
        <f t="shared" ca="1" si="22"/>
        <v>0.45731296721299053</v>
      </c>
      <c r="D279" s="61">
        <f t="shared" ca="1" si="22"/>
        <v>0.98603775315681264</v>
      </c>
      <c r="E279" s="61">
        <f t="shared" ca="1" si="23"/>
        <v>6</v>
      </c>
      <c r="F279" s="61">
        <f t="shared" ca="1" si="24"/>
        <v>2</v>
      </c>
      <c r="G279" s="61">
        <f t="shared" ca="1" si="25"/>
        <v>5</v>
      </c>
      <c r="H279" s="97" t="str">
        <f t="shared" ca="1" si="26"/>
        <v>Win</v>
      </c>
    </row>
    <row r="280" spans="1:8" x14ac:dyDescent="0.25">
      <c r="A280" s="96">
        <v>278</v>
      </c>
      <c r="B280" s="61">
        <f t="shared" ca="1" si="22"/>
        <v>0.58772593742802015</v>
      </c>
      <c r="C280" s="61">
        <f t="shared" ca="1" si="22"/>
        <v>0.48673333362939475</v>
      </c>
      <c r="D280" s="61">
        <f t="shared" ca="1" si="22"/>
        <v>0.92183496495622186</v>
      </c>
      <c r="E280" s="61">
        <f t="shared" ca="1" si="23"/>
        <v>3</v>
      </c>
      <c r="F280" s="61">
        <f t="shared" ca="1" si="24"/>
        <v>2</v>
      </c>
      <c r="G280" s="61">
        <f t="shared" ca="1" si="25"/>
        <v>5</v>
      </c>
      <c r="H280" s="97" t="str">
        <f t="shared" ca="1" si="26"/>
        <v>Toss up</v>
      </c>
    </row>
    <row r="281" spans="1:8" x14ac:dyDescent="0.25">
      <c r="A281" s="96">
        <v>279</v>
      </c>
      <c r="B281" s="61">
        <f t="shared" ca="1" si="22"/>
        <v>0.32387411998493332</v>
      </c>
      <c r="C281" s="61">
        <f t="shared" ca="1" si="22"/>
        <v>0.93151409794918705</v>
      </c>
      <c r="D281" s="61">
        <f t="shared" ca="1" si="22"/>
        <v>0.23659175424183765</v>
      </c>
      <c r="E281" s="61">
        <f t="shared" ca="1" si="23"/>
        <v>1</v>
      </c>
      <c r="F281" s="61">
        <f t="shared" ca="1" si="24"/>
        <v>5</v>
      </c>
      <c r="G281" s="61">
        <f t="shared" ca="1" si="25"/>
        <v>1</v>
      </c>
      <c r="H281" s="97" t="str">
        <f t="shared" ca="1" si="26"/>
        <v>Loss</v>
      </c>
    </row>
    <row r="282" spans="1:8" x14ac:dyDescent="0.25">
      <c r="A282" s="96">
        <v>280</v>
      </c>
      <c r="B282" s="61">
        <f t="shared" ca="1" si="22"/>
        <v>0.68165520796460877</v>
      </c>
      <c r="C282" s="61">
        <f t="shared" ca="1" si="22"/>
        <v>0.50582801995845317</v>
      </c>
      <c r="D282" s="61">
        <f t="shared" ca="1" si="22"/>
        <v>0.45340812445104306</v>
      </c>
      <c r="E282" s="61">
        <f t="shared" ca="1" si="23"/>
        <v>4</v>
      </c>
      <c r="F282" s="61">
        <f t="shared" ca="1" si="24"/>
        <v>3</v>
      </c>
      <c r="G282" s="61">
        <f t="shared" ca="1" si="25"/>
        <v>2</v>
      </c>
      <c r="H282" s="97" t="str">
        <f t="shared" ca="1" si="26"/>
        <v>Win</v>
      </c>
    </row>
    <row r="283" spans="1:8" x14ac:dyDescent="0.25">
      <c r="A283" s="96">
        <v>281</v>
      </c>
      <c r="B283" s="61">
        <f t="shared" ca="1" si="22"/>
        <v>0.77497595452047019</v>
      </c>
      <c r="C283" s="61">
        <f t="shared" ca="1" si="22"/>
        <v>0.53330373676224685</v>
      </c>
      <c r="D283" s="61">
        <f t="shared" ca="1" si="22"/>
        <v>0.2284831523679427</v>
      </c>
      <c r="E283" s="61">
        <f t="shared" ca="1" si="23"/>
        <v>4</v>
      </c>
      <c r="F283" s="61">
        <f t="shared" ca="1" si="24"/>
        <v>3</v>
      </c>
      <c r="G283" s="61">
        <f t="shared" ca="1" si="25"/>
        <v>1</v>
      </c>
      <c r="H283" s="97" t="str">
        <f t="shared" ca="1" si="26"/>
        <v>Win</v>
      </c>
    </row>
    <row r="284" spans="1:8" x14ac:dyDescent="0.25">
      <c r="A284" s="96">
        <v>282</v>
      </c>
      <c r="B284" s="61">
        <f t="shared" ca="1" si="22"/>
        <v>0.90042321314346441</v>
      </c>
      <c r="C284" s="61">
        <f t="shared" ca="1" si="22"/>
        <v>1.8565402165454215E-2</v>
      </c>
      <c r="D284" s="61">
        <f t="shared" ca="1" si="22"/>
        <v>0.14001699487850994</v>
      </c>
      <c r="E284" s="61">
        <f t="shared" ca="1" si="23"/>
        <v>5</v>
      </c>
      <c r="F284" s="61">
        <f t="shared" ca="1" si="24"/>
        <v>6</v>
      </c>
      <c r="G284" s="61">
        <f t="shared" ca="1" si="25"/>
        <v>6</v>
      </c>
      <c r="H284" s="97" t="str">
        <f t="shared" ca="1" si="26"/>
        <v>Loss</v>
      </c>
    </row>
    <row r="285" spans="1:8" x14ac:dyDescent="0.25">
      <c r="A285" s="96">
        <v>283</v>
      </c>
      <c r="B285" s="61">
        <f t="shared" ca="1" si="22"/>
        <v>0.13928651119115265</v>
      </c>
      <c r="C285" s="61">
        <f t="shared" ca="1" si="22"/>
        <v>0.81606518311243026</v>
      </c>
      <c r="D285" s="61">
        <f t="shared" ca="1" si="22"/>
        <v>0.17794311106582639</v>
      </c>
      <c r="E285" s="61">
        <f t="shared" ca="1" si="23"/>
        <v>6</v>
      </c>
      <c r="F285" s="61">
        <f t="shared" ca="1" si="24"/>
        <v>4</v>
      </c>
      <c r="G285" s="61">
        <f t="shared" ca="1" si="25"/>
        <v>1</v>
      </c>
      <c r="H285" s="97" t="str">
        <f t="shared" ca="1" si="26"/>
        <v>Win</v>
      </c>
    </row>
    <row r="286" spans="1:8" x14ac:dyDescent="0.25">
      <c r="A286" s="96">
        <v>284</v>
      </c>
      <c r="B286" s="61">
        <f t="shared" ca="1" si="22"/>
        <v>0.16348625010538875</v>
      </c>
      <c r="C286" s="61">
        <f t="shared" ca="1" si="22"/>
        <v>0.98937912744338641</v>
      </c>
      <c r="D286" s="61">
        <f t="shared" ca="1" si="22"/>
        <v>0.91393346365653649</v>
      </c>
      <c r="E286" s="61">
        <f t="shared" ca="1" si="23"/>
        <v>6</v>
      </c>
      <c r="F286" s="61">
        <f t="shared" ca="1" si="24"/>
        <v>5</v>
      </c>
      <c r="G286" s="61">
        <f t="shared" ca="1" si="25"/>
        <v>5</v>
      </c>
      <c r="H286" s="97" t="str">
        <f t="shared" ca="1" si="26"/>
        <v>Win</v>
      </c>
    </row>
    <row r="287" spans="1:8" x14ac:dyDescent="0.25">
      <c r="A287" s="96">
        <v>285</v>
      </c>
      <c r="B287" s="61">
        <f t="shared" ca="1" si="22"/>
        <v>0.42069895321695439</v>
      </c>
      <c r="C287" s="61">
        <f t="shared" ca="1" si="22"/>
        <v>0.83980154960514986</v>
      </c>
      <c r="D287" s="61">
        <f t="shared" ca="1" si="22"/>
        <v>0.53525187576862432</v>
      </c>
      <c r="E287" s="61">
        <f t="shared" ca="1" si="23"/>
        <v>2</v>
      </c>
      <c r="F287" s="61">
        <f t="shared" ca="1" si="24"/>
        <v>5</v>
      </c>
      <c r="G287" s="61">
        <f t="shared" ca="1" si="25"/>
        <v>3</v>
      </c>
      <c r="H287" s="97" t="str">
        <f t="shared" ca="1" si="26"/>
        <v>Loss</v>
      </c>
    </row>
    <row r="288" spans="1:8" x14ac:dyDescent="0.25">
      <c r="A288" s="96">
        <v>286</v>
      </c>
      <c r="B288" s="61">
        <f t="shared" ca="1" si="22"/>
        <v>0.45829422473534742</v>
      </c>
      <c r="C288" s="61">
        <f t="shared" ca="1" si="22"/>
        <v>0.47528222949290622</v>
      </c>
      <c r="D288" s="61">
        <f t="shared" ca="1" si="22"/>
        <v>4.351451628375691E-2</v>
      </c>
      <c r="E288" s="61">
        <f t="shared" ca="1" si="23"/>
        <v>2</v>
      </c>
      <c r="F288" s="61">
        <f t="shared" ca="1" si="24"/>
        <v>2</v>
      </c>
      <c r="G288" s="61">
        <f t="shared" ca="1" si="25"/>
        <v>6</v>
      </c>
      <c r="H288" s="97" t="str">
        <f t="shared" ca="1" si="26"/>
        <v>Loss</v>
      </c>
    </row>
    <row r="289" spans="1:8" x14ac:dyDescent="0.25">
      <c r="A289" s="96">
        <v>287</v>
      </c>
      <c r="B289" s="61">
        <f t="shared" ca="1" si="22"/>
        <v>0.10558326950144725</v>
      </c>
      <c r="C289" s="61">
        <f t="shared" ca="1" si="22"/>
        <v>0.81391213771793136</v>
      </c>
      <c r="D289" s="61">
        <f t="shared" ca="1" si="22"/>
        <v>0.50124436473266321</v>
      </c>
      <c r="E289" s="61">
        <f t="shared" ca="1" si="23"/>
        <v>6</v>
      </c>
      <c r="F289" s="61">
        <f t="shared" ca="1" si="24"/>
        <v>4</v>
      </c>
      <c r="G289" s="61">
        <f t="shared" ca="1" si="25"/>
        <v>3</v>
      </c>
      <c r="H289" s="97" t="str">
        <f t="shared" ca="1" si="26"/>
        <v>Win</v>
      </c>
    </row>
    <row r="290" spans="1:8" x14ac:dyDescent="0.25">
      <c r="A290" s="96">
        <v>288</v>
      </c>
      <c r="B290" s="61">
        <f t="shared" ca="1" si="22"/>
        <v>3.2952987136252943E-2</v>
      </c>
      <c r="C290" s="61">
        <f t="shared" ca="1" si="22"/>
        <v>0.69944398319522838</v>
      </c>
      <c r="D290" s="61">
        <f t="shared" ca="1" si="22"/>
        <v>0.97341907042612374</v>
      </c>
      <c r="E290" s="61">
        <f t="shared" ca="1" si="23"/>
        <v>6</v>
      </c>
      <c r="F290" s="61">
        <f t="shared" ca="1" si="24"/>
        <v>4</v>
      </c>
      <c r="G290" s="61">
        <f t="shared" ca="1" si="25"/>
        <v>5</v>
      </c>
      <c r="H290" s="97" t="str">
        <f t="shared" ca="1" si="26"/>
        <v>Win</v>
      </c>
    </row>
    <row r="291" spans="1:8" x14ac:dyDescent="0.25">
      <c r="A291" s="96">
        <v>289</v>
      </c>
      <c r="B291" s="61">
        <f t="shared" ca="1" si="22"/>
        <v>9.9849873980199289E-2</v>
      </c>
      <c r="C291" s="61">
        <f t="shared" ca="1" si="22"/>
        <v>0.78301996901584148</v>
      </c>
      <c r="D291" s="61">
        <f t="shared" ca="1" si="22"/>
        <v>0.52490206283397667</v>
      </c>
      <c r="E291" s="61">
        <f t="shared" ca="1" si="23"/>
        <v>6</v>
      </c>
      <c r="F291" s="61">
        <f t="shared" ca="1" si="24"/>
        <v>4</v>
      </c>
      <c r="G291" s="61">
        <f t="shared" ca="1" si="25"/>
        <v>3</v>
      </c>
      <c r="H291" s="97" t="str">
        <f t="shared" ca="1" si="26"/>
        <v>Win</v>
      </c>
    </row>
    <row r="292" spans="1:8" x14ac:dyDescent="0.25">
      <c r="A292" s="96">
        <v>290</v>
      </c>
      <c r="B292" s="61">
        <f t="shared" ca="1" si="22"/>
        <v>3.8079369899620019E-2</v>
      </c>
      <c r="C292" s="61">
        <f t="shared" ca="1" si="22"/>
        <v>0.95227978916444145</v>
      </c>
      <c r="D292" s="61">
        <f t="shared" ca="1" si="22"/>
        <v>0.13855542375134577</v>
      </c>
      <c r="E292" s="61">
        <f t="shared" ca="1" si="23"/>
        <v>6</v>
      </c>
      <c r="F292" s="61">
        <f t="shared" ca="1" si="24"/>
        <v>5</v>
      </c>
      <c r="G292" s="61">
        <f t="shared" ca="1" si="25"/>
        <v>6</v>
      </c>
      <c r="H292" s="97" t="str">
        <f t="shared" ca="1" si="26"/>
        <v>Toss up</v>
      </c>
    </row>
    <row r="293" spans="1:8" x14ac:dyDescent="0.25">
      <c r="A293" s="96">
        <v>291</v>
      </c>
      <c r="B293" s="61">
        <f t="shared" ca="1" si="22"/>
        <v>0.11870653993139868</v>
      </c>
      <c r="C293" s="61">
        <f t="shared" ca="1" si="22"/>
        <v>0.80279224548975459</v>
      </c>
      <c r="D293" s="61">
        <f t="shared" ca="1" si="22"/>
        <v>0.49582568742318611</v>
      </c>
      <c r="E293" s="61">
        <f t="shared" ca="1" si="23"/>
        <v>6</v>
      </c>
      <c r="F293" s="61">
        <f t="shared" ca="1" si="24"/>
        <v>4</v>
      </c>
      <c r="G293" s="61">
        <f t="shared" ca="1" si="25"/>
        <v>2</v>
      </c>
      <c r="H293" s="97" t="str">
        <f t="shared" ca="1" si="26"/>
        <v>Win</v>
      </c>
    </row>
    <row r="294" spans="1:8" x14ac:dyDescent="0.25">
      <c r="A294" s="96">
        <v>292</v>
      </c>
      <c r="B294" s="61">
        <f t="shared" ca="1" si="22"/>
        <v>0.29684548415824252</v>
      </c>
      <c r="C294" s="61">
        <f t="shared" ca="1" si="22"/>
        <v>0.76702522788443506</v>
      </c>
      <c r="D294" s="61">
        <f t="shared" ca="1" si="22"/>
        <v>0.65022330440157883</v>
      </c>
      <c r="E294" s="61">
        <f t="shared" ca="1" si="23"/>
        <v>1</v>
      </c>
      <c r="F294" s="61">
        <f t="shared" ca="1" si="24"/>
        <v>4</v>
      </c>
      <c r="G294" s="61">
        <f t="shared" ca="1" si="25"/>
        <v>3</v>
      </c>
      <c r="H294" s="97" t="str">
        <f t="shared" ca="1" si="26"/>
        <v>Loss</v>
      </c>
    </row>
    <row r="295" spans="1:8" x14ac:dyDescent="0.25">
      <c r="A295" s="96">
        <v>293</v>
      </c>
      <c r="B295" s="61">
        <f t="shared" ca="1" si="22"/>
        <v>0.87719285397295799</v>
      </c>
      <c r="C295" s="61">
        <f t="shared" ca="1" si="22"/>
        <v>0.46649403681340373</v>
      </c>
      <c r="D295" s="61">
        <f t="shared" ca="1" si="22"/>
        <v>0.72326607534345733</v>
      </c>
      <c r="E295" s="61">
        <f t="shared" ca="1" si="23"/>
        <v>5</v>
      </c>
      <c r="F295" s="61">
        <f t="shared" ca="1" si="24"/>
        <v>2</v>
      </c>
      <c r="G295" s="61">
        <f t="shared" ca="1" si="25"/>
        <v>4</v>
      </c>
      <c r="H295" s="97" t="str">
        <f t="shared" ca="1" si="26"/>
        <v>Win</v>
      </c>
    </row>
    <row r="296" spans="1:8" x14ac:dyDescent="0.25">
      <c r="A296" s="96">
        <v>294</v>
      </c>
      <c r="B296" s="61">
        <f t="shared" ca="1" si="22"/>
        <v>0.3738941262224561</v>
      </c>
      <c r="C296" s="61">
        <f t="shared" ca="1" si="22"/>
        <v>0.62995397246892848</v>
      </c>
      <c r="D296" s="61">
        <f t="shared" ca="1" si="22"/>
        <v>0.22694204850297872</v>
      </c>
      <c r="E296" s="61">
        <f t="shared" ca="1" si="23"/>
        <v>2</v>
      </c>
      <c r="F296" s="61">
        <f t="shared" ca="1" si="24"/>
        <v>3</v>
      </c>
      <c r="G296" s="61">
        <f t="shared" ca="1" si="25"/>
        <v>1</v>
      </c>
      <c r="H296" s="97" t="str">
        <f t="shared" ca="1" si="26"/>
        <v>Toss up</v>
      </c>
    </row>
    <row r="297" spans="1:8" x14ac:dyDescent="0.25">
      <c r="A297" s="96">
        <v>295</v>
      </c>
      <c r="B297" s="61">
        <f t="shared" ca="1" si="22"/>
        <v>0.10238008822146705</v>
      </c>
      <c r="C297" s="61">
        <f t="shared" ca="1" si="22"/>
        <v>5.2085313635893193E-2</v>
      </c>
      <c r="D297" s="61">
        <f t="shared" ca="1" si="22"/>
        <v>0.59044089353443763</v>
      </c>
      <c r="E297" s="61">
        <f t="shared" ca="1" si="23"/>
        <v>6</v>
      </c>
      <c r="F297" s="61">
        <f t="shared" ca="1" si="24"/>
        <v>6</v>
      </c>
      <c r="G297" s="61">
        <f t="shared" ca="1" si="25"/>
        <v>3</v>
      </c>
      <c r="H297" s="97" t="str">
        <f t="shared" ca="1" si="26"/>
        <v>Toss up</v>
      </c>
    </row>
    <row r="298" spans="1:8" x14ac:dyDescent="0.25">
      <c r="A298" s="96">
        <v>296</v>
      </c>
      <c r="B298" s="61">
        <f t="shared" ca="1" si="22"/>
        <v>0.33710272172140399</v>
      </c>
      <c r="C298" s="61">
        <f t="shared" ca="1" si="22"/>
        <v>0.55567069695533255</v>
      </c>
      <c r="D298" s="61">
        <f t="shared" ca="1" si="22"/>
        <v>0.97513901450234419</v>
      </c>
      <c r="E298" s="61">
        <f t="shared" ca="1" si="23"/>
        <v>2</v>
      </c>
      <c r="F298" s="61">
        <f t="shared" ca="1" si="24"/>
        <v>3</v>
      </c>
      <c r="G298" s="61">
        <f t="shared" ca="1" si="25"/>
        <v>5</v>
      </c>
      <c r="H298" s="97" t="str">
        <f t="shared" ca="1" si="26"/>
        <v>Loss</v>
      </c>
    </row>
    <row r="299" spans="1:8" x14ac:dyDescent="0.25">
      <c r="A299" s="96">
        <v>297</v>
      </c>
      <c r="B299" s="61">
        <f t="shared" ca="1" si="22"/>
        <v>0.12372550011413497</v>
      </c>
      <c r="C299" s="61">
        <f t="shared" ca="1" si="22"/>
        <v>0.97314293076403091</v>
      </c>
      <c r="D299" s="61">
        <f t="shared" ca="1" si="22"/>
        <v>0.49289883930066114</v>
      </c>
      <c r="E299" s="61">
        <f t="shared" ca="1" si="23"/>
        <v>6</v>
      </c>
      <c r="F299" s="61">
        <f t="shared" ca="1" si="24"/>
        <v>5</v>
      </c>
      <c r="G299" s="61">
        <f t="shared" ca="1" si="25"/>
        <v>2</v>
      </c>
      <c r="H299" s="97" t="str">
        <f t="shared" ca="1" si="26"/>
        <v>Win</v>
      </c>
    </row>
    <row r="300" spans="1:8" x14ac:dyDescent="0.25">
      <c r="A300" s="96">
        <v>298</v>
      </c>
      <c r="B300" s="61">
        <f t="shared" ca="1" si="22"/>
        <v>9.2137125178234358E-3</v>
      </c>
      <c r="C300" s="61">
        <f t="shared" ca="1" si="22"/>
        <v>0.86101183458912944</v>
      </c>
      <c r="D300" s="61">
        <f t="shared" ca="1" si="22"/>
        <v>0.51800119489613894</v>
      </c>
      <c r="E300" s="61">
        <f t="shared" ca="1" si="23"/>
        <v>6</v>
      </c>
      <c r="F300" s="61">
        <f t="shared" ca="1" si="24"/>
        <v>5</v>
      </c>
      <c r="G300" s="61">
        <f t="shared" ca="1" si="25"/>
        <v>3</v>
      </c>
      <c r="H300" s="97" t="str">
        <f t="shared" ca="1" si="26"/>
        <v>Win</v>
      </c>
    </row>
    <row r="301" spans="1:8" x14ac:dyDescent="0.25">
      <c r="A301" s="96">
        <v>299</v>
      </c>
      <c r="B301" s="61">
        <f t="shared" ca="1" si="22"/>
        <v>0.80676227701161851</v>
      </c>
      <c r="C301" s="61">
        <f t="shared" ca="1" si="22"/>
        <v>0.51992267054074259</v>
      </c>
      <c r="D301" s="61">
        <f t="shared" ca="1" si="22"/>
        <v>0.28758138388800469</v>
      </c>
      <c r="E301" s="61">
        <f t="shared" ca="1" si="23"/>
        <v>4</v>
      </c>
      <c r="F301" s="61">
        <f t="shared" ca="1" si="24"/>
        <v>3</v>
      </c>
      <c r="G301" s="61">
        <f t="shared" ca="1" si="25"/>
        <v>1</v>
      </c>
      <c r="H301" s="97" t="str">
        <f t="shared" ca="1" si="26"/>
        <v>Win</v>
      </c>
    </row>
    <row r="302" spans="1:8" x14ac:dyDescent="0.25">
      <c r="A302" s="96">
        <v>300</v>
      </c>
      <c r="B302" s="61">
        <f t="shared" ca="1" si="22"/>
        <v>0.62410072452676824</v>
      </c>
      <c r="C302" s="61">
        <f t="shared" ca="1" si="22"/>
        <v>0.13333212591754562</v>
      </c>
      <c r="D302" s="61">
        <f t="shared" ca="1" si="22"/>
        <v>5.7488967642018274E-2</v>
      </c>
      <c r="E302" s="61">
        <f t="shared" ca="1" si="23"/>
        <v>3</v>
      </c>
      <c r="F302" s="61">
        <f t="shared" ca="1" si="24"/>
        <v>6</v>
      </c>
      <c r="G302" s="61">
        <f t="shared" ca="1" si="25"/>
        <v>6</v>
      </c>
      <c r="H302" s="97" t="str">
        <f t="shared" ca="1" si="26"/>
        <v>Loss</v>
      </c>
    </row>
    <row r="303" spans="1:8" x14ac:dyDescent="0.25">
      <c r="A303" s="96">
        <v>301</v>
      </c>
      <c r="B303" s="61">
        <f t="shared" ca="1" si="22"/>
        <v>0.8855726860266202</v>
      </c>
      <c r="C303" s="61">
        <f t="shared" ca="1" si="22"/>
        <v>0.6526429235782274</v>
      </c>
      <c r="D303" s="61">
        <f t="shared" ca="1" si="22"/>
        <v>8.30798839460134E-4</v>
      </c>
      <c r="E303" s="61">
        <f t="shared" ca="1" si="23"/>
        <v>5</v>
      </c>
      <c r="F303" s="61">
        <f t="shared" ca="1" si="24"/>
        <v>3</v>
      </c>
      <c r="G303" s="61">
        <f t="shared" ca="1" si="25"/>
        <v>6</v>
      </c>
      <c r="H303" s="97" t="str">
        <f t="shared" ca="1" si="26"/>
        <v>Toss up</v>
      </c>
    </row>
    <row r="304" spans="1:8" x14ac:dyDescent="0.25">
      <c r="A304" s="96">
        <v>302</v>
      </c>
      <c r="B304" s="61">
        <f t="shared" ca="1" si="22"/>
        <v>0.33424467856822693</v>
      </c>
      <c r="C304" s="61">
        <f t="shared" ca="1" si="22"/>
        <v>0.78914959216775704</v>
      </c>
      <c r="D304" s="61">
        <f t="shared" ca="1" si="22"/>
        <v>0.34728183680815516</v>
      </c>
      <c r="E304" s="61">
        <f t="shared" ca="1" si="23"/>
        <v>2</v>
      </c>
      <c r="F304" s="61">
        <f t="shared" ca="1" si="24"/>
        <v>4</v>
      </c>
      <c r="G304" s="61">
        <f t="shared" ca="1" si="25"/>
        <v>2</v>
      </c>
      <c r="H304" s="97" t="str">
        <f t="shared" ca="1" si="26"/>
        <v>Loss</v>
      </c>
    </row>
    <row r="305" spans="1:8" x14ac:dyDescent="0.25">
      <c r="A305" s="96">
        <v>303</v>
      </c>
      <c r="B305" s="61">
        <f t="shared" ca="1" si="22"/>
        <v>0.6733177351904015</v>
      </c>
      <c r="C305" s="61">
        <f t="shared" ca="1" si="22"/>
        <v>0.15519135350432345</v>
      </c>
      <c r="D305" s="61">
        <f t="shared" ca="1" si="22"/>
        <v>0.67794358363911589</v>
      </c>
      <c r="E305" s="61">
        <f t="shared" ca="1" si="23"/>
        <v>4</v>
      </c>
      <c r="F305" s="61">
        <f t="shared" ca="1" si="24"/>
        <v>6</v>
      </c>
      <c r="G305" s="61">
        <f t="shared" ca="1" si="25"/>
        <v>4</v>
      </c>
      <c r="H305" s="97" t="str">
        <f t="shared" ca="1" si="26"/>
        <v>Loss</v>
      </c>
    </row>
    <row r="306" spans="1:8" x14ac:dyDescent="0.25">
      <c r="A306" s="96">
        <v>304</v>
      </c>
      <c r="B306" s="61">
        <f t="shared" ca="1" si="22"/>
        <v>0.41410969818840637</v>
      </c>
      <c r="C306" s="61">
        <f t="shared" ca="1" si="22"/>
        <v>0.41587141900753954</v>
      </c>
      <c r="D306" s="61">
        <f t="shared" ca="1" si="22"/>
        <v>0.97604986591700238</v>
      </c>
      <c r="E306" s="61">
        <f t="shared" ca="1" si="23"/>
        <v>2</v>
      </c>
      <c r="F306" s="61">
        <f t="shared" ca="1" si="24"/>
        <v>2</v>
      </c>
      <c r="G306" s="61">
        <f t="shared" ca="1" si="25"/>
        <v>5</v>
      </c>
      <c r="H306" s="97" t="str">
        <f t="shared" ca="1" si="26"/>
        <v>Loss</v>
      </c>
    </row>
    <row r="307" spans="1:8" x14ac:dyDescent="0.25">
      <c r="A307" s="96">
        <v>305</v>
      </c>
      <c r="B307" s="61">
        <f t="shared" ca="1" si="22"/>
        <v>0.90088917863726015</v>
      </c>
      <c r="C307" s="61">
        <f t="shared" ca="1" si="22"/>
        <v>0.3439520167853477</v>
      </c>
      <c r="D307" s="61">
        <f t="shared" ca="1" si="22"/>
        <v>0.84503619050056711</v>
      </c>
      <c r="E307" s="61">
        <f t="shared" ca="1" si="23"/>
        <v>5</v>
      </c>
      <c r="F307" s="61">
        <f t="shared" ca="1" si="24"/>
        <v>2</v>
      </c>
      <c r="G307" s="61">
        <f t="shared" ca="1" si="25"/>
        <v>5</v>
      </c>
      <c r="H307" s="97" t="str">
        <f t="shared" ca="1" si="26"/>
        <v>Toss up</v>
      </c>
    </row>
    <row r="308" spans="1:8" x14ac:dyDescent="0.25">
      <c r="A308" s="96">
        <v>306</v>
      </c>
      <c r="B308" s="61">
        <f t="shared" ca="1" si="22"/>
        <v>0.30780275549180613</v>
      </c>
      <c r="C308" s="61">
        <f t="shared" ca="1" si="22"/>
        <v>0.64246779139399612</v>
      </c>
      <c r="D308" s="61">
        <f t="shared" ca="1" si="22"/>
        <v>0.5630692577390688</v>
      </c>
      <c r="E308" s="61">
        <f t="shared" ca="1" si="23"/>
        <v>1</v>
      </c>
      <c r="F308" s="61">
        <f t="shared" ca="1" si="24"/>
        <v>3</v>
      </c>
      <c r="G308" s="61">
        <f t="shared" ca="1" si="25"/>
        <v>3</v>
      </c>
      <c r="H308" s="97" t="str">
        <f t="shared" ca="1" si="26"/>
        <v>Loss</v>
      </c>
    </row>
    <row r="309" spans="1:8" x14ac:dyDescent="0.25">
      <c r="A309" s="96">
        <v>307</v>
      </c>
      <c r="B309" s="61">
        <f t="shared" ca="1" si="22"/>
        <v>0.55506327250761556</v>
      </c>
      <c r="C309" s="61">
        <f t="shared" ca="1" si="22"/>
        <v>0.92984671130214669</v>
      </c>
      <c r="D309" s="61">
        <f t="shared" ca="1" si="22"/>
        <v>0.83605205327884247</v>
      </c>
      <c r="E309" s="61">
        <f t="shared" ca="1" si="23"/>
        <v>3</v>
      </c>
      <c r="F309" s="61">
        <f t="shared" ca="1" si="24"/>
        <v>5</v>
      </c>
      <c r="G309" s="61">
        <f t="shared" ca="1" si="25"/>
        <v>5</v>
      </c>
      <c r="H309" s="97" t="str">
        <f t="shared" ca="1" si="26"/>
        <v>Loss</v>
      </c>
    </row>
    <row r="310" spans="1:8" x14ac:dyDescent="0.25">
      <c r="A310" s="96">
        <v>308</v>
      </c>
      <c r="B310" s="61">
        <f t="shared" ca="1" si="22"/>
        <v>0.22278503892757973</v>
      </c>
      <c r="C310" s="61">
        <f t="shared" ca="1" si="22"/>
        <v>0.30405322752282926</v>
      </c>
      <c r="D310" s="61">
        <f t="shared" ca="1" si="22"/>
        <v>0.27691076094932621</v>
      </c>
      <c r="E310" s="61">
        <f t="shared" ca="1" si="23"/>
        <v>1</v>
      </c>
      <c r="F310" s="61">
        <f t="shared" ca="1" si="24"/>
        <v>1</v>
      </c>
      <c r="G310" s="61">
        <f t="shared" ca="1" si="25"/>
        <v>1</v>
      </c>
      <c r="H310" s="97" t="str">
        <f t="shared" ca="1" si="26"/>
        <v>Loss</v>
      </c>
    </row>
    <row r="311" spans="1:8" x14ac:dyDescent="0.25">
      <c r="A311" s="96">
        <v>309</v>
      </c>
      <c r="B311" s="61">
        <f t="shared" ca="1" si="22"/>
        <v>0.86967828714483242</v>
      </c>
      <c r="C311" s="61">
        <f t="shared" ca="1" si="22"/>
        <v>0.74296546147117559</v>
      </c>
      <c r="D311" s="61">
        <f t="shared" ca="1" si="22"/>
        <v>0.61395787343385066</v>
      </c>
      <c r="E311" s="61">
        <f t="shared" ca="1" si="23"/>
        <v>5</v>
      </c>
      <c r="F311" s="61">
        <f t="shared" ca="1" si="24"/>
        <v>4</v>
      </c>
      <c r="G311" s="61">
        <f t="shared" ca="1" si="25"/>
        <v>3</v>
      </c>
      <c r="H311" s="97" t="str">
        <f t="shared" ca="1" si="26"/>
        <v>Win</v>
      </c>
    </row>
    <row r="312" spans="1:8" x14ac:dyDescent="0.25">
      <c r="A312" s="96">
        <v>310</v>
      </c>
      <c r="B312" s="61">
        <f t="shared" ca="1" si="22"/>
        <v>2.0106282096536421E-2</v>
      </c>
      <c r="C312" s="61">
        <f t="shared" ca="1" si="22"/>
        <v>0.22152062129401928</v>
      </c>
      <c r="D312" s="61">
        <f t="shared" ca="1" si="22"/>
        <v>0.45609979547824198</v>
      </c>
      <c r="E312" s="61">
        <f t="shared" ca="1" si="23"/>
        <v>6</v>
      </c>
      <c r="F312" s="61">
        <f t="shared" ca="1" si="24"/>
        <v>1</v>
      </c>
      <c r="G312" s="61">
        <f t="shared" ca="1" si="25"/>
        <v>2</v>
      </c>
      <c r="H312" s="97" t="str">
        <f t="shared" ca="1" si="26"/>
        <v>Win</v>
      </c>
    </row>
    <row r="313" spans="1:8" x14ac:dyDescent="0.25">
      <c r="A313" s="96">
        <v>311</v>
      </c>
      <c r="B313" s="61">
        <f t="shared" ca="1" si="22"/>
        <v>0.45822953799016708</v>
      </c>
      <c r="C313" s="61">
        <f t="shared" ca="1" si="22"/>
        <v>0.3863351459768456</v>
      </c>
      <c r="D313" s="61">
        <f t="shared" ca="1" si="22"/>
        <v>0.81636002280000297</v>
      </c>
      <c r="E313" s="61">
        <f t="shared" ca="1" si="23"/>
        <v>2</v>
      </c>
      <c r="F313" s="61">
        <f t="shared" ca="1" si="24"/>
        <v>2</v>
      </c>
      <c r="G313" s="61">
        <f t="shared" ca="1" si="25"/>
        <v>4</v>
      </c>
      <c r="H313" s="97" t="str">
        <f t="shared" ca="1" si="26"/>
        <v>Loss</v>
      </c>
    </row>
    <row r="314" spans="1:8" x14ac:dyDescent="0.25">
      <c r="A314" s="96">
        <v>312</v>
      </c>
      <c r="B314" s="61">
        <f t="shared" ca="1" si="22"/>
        <v>0.23991652518417672</v>
      </c>
      <c r="C314" s="61">
        <f t="shared" ca="1" si="22"/>
        <v>0.83552066436478323</v>
      </c>
      <c r="D314" s="61">
        <f t="shared" ca="1" si="22"/>
        <v>0.57989233620722214</v>
      </c>
      <c r="E314" s="61">
        <f t="shared" ca="1" si="23"/>
        <v>1</v>
      </c>
      <c r="F314" s="61">
        <f t="shared" ca="1" si="24"/>
        <v>5</v>
      </c>
      <c r="G314" s="61">
        <f t="shared" ca="1" si="25"/>
        <v>3</v>
      </c>
      <c r="H314" s="97" t="str">
        <f t="shared" ca="1" si="26"/>
        <v>Loss</v>
      </c>
    </row>
    <row r="315" spans="1:8" x14ac:dyDescent="0.25">
      <c r="A315" s="96">
        <v>313</v>
      </c>
      <c r="B315" s="61">
        <f t="shared" ca="1" si="22"/>
        <v>0.2992005990045381</v>
      </c>
      <c r="C315" s="61">
        <f t="shared" ca="1" si="22"/>
        <v>0.2442450613037902</v>
      </c>
      <c r="D315" s="61">
        <f t="shared" ca="1" si="22"/>
        <v>0.59315893623455951</v>
      </c>
      <c r="E315" s="61">
        <f t="shared" ca="1" si="23"/>
        <v>1</v>
      </c>
      <c r="F315" s="61">
        <f t="shared" ca="1" si="24"/>
        <v>1</v>
      </c>
      <c r="G315" s="61">
        <f t="shared" ca="1" si="25"/>
        <v>3</v>
      </c>
      <c r="H315" s="97" t="str">
        <f t="shared" ca="1" si="26"/>
        <v>Loss</v>
      </c>
    </row>
    <row r="316" spans="1:8" x14ac:dyDescent="0.25">
      <c r="A316" s="96">
        <v>314</v>
      </c>
      <c r="B316" s="61">
        <f t="shared" ca="1" si="22"/>
        <v>0.22566274223042015</v>
      </c>
      <c r="C316" s="61">
        <f t="shared" ca="1" si="22"/>
        <v>0.37015148020861555</v>
      </c>
      <c r="D316" s="61">
        <f t="shared" ca="1" si="22"/>
        <v>0.28351997576675603</v>
      </c>
      <c r="E316" s="61">
        <f t="shared" ca="1" si="23"/>
        <v>1</v>
      </c>
      <c r="F316" s="61">
        <f t="shared" ca="1" si="24"/>
        <v>2</v>
      </c>
      <c r="G316" s="61">
        <f t="shared" ca="1" si="25"/>
        <v>1</v>
      </c>
      <c r="H316" s="97" t="str">
        <f t="shared" ca="1" si="26"/>
        <v>Loss</v>
      </c>
    </row>
    <row r="317" spans="1:8" x14ac:dyDescent="0.25">
      <c r="A317" s="96">
        <v>315</v>
      </c>
      <c r="B317" s="61">
        <f t="shared" ca="1" si="22"/>
        <v>0.4261774991281474</v>
      </c>
      <c r="C317" s="61">
        <f t="shared" ca="1" si="22"/>
        <v>0.35078047375221677</v>
      </c>
      <c r="D317" s="61">
        <f t="shared" ca="1" si="22"/>
        <v>0.71217709684769626</v>
      </c>
      <c r="E317" s="61">
        <f t="shared" ca="1" si="23"/>
        <v>2</v>
      </c>
      <c r="F317" s="61">
        <f t="shared" ca="1" si="24"/>
        <v>2</v>
      </c>
      <c r="G317" s="61">
        <f t="shared" ca="1" si="25"/>
        <v>4</v>
      </c>
      <c r="H317" s="97" t="str">
        <f t="shared" ca="1" si="26"/>
        <v>Loss</v>
      </c>
    </row>
    <row r="318" spans="1:8" x14ac:dyDescent="0.25">
      <c r="A318" s="96">
        <v>316</v>
      </c>
      <c r="B318" s="61">
        <f t="shared" ca="1" si="22"/>
        <v>0.74238661129660466</v>
      </c>
      <c r="C318" s="61">
        <f t="shared" ca="1" si="22"/>
        <v>0.57424214759295533</v>
      </c>
      <c r="D318" s="61">
        <f t="shared" ca="1" si="22"/>
        <v>9.9248770971479328E-2</v>
      </c>
      <c r="E318" s="61">
        <f t="shared" ca="1" si="23"/>
        <v>4</v>
      </c>
      <c r="F318" s="61">
        <f t="shared" ca="1" si="24"/>
        <v>3</v>
      </c>
      <c r="G318" s="61">
        <f t="shared" ca="1" si="25"/>
        <v>6</v>
      </c>
      <c r="H318" s="97" t="str">
        <f t="shared" ca="1" si="26"/>
        <v>Toss up</v>
      </c>
    </row>
    <row r="319" spans="1:8" x14ac:dyDescent="0.25">
      <c r="A319" s="96">
        <v>317</v>
      </c>
      <c r="B319" s="61">
        <f t="shared" ca="1" si="22"/>
        <v>0.96013850659514166</v>
      </c>
      <c r="C319" s="61">
        <f t="shared" ca="1" si="22"/>
        <v>0.34070512918525508</v>
      </c>
      <c r="D319" s="61">
        <f t="shared" ca="1" si="22"/>
        <v>0.53589022899773908</v>
      </c>
      <c r="E319" s="61">
        <f t="shared" ca="1" si="23"/>
        <v>5</v>
      </c>
      <c r="F319" s="61">
        <f t="shared" ca="1" si="24"/>
        <v>2</v>
      </c>
      <c r="G319" s="61">
        <f t="shared" ca="1" si="25"/>
        <v>3</v>
      </c>
      <c r="H319" s="97" t="str">
        <f t="shared" ca="1" si="26"/>
        <v>Win</v>
      </c>
    </row>
    <row r="320" spans="1:8" x14ac:dyDescent="0.25">
      <c r="A320" s="96">
        <v>318</v>
      </c>
      <c r="B320" s="61">
        <f t="shared" ca="1" si="22"/>
        <v>0.11608883983909035</v>
      </c>
      <c r="C320" s="61">
        <f t="shared" ca="1" si="22"/>
        <v>0.88252227452640064</v>
      </c>
      <c r="D320" s="61">
        <f t="shared" ca="1" si="22"/>
        <v>0.49631856842233602</v>
      </c>
      <c r="E320" s="61">
        <f t="shared" ca="1" si="23"/>
        <v>6</v>
      </c>
      <c r="F320" s="61">
        <f t="shared" ca="1" si="24"/>
        <v>5</v>
      </c>
      <c r="G320" s="61">
        <f t="shared" ca="1" si="25"/>
        <v>2</v>
      </c>
      <c r="H320" s="97" t="str">
        <f t="shared" ca="1" si="26"/>
        <v>Win</v>
      </c>
    </row>
    <row r="321" spans="1:8" x14ac:dyDescent="0.25">
      <c r="A321" s="96">
        <v>319</v>
      </c>
      <c r="B321" s="61">
        <f t="shared" ca="1" si="22"/>
        <v>0.37866115517903132</v>
      </c>
      <c r="C321" s="61">
        <f t="shared" ca="1" si="22"/>
        <v>0.95177131902039702</v>
      </c>
      <c r="D321" s="61">
        <f t="shared" ca="1" si="22"/>
        <v>0.65850254861481461</v>
      </c>
      <c r="E321" s="61">
        <f t="shared" ca="1" si="23"/>
        <v>2</v>
      </c>
      <c r="F321" s="61">
        <f t="shared" ca="1" si="24"/>
        <v>5</v>
      </c>
      <c r="G321" s="61">
        <f t="shared" ca="1" si="25"/>
        <v>3</v>
      </c>
      <c r="H321" s="97" t="str">
        <f t="shared" ca="1" si="26"/>
        <v>Loss</v>
      </c>
    </row>
    <row r="322" spans="1:8" x14ac:dyDescent="0.25">
      <c r="A322" s="96">
        <v>320</v>
      </c>
      <c r="B322" s="61">
        <f t="shared" ca="1" si="22"/>
        <v>0.32385037844600162</v>
      </c>
      <c r="C322" s="61">
        <f t="shared" ca="1" si="22"/>
        <v>7.3158985708303703E-3</v>
      </c>
      <c r="D322" s="61">
        <f t="shared" ca="1" si="22"/>
        <v>0.59098263569143605</v>
      </c>
      <c r="E322" s="61">
        <f t="shared" ca="1" si="23"/>
        <v>1</v>
      </c>
      <c r="F322" s="61">
        <f t="shared" ca="1" si="24"/>
        <v>6</v>
      </c>
      <c r="G322" s="61">
        <f t="shared" ca="1" si="25"/>
        <v>3</v>
      </c>
      <c r="H322" s="97" t="str">
        <f t="shared" ca="1" si="26"/>
        <v>Loss</v>
      </c>
    </row>
    <row r="323" spans="1:8" x14ac:dyDescent="0.25">
      <c r="A323" s="96">
        <v>321</v>
      </c>
      <c r="B323" s="61">
        <f t="shared" ca="1" si="22"/>
        <v>0.73559612383636197</v>
      </c>
      <c r="C323" s="61">
        <f t="shared" ca="1" si="22"/>
        <v>6.3792775749399566E-2</v>
      </c>
      <c r="D323" s="61">
        <f t="shared" ca="1" si="22"/>
        <v>0.75157158462534246</v>
      </c>
      <c r="E323" s="61">
        <f t="shared" ca="1" si="23"/>
        <v>4</v>
      </c>
      <c r="F323" s="61">
        <f t="shared" ca="1" si="24"/>
        <v>6</v>
      </c>
      <c r="G323" s="61">
        <f t="shared" ca="1" si="25"/>
        <v>4</v>
      </c>
      <c r="H323" s="97" t="str">
        <f t="shared" ca="1" si="26"/>
        <v>Loss</v>
      </c>
    </row>
    <row r="324" spans="1:8" x14ac:dyDescent="0.25">
      <c r="A324" s="96">
        <v>322</v>
      </c>
      <c r="B324" s="61">
        <f t="shared" ref="B324:D387" ca="1" si="27">RAND()</f>
        <v>0.57454741894058359</v>
      </c>
      <c r="C324" s="61">
        <f t="shared" ca="1" si="27"/>
        <v>9.5432854532894185E-3</v>
      </c>
      <c r="D324" s="61">
        <f t="shared" ca="1" si="27"/>
        <v>0.61357947304161953</v>
      </c>
      <c r="E324" s="61">
        <f t="shared" ref="E324:E387" ca="1" si="28">_xlfn.IFNA(MATCH($B324,$M$5:$R$5,1),6)</f>
        <v>3</v>
      </c>
      <c r="F324" s="61">
        <f t="shared" ref="F324:F387" ca="1" si="29">_xlfn.IFNA(MATCH($C324,$M$5:$R$5,1),6)</f>
        <v>6</v>
      </c>
      <c r="G324" s="61">
        <f t="shared" ref="G324:G387" ca="1" si="30">_xlfn.IFNA(MATCH($D324,$M$5:$R$5,1),6)</f>
        <v>3</v>
      </c>
      <c r="H324" s="97" t="str">
        <f t="shared" ref="H324:H387" ca="1" si="31">IF(AND($E324&gt;$F324,$E324&gt;$G324),"Win",IF(OR($E324&gt;$F324,$E324&gt;$G324),"Toss up","Loss"))</f>
        <v>Loss</v>
      </c>
    </row>
    <row r="325" spans="1:8" x14ac:dyDescent="0.25">
      <c r="A325" s="96">
        <v>323</v>
      </c>
      <c r="B325" s="61">
        <f t="shared" ca="1" si="27"/>
        <v>0.98798053104546324</v>
      </c>
      <c r="C325" s="61">
        <f t="shared" ca="1" si="27"/>
        <v>0.1430771364608836</v>
      </c>
      <c r="D325" s="61">
        <f t="shared" ca="1" si="27"/>
        <v>0.63480353589237204</v>
      </c>
      <c r="E325" s="61">
        <f t="shared" ca="1" si="28"/>
        <v>5</v>
      </c>
      <c r="F325" s="61">
        <f t="shared" ca="1" si="29"/>
        <v>6</v>
      </c>
      <c r="G325" s="61">
        <f t="shared" ca="1" si="30"/>
        <v>3</v>
      </c>
      <c r="H325" s="97" t="str">
        <f t="shared" ca="1" si="31"/>
        <v>Toss up</v>
      </c>
    </row>
    <row r="326" spans="1:8" x14ac:dyDescent="0.25">
      <c r="A326" s="96">
        <v>324</v>
      </c>
      <c r="B326" s="61">
        <f t="shared" ca="1" si="27"/>
        <v>0.54548478027737801</v>
      </c>
      <c r="C326" s="61">
        <f t="shared" ca="1" si="27"/>
        <v>0.12921100823163156</v>
      </c>
      <c r="D326" s="61">
        <f t="shared" ca="1" si="27"/>
        <v>0.10613127414970447</v>
      </c>
      <c r="E326" s="61">
        <f t="shared" ca="1" si="28"/>
        <v>3</v>
      </c>
      <c r="F326" s="61">
        <f t="shared" ca="1" si="29"/>
        <v>6</v>
      </c>
      <c r="G326" s="61">
        <f t="shared" ca="1" si="30"/>
        <v>6</v>
      </c>
      <c r="H326" s="97" t="str">
        <f t="shared" ca="1" si="31"/>
        <v>Loss</v>
      </c>
    </row>
    <row r="327" spans="1:8" x14ac:dyDescent="0.25">
      <c r="A327" s="96">
        <v>325</v>
      </c>
      <c r="B327" s="61">
        <f t="shared" ca="1" si="27"/>
        <v>0.57177982770594404</v>
      </c>
      <c r="C327" s="61">
        <f t="shared" ca="1" si="27"/>
        <v>0.70045630512524215</v>
      </c>
      <c r="D327" s="61">
        <f t="shared" ca="1" si="27"/>
        <v>0.63943619139774943</v>
      </c>
      <c r="E327" s="61">
        <f t="shared" ca="1" si="28"/>
        <v>3</v>
      </c>
      <c r="F327" s="61">
        <f t="shared" ca="1" si="29"/>
        <v>4</v>
      </c>
      <c r="G327" s="61">
        <f t="shared" ca="1" si="30"/>
        <v>3</v>
      </c>
      <c r="H327" s="97" t="str">
        <f t="shared" ca="1" si="31"/>
        <v>Loss</v>
      </c>
    </row>
    <row r="328" spans="1:8" x14ac:dyDescent="0.25">
      <c r="A328" s="96">
        <v>326</v>
      </c>
      <c r="B328" s="61">
        <f t="shared" ca="1" si="27"/>
        <v>0.74143998365101471</v>
      </c>
      <c r="C328" s="61">
        <f t="shared" ca="1" si="27"/>
        <v>0.62814955116233639</v>
      </c>
      <c r="D328" s="61">
        <f t="shared" ca="1" si="27"/>
        <v>5.7371404682518667E-2</v>
      </c>
      <c r="E328" s="61">
        <f t="shared" ca="1" si="28"/>
        <v>4</v>
      </c>
      <c r="F328" s="61">
        <f t="shared" ca="1" si="29"/>
        <v>3</v>
      </c>
      <c r="G328" s="61">
        <f t="shared" ca="1" si="30"/>
        <v>6</v>
      </c>
      <c r="H328" s="97" t="str">
        <f t="shared" ca="1" si="31"/>
        <v>Toss up</v>
      </c>
    </row>
    <row r="329" spans="1:8" x14ac:dyDescent="0.25">
      <c r="A329" s="96">
        <v>327</v>
      </c>
      <c r="B329" s="61">
        <f t="shared" ca="1" si="27"/>
        <v>0.48807474697113007</v>
      </c>
      <c r="C329" s="61">
        <f t="shared" ca="1" si="27"/>
        <v>7.2430000999483934E-2</v>
      </c>
      <c r="D329" s="61">
        <f t="shared" ca="1" si="27"/>
        <v>0.65800217414948747</v>
      </c>
      <c r="E329" s="61">
        <f t="shared" ca="1" si="28"/>
        <v>2</v>
      </c>
      <c r="F329" s="61">
        <f t="shared" ca="1" si="29"/>
        <v>6</v>
      </c>
      <c r="G329" s="61">
        <f t="shared" ca="1" si="30"/>
        <v>3</v>
      </c>
      <c r="H329" s="97" t="str">
        <f t="shared" ca="1" si="31"/>
        <v>Loss</v>
      </c>
    </row>
    <row r="330" spans="1:8" x14ac:dyDescent="0.25">
      <c r="A330" s="96">
        <v>328</v>
      </c>
      <c r="B330" s="61">
        <f t="shared" ca="1" si="27"/>
        <v>0.57025207055846472</v>
      </c>
      <c r="C330" s="61">
        <f t="shared" ca="1" si="27"/>
        <v>0.55615663104099244</v>
      </c>
      <c r="D330" s="61">
        <f t="shared" ca="1" si="27"/>
        <v>0.73223324754098218</v>
      </c>
      <c r="E330" s="61">
        <f t="shared" ca="1" si="28"/>
        <v>3</v>
      </c>
      <c r="F330" s="61">
        <f t="shared" ca="1" si="29"/>
        <v>3</v>
      </c>
      <c r="G330" s="61">
        <f t="shared" ca="1" si="30"/>
        <v>4</v>
      </c>
      <c r="H330" s="97" t="str">
        <f t="shared" ca="1" si="31"/>
        <v>Loss</v>
      </c>
    </row>
    <row r="331" spans="1:8" x14ac:dyDescent="0.25">
      <c r="A331" s="96">
        <v>329</v>
      </c>
      <c r="B331" s="61">
        <f t="shared" ca="1" si="27"/>
        <v>0.34826366653067142</v>
      </c>
      <c r="C331" s="61">
        <f t="shared" ca="1" si="27"/>
        <v>0.70583822588852729</v>
      </c>
      <c r="D331" s="61">
        <f t="shared" ca="1" si="27"/>
        <v>0.62890844813930957</v>
      </c>
      <c r="E331" s="61">
        <f t="shared" ca="1" si="28"/>
        <v>2</v>
      </c>
      <c r="F331" s="61">
        <f t="shared" ca="1" si="29"/>
        <v>4</v>
      </c>
      <c r="G331" s="61">
        <f t="shared" ca="1" si="30"/>
        <v>3</v>
      </c>
      <c r="H331" s="97" t="str">
        <f t="shared" ca="1" si="31"/>
        <v>Loss</v>
      </c>
    </row>
    <row r="332" spans="1:8" x14ac:dyDescent="0.25">
      <c r="A332" s="96">
        <v>330</v>
      </c>
      <c r="B332" s="61">
        <f t="shared" ca="1" si="27"/>
        <v>0.1217668134522375</v>
      </c>
      <c r="C332" s="61">
        <f t="shared" ca="1" si="27"/>
        <v>0.64570226489322569</v>
      </c>
      <c r="D332" s="61">
        <f t="shared" ca="1" si="27"/>
        <v>0.28433252003132625</v>
      </c>
      <c r="E332" s="61">
        <f t="shared" ca="1" si="28"/>
        <v>6</v>
      </c>
      <c r="F332" s="61">
        <f t="shared" ca="1" si="29"/>
        <v>3</v>
      </c>
      <c r="G332" s="61">
        <f t="shared" ca="1" si="30"/>
        <v>1</v>
      </c>
      <c r="H332" s="97" t="str">
        <f t="shared" ca="1" si="31"/>
        <v>Win</v>
      </c>
    </row>
    <row r="333" spans="1:8" x14ac:dyDescent="0.25">
      <c r="A333" s="96">
        <v>331</v>
      </c>
      <c r="B333" s="61">
        <f t="shared" ca="1" si="27"/>
        <v>0.78538913278388822</v>
      </c>
      <c r="C333" s="61">
        <f t="shared" ca="1" si="27"/>
        <v>0.3155973688421323</v>
      </c>
      <c r="D333" s="61">
        <f t="shared" ca="1" si="27"/>
        <v>0.35166668899526599</v>
      </c>
      <c r="E333" s="61">
        <f t="shared" ca="1" si="28"/>
        <v>4</v>
      </c>
      <c r="F333" s="61">
        <f t="shared" ca="1" si="29"/>
        <v>1</v>
      </c>
      <c r="G333" s="61">
        <f t="shared" ca="1" si="30"/>
        <v>2</v>
      </c>
      <c r="H333" s="97" t="str">
        <f t="shared" ca="1" si="31"/>
        <v>Win</v>
      </c>
    </row>
    <row r="334" spans="1:8" x14ac:dyDescent="0.25">
      <c r="A334" s="96">
        <v>332</v>
      </c>
      <c r="B334" s="61">
        <f t="shared" ca="1" si="27"/>
        <v>0.16202714632194704</v>
      </c>
      <c r="C334" s="61">
        <f t="shared" ca="1" si="27"/>
        <v>0.28935235594293285</v>
      </c>
      <c r="D334" s="61">
        <f t="shared" ca="1" si="27"/>
        <v>0.7786995612466604</v>
      </c>
      <c r="E334" s="61">
        <f t="shared" ca="1" si="28"/>
        <v>6</v>
      </c>
      <c r="F334" s="61">
        <f t="shared" ca="1" si="29"/>
        <v>1</v>
      </c>
      <c r="G334" s="61">
        <f t="shared" ca="1" si="30"/>
        <v>4</v>
      </c>
      <c r="H334" s="97" t="str">
        <f t="shared" ca="1" si="31"/>
        <v>Win</v>
      </c>
    </row>
    <row r="335" spans="1:8" x14ac:dyDescent="0.25">
      <c r="A335" s="96">
        <v>333</v>
      </c>
      <c r="B335" s="61">
        <f t="shared" ca="1" si="27"/>
        <v>0.90630306181578524</v>
      </c>
      <c r="C335" s="61">
        <f t="shared" ca="1" si="27"/>
        <v>0.6369688179809434</v>
      </c>
      <c r="D335" s="61">
        <f t="shared" ca="1" si="27"/>
        <v>0.98816462179887365</v>
      </c>
      <c r="E335" s="61">
        <f t="shared" ca="1" si="28"/>
        <v>5</v>
      </c>
      <c r="F335" s="61">
        <f t="shared" ca="1" si="29"/>
        <v>3</v>
      </c>
      <c r="G335" s="61">
        <f t="shared" ca="1" si="30"/>
        <v>5</v>
      </c>
      <c r="H335" s="97" t="str">
        <f t="shared" ca="1" si="31"/>
        <v>Toss up</v>
      </c>
    </row>
    <row r="336" spans="1:8" x14ac:dyDescent="0.25">
      <c r="A336" s="96">
        <v>334</v>
      </c>
      <c r="B336" s="61">
        <f t="shared" ca="1" si="27"/>
        <v>0.28909564714999314</v>
      </c>
      <c r="C336" s="61">
        <f t="shared" ca="1" si="27"/>
        <v>0.81495650189416891</v>
      </c>
      <c r="D336" s="61">
        <f t="shared" ca="1" si="27"/>
        <v>0.90566748095703054</v>
      </c>
      <c r="E336" s="61">
        <f t="shared" ca="1" si="28"/>
        <v>1</v>
      </c>
      <c r="F336" s="61">
        <f t="shared" ca="1" si="29"/>
        <v>4</v>
      </c>
      <c r="G336" s="61">
        <f t="shared" ca="1" si="30"/>
        <v>5</v>
      </c>
      <c r="H336" s="97" t="str">
        <f t="shared" ca="1" si="31"/>
        <v>Loss</v>
      </c>
    </row>
    <row r="337" spans="1:8" x14ac:dyDescent="0.25">
      <c r="A337" s="96">
        <v>335</v>
      </c>
      <c r="B337" s="61">
        <f t="shared" ca="1" si="27"/>
        <v>0.97204004058491411</v>
      </c>
      <c r="C337" s="61">
        <f t="shared" ca="1" si="27"/>
        <v>0.52559669310790635</v>
      </c>
      <c r="D337" s="61">
        <f t="shared" ca="1" si="27"/>
        <v>0.5204176818432199</v>
      </c>
      <c r="E337" s="61">
        <f t="shared" ca="1" si="28"/>
        <v>5</v>
      </c>
      <c r="F337" s="61">
        <f t="shared" ca="1" si="29"/>
        <v>3</v>
      </c>
      <c r="G337" s="61">
        <f t="shared" ca="1" si="30"/>
        <v>3</v>
      </c>
      <c r="H337" s="97" t="str">
        <f t="shared" ca="1" si="31"/>
        <v>Win</v>
      </c>
    </row>
    <row r="338" spans="1:8" x14ac:dyDescent="0.25">
      <c r="A338" s="96">
        <v>336</v>
      </c>
      <c r="B338" s="61">
        <f t="shared" ca="1" si="27"/>
        <v>0.89505252040530225</v>
      </c>
      <c r="C338" s="61">
        <f t="shared" ca="1" si="27"/>
        <v>0.51228525070978959</v>
      </c>
      <c r="D338" s="61">
        <f t="shared" ca="1" si="27"/>
        <v>0.11053544627603673</v>
      </c>
      <c r="E338" s="61">
        <f t="shared" ca="1" si="28"/>
        <v>5</v>
      </c>
      <c r="F338" s="61">
        <f t="shared" ca="1" si="29"/>
        <v>3</v>
      </c>
      <c r="G338" s="61">
        <f t="shared" ca="1" si="30"/>
        <v>6</v>
      </c>
      <c r="H338" s="97" t="str">
        <f t="shared" ca="1" si="31"/>
        <v>Toss up</v>
      </c>
    </row>
    <row r="339" spans="1:8" x14ac:dyDescent="0.25">
      <c r="A339" s="96">
        <v>337</v>
      </c>
      <c r="B339" s="61">
        <f t="shared" ca="1" si="27"/>
        <v>0.26279967572079899</v>
      </c>
      <c r="C339" s="61">
        <f t="shared" ca="1" si="27"/>
        <v>0.75645608089072125</v>
      </c>
      <c r="D339" s="61">
        <f t="shared" ca="1" si="27"/>
        <v>9.0296356581820003E-2</v>
      </c>
      <c r="E339" s="61">
        <f t="shared" ca="1" si="28"/>
        <v>1</v>
      </c>
      <c r="F339" s="61">
        <f t="shared" ca="1" si="29"/>
        <v>4</v>
      </c>
      <c r="G339" s="61">
        <f t="shared" ca="1" si="30"/>
        <v>6</v>
      </c>
      <c r="H339" s="97" t="str">
        <f t="shared" ca="1" si="31"/>
        <v>Loss</v>
      </c>
    </row>
    <row r="340" spans="1:8" x14ac:dyDescent="0.25">
      <c r="A340" s="96">
        <v>338</v>
      </c>
      <c r="B340" s="61">
        <f t="shared" ca="1" si="27"/>
        <v>0.22029200655350512</v>
      </c>
      <c r="C340" s="61">
        <f t="shared" ca="1" si="27"/>
        <v>0.73134573778667156</v>
      </c>
      <c r="D340" s="61">
        <f t="shared" ca="1" si="27"/>
        <v>0.8287378454803912</v>
      </c>
      <c r="E340" s="61">
        <f t="shared" ca="1" si="28"/>
        <v>1</v>
      </c>
      <c r="F340" s="61">
        <f t="shared" ca="1" si="29"/>
        <v>4</v>
      </c>
      <c r="G340" s="61">
        <f t="shared" ca="1" si="30"/>
        <v>4</v>
      </c>
      <c r="H340" s="97" t="str">
        <f t="shared" ca="1" si="31"/>
        <v>Loss</v>
      </c>
    </row>
    <row r="341" spans="1:8" x14ac:dyDescent="0.25">
      <c r="A341" s="96">
        <v>339</v>
      </c>
      <c r="B341" s="61">
        <f t="shared" ca="1" si="27"/>
        <v>0.80790851578678724</v>
      </c>
      <c r="C341" s="61">
        <f t="shared" ca="1" si="27"/>
        <v>0.99002496419287511</v>
      </c>
      <c r="D341" s="61">
        <f t="shared" ca="1" si="27"/>
        <v>0.8975590408617754</v>
      </c>
      <c r="E341" s="61">
        <f t="shared" ca="1" si="28"/>
        <v>4</v>
      </c>
      <c r="F341" s="61">
        <f t="shared" ca="1" si="29"/>
        <v>5</v>
      </c>
      <c r="G341" s="61">
        <f t="shared" ca="1" si="30"/>
        <v>5</v>
      </c>
      <c r="H341" s="97" t="str">
        <f t="shared" ca="1" si="31"/>
        <v>Loss</v>
      </c>
    </row>
    <row r="342" spans="1:8" x14ac:dyDescent="0.25">
      <c r="A342" s="96">
        <v>340</v>
      </c>
      <c r="B342" s="61">
        <f t="shared" ca="1" si="27"/>
        <v>0.86808648232284469</v>
      </c>
      <c r="C342" s="61">
        <f t="shared" ca="1" si="27"/>
        <v>0.37226714933910909</v>
      </c>
      <c r="D342" s="61">
        <f t="shared" ca="1" si="27"/>
        <v>0.81425459607804873</v>
      </c>
      <c r="E342" s="61">
        <f t="shared" ca="1" si="28"/>
        <v>5</v>
      </c>
      <c r="F342" s="61">
        <f t="shared" ca="1" si="29"/>
        <v>2</v>
      </c>
      <c r="G342" s="61">
        <f t="shared" ca="1" si="30"/>
        <v>4</v>
      </c>
      <c r="H342" s="97" t="str">
        <f t="shared" ca="1" si="31"/>
        <v>Win</v>
      </c>
    </row>
    <row r="343" spans="1:8" x14ac:dyDescent="0.25">
      <c r="A343" s="96">
        <v>341</v>
      </c>
      <c r="B343" s="61">
        <f t="shared" ca="1" si="27"/>
        <v>4.4494532201714065E-2</v>
      </c>
      <c r="C343" s="61">
        <f t="shared" ca="1" si="27"/>
        <v>0.44908746071004468</v>
      </c>
      <c r="D343" s="61">
        <f t="shared" ca="1" si="27"/>
        <v>0.64258270529875261</v>
      </c>
      <c r="E343" s="61">
        <f t="shared" ca="1" si="28"/>
        <v>6</v>
      </c>
      <c r="F343" s="61">
        <f t="shared" ca="1" si="29"/>
        <v>2</v>
      </c>
      <c r="G343" s="61">
        <f t="shared" ca="1" si="30"/>
        <v>3</v>
      </c>
      <c r="H343" s="97" t="str">
        <f t="shared" ca="1" si="31"/>
        <v>Win</v>
      </c>
    </row>
    <row r="344" spans="1:8" x14ac:dyDescent="0.25">
      <c r="A344" s="96">
        <v>342</v>
      </c>
      <c r="B344" s="61">
        <f t="shared" ca="1" si="27"/>
        <v>0.88583176805224373</v>
      </c>
      <c r="C344" s="61">
        <f t="shared" ca="1" si="27"/>
        <v>0.77793600906377491</v>
      </c>
      <c r="D344" s="61">
        <f t="shared" ca="1" si="27"/>
        <v>0.24930752037343007</v>
      </c>
      <c r="E344" s="61">
        <f t="shared" ca="1" si="28"/>
        <v>5</v>
      </c>
      <c r="F344" s="61">
        <f t="shared" ca="1" si="29"/>
        <v>4</v>
      </c>
      <c r="G344" s="61">
        <f t="shared" ca="1" si="30"/>
        <v>1</v>
      </c>
      <c r="H344" s="97" t="str">
        <f t="shared" ca="1" si="31"/>
        <v>Win</v>
      </c>
    </row>
    <row r="345" spans="1:8" x14ac:dyDescent="0.25">
      <c r="A345" s="96">
        <v>343</v>
      </c>
      <c r="B345" s="61">
        <f t="shared" ca="1" si="27"/>
        <v>0.88548637535240915</v>
      </c>
      <c r="C345" s="61">
        <f t="shared" ca="1" si="27"/>
        <v>0.21556938388560953</v>
      </c>
      <c r="D345" s="61">
        <f t="shared" ca="1" si="27"/>
        <v>0.86181048865949328</v>
      </c>
      <c r="E345" s="61">
        <f t="shared" ca="1" si="28"/>
        <v>5</v>
      </c>
      <c r="F345" s="61">
        <f t="shared" ca="1" si="29"/>
        <v>1</v>
      </c>
      <c r="G345" s="61">
        <f t="shared" ca="1" si="30"/>
        <v>5</v>
      </c>
      <c r="H345" s="97" t="str">
        <f t="shared" ca="1" si="31"/>
        <v>Toss up</v>
      </c>
    </row>
    <row r="346" spans="1:8" x14ac:dyDescent="0.25">
      <c r="A346" s="96">
        <v>344</v>
      </c>
      <c r="B346" s="61">
        <f t="shared" ca="1" si="27"/>
        <v>0.69671232448009235</v>
      </c>
      <c r="C346" s="61">
        <f t="shared" ca="1" si="27"/>
        <v>0.11342088323711064</v>
      </c>
      <c r="D346" s="61">
        <f t="shared" ca="1" si="27"/>
        <v>0.88005697780676906</v>
      </c>
      <c r="E346" s="61">
        <f t="shared" ca="1" si="28"/>
        <v>4</v>
      </c>
      <c r="F346" s="61">
        <f t="shared" ca="1" si="29"/>
        <v>6</v>
      </c>
      <c r="G346" s="61">
        <f t="shared" ca="1" si="30"/>
        <v>5</v>
      </c>
      <c r="H346" s="97" t="str">
        <f t="shared" ca="1" si="31"/>
        <v>Loss</v>
      </c>
    </row>
    <row r="347" spans="1:8" x14ac:dyDescent="0.25">
      <c r="A347" s="96">
        <v>345</v>
      </c>
      <c r="B347" s="61">
        <f t="shared" ca="1" si="27"/>
        <v>0.49599466161227046</v>
      </c>
      <c r="C347" s="61">
        <f t="shared" ca="1" si="27"/>
        <v>0.28835157431980252</v>
      </c>
      <c r="D347" s="61">
        <f t="shared" ca="1" si="27"/>
        <v>0.43333893982494232</v>
      </c>
      <c r="E347" s="61">
        <f t="shared" ca="1" si="28"/>
        <v>2</v>
      </c>
      <c r="F347" s="61">
        <f t="shared" ca="1" si="29"/>
        <v>1</v>
      </c>
      <c r="G347" s="61">
        <f t="shared" ca="1" si="30"/>
        <v>2</v>
      </c>
      <c r="H347" s="97" t="str">
        <f t="shared" ca="1" si="31"/>
        <v>Toss up</v>
      </c>
    </row>
    <row r="348" spans="1:8" x14ac:dyDescent="0.25">
      <c r="A348" s="96">
        <v>346</v>
      </c>
      <c r="B348" s="61">
        <f t="shared" ca="1" si="27"/>
        <v>0.34739308031749194</v>
      </c>
      <c r="C348" s="61">
        <f t="shared" ca="1" si="27"/>
        <v>0.29538088849241018</v>
      </c>
      <c r="D348" s="61">
        <f t="shared" ca="1" si="27"/>
        <v>0.69251795800788829</v>
      </c>
      <c r="E348" s="61">
        <f t="shared" ca="1" si="28"/>
        <v>2</v>
      </c>
      <c r="F348" s="61">
        <f t="shared" ca="1" si="29"/>
        <v>1</v>
      </c>
      <c r="G348" s="61">
        <f t="shared" ca="1" si="30"/>
        <v>4</v>
      </c>
      <c r="H348" s="97" t="str">
        <f t="shared" ca="1" si="31"/>
        <v>Toss up</v>
      </c>
    </row>
    <row r="349" spans="1:8" x14ac:dyDescent="0.25">
      <c r="A349" s="96">
        <v>347</v>
      </c>
      <c r="B349" s="61">
        <f t="shared" ca="1" si="27"/>
        <v>5.6462411485940667E-2</v>
      </c>
      <c r="C349" s="61">
        <f t="shared" ca="1" si="27"/>
        <v>0.94020120302902699</v>
      </c>
      <c r="D349" s="61">
        <f t="shared" ca="1" si="27"/>
        <v>0.76163671330605021</v>
      </c>
      <c r="E349" s="61">
        <f t="shared" ca="1" si="28"/>
        <v>6</v>
      </c>
      <c r="F349" s="61">
        <f t="shared" ca="1" si="29"/>
        <v>5</v>
      </c>
      <c r="G349" s="61">
        <f t="shared" ca="1" si="30"/>
        <v>4</v>
      </c>
      <c r="H349" s="97" t="str">
        <f t="shared" ca="1" si="31"/>
        <v>Win</v>
      </c>
    </row>
    <row r="350" spans="1:8" x14ac:dyDescent="0.25">
      <c r="A350" s="96">
        <v>348</v>
      </c>
      <c r="B350" s="61">
        <f t="shared" ca="1" si="27"/>
        <v>0.67150044366074357</v>
      </c>
      <c r="C350" s="61">
        <f t="shared" ca="1" si="27"/>
        <v>0.24930406595667676</v>
      </c>
      <c r="D350" s="61">
        <f t="shared" ca="1" si="27"/>
        <v>7.4882519250403345E-2</v>
      </c>
      <c r="E350" s="61">
        <f t="shared" ca="1" si="28"/>
        <v>4</v>
      </c>
      <c r="F350" s="61">
        <f t="shared" ca="1" si="29"/>
        <v>1</v>
      </c>
      <c r="G350" s="61">
        <f t="shared" ca="1" si="30"/>
        <v>6</v>
      </c>
      <c r="H350" s="97" t="str">
        <f t="shared" ca="1" si="31"/>
        <v>Toss up</v>
      </c>
    </row>
    <row r="351" spans="1:8" x14ac:dyDescent="0.25">
      <c r="A351" s="96">
        <v>349</v>
      </c>
      <c r="B351" s="61">
        <f t="shared" ca="1" si="27"/>
        <v>0.66774111865061536</v>
      </c>
      <c r="C351" s="61">
        <f t="shared" ca="1" si="27"/>
        <v>0.49777669071338704</v>
      </c>
      <c r="D351" s="61">
        <f t="shared" ca="1" si="27"/>
        <v>0.95935873598526566</v>
      </c>
      <c r="E351" s="61">
        <f t="shared" ca="1" si="28"/>
        <v>4</v>
      </c>
      <c r="F351" s="61">
        <f t="shared" ca="1" si="29"/>
        <v>2</v>
      </c>
      <c r="G351" s="61">
        <f t="shared" ca="1" si="30"/>
        <v>5</v>
      </c>
      <c r="H351" s="97" t="str">
        <f t="shared" ca="1" si="31"/>
        <v>Toss up</v>
      </c>
    </row>
    <row r="352" spans="1:8" x14ac:dyDescent="0.25">
      <c r="A352" s="96">
        <v>350</v>
      </c>
      <c r="B352" s="61">
        <f t="shared" ca="1" si="27"/>
        <v>0.23147921098669111</v>
      </c>
      <c r="C352" s="61">
        <f t="shared" ca="1" si="27"/>
        <v>0.67236650854004787</v>
      </c>
      <c r="D352" s="61">
        <f t="shared" ca="1" si="27"/>
        <v>0.14016709352804957</v>
      </c>
      <c r="E352" s="61">
        <f t="shared" ca="1" si="28"/>
        <v>1</v>
      </c>
      <c r="F352" s="61">
        <f t="shared" ca="1" si="29"/>
        <v>4</v>
      </c>
      <c r="G352" s="61">
        <f t="shared" ca="1" si="30"/>
        <v>6</v>
      </c>
      <c r="H352" s="97" t="str">
        <f t="shared" ca="1" si="31"/>
        <v>Loss</v>
      </c>
    </row>
    <row r="353" spans="1:8" x14ac:dyDescent="0.25">
      <c r="A353" s="96">
        <v>351</v>
      </c>
      <c r="B353" s="61">
        <f t="shared" ca="1" si="27"/>
        <v>0.10577278204584517</v>
      </c>
      <c r="C353" s="61">
        <f t="shared" ca="1" si="27"/>
        <v>0.66400145122573084</v>
      </c>
      <c r="D353" s="61">
        <f t="shared" ca="1" si="27"/>
        <v>0.26066919623156604</v>
      </c>
      <c r="E353" s="61">
        <f t="shared" ca="1" si="28"/>
        <v>6</v>
      </c>
      <c r="F353" s="61">
        <f t="shared" ca="1" si="29"/>
        <v>3</v>
      </c>
      <c r="G353" s="61">
        <f t="shared" ca="1" si="30"/>
        <v>1</v>
      </c>
      <c r="H353" s="97" t="str">
        <f t="shared" ca="1" si="31"/>
        <v>Win</v>
      </c>
    </row>
    <row r="354" spans="1:8" x14ac:dyDescent="0.25">
      <c r="A354" s="96">
        <v>352</v>
      </c>
      <c r="B354" s="61">
        <f t="shared" ca="1" si="27"/>
        <v>0.86488976471112566</v>
      </c>
      <c r="C354" s="61">
        <f t="shared" ca="1" si="27"/>
        <v>2.3631981539321001E-2</v>
      </c>
      <c r="D354" s="61">
        <f t="shared" ca="1" si="27"/>
        <v>0.48196265333054777</v>
      </c>
      <c r="E354" s="61">
        <f t="shared" ca="1" si="28"/>
        <v>5</v>
      </c>
      <c r="F354" s="61">
        <f t="shared" ca="1" si="29"/>
        <v>6</v>
      </c>
      <c r="G354" s="61">
        <f t="shared" ca="1" si="30"/>
        <v>2</v>
      </c>
      <c r="H354" s="97" t="str">
        <f t="shared" ca="1" si="31"/>
        <v>Toss up</v>
      </c>
    </row>
    <row r="355" spans="1:8" x14ac:dyDescent="0.25">
      <c r="A355" s="96">
        <v>353</v>
      </c>
      <c r="B355" s="61">
        <f t="shared" ca="1" si="27"/>
        <v>0.60402700210242077</v>
      </c>
      <c r="C355" s="61">
        <f t="shared" ca="1" si="27"/>
        <v>0.11932626453724904</v>
      </c>
      <c r="D355" s="61">
        <f t="shared" ca="1" si="27"/>
        <v>0.4409133454237153</v>
      </c>
      <c r="E355" s="61">
        <f t="shared" ca="1" si="28"/>
        <v>3</v>
      </c>
      <c r="F355" s="61">
        <f t="shared" ca="1" si="29"/>
        <v>6</v>
      </c>
      <c r="G355" s="61">
        <f t="shared" ca="1" si="30"/>
        <v>2</v>
      </c>
      <c r="H355" s="97" t="str">
        <f t="shared" ca="1" si="31"/>
        <v>Toss up</v>
      </c>
    </row>
    <row r="356" spans="1:8" x14ac:dyDescent="0.25">
      <c r="A356" s="96">
        <v>354</v>
      </c>
      <c r="B356" s="61">
        <f t="shared" ca="1" si="27"/>
        <v>0.29637970671961333</v>
      </c>
      <c r="C356" s="61">
        <f t="shared" ca="1" si="27"/>
        <v>0.81391108455014027</v>
      </c>
      <c r="D356" s="61">
        <f t="shared" ca="1" si="27"/>
        <v>0.49391786513485447</v>
      </c>
      <c r="E356" s="61">
        <f t="shared" ca="1" si="28"/>
        <v>1</v>
      </c>
      <c r="F356" s="61">
        <f t="shared" ca="1" si="29"/>
        <v>4</v>
      </c>
      <c r="G356" s="61">
        <f t="shared" ca="1" si="30"/>
        <v>2</v>
      </c>
      <c r="H356" s="97" t="str">
        <f t="shared" ca="1" si="31"/>
        <v>Loss</v>
      </c>
    </row>
    <row r="357" spans="1:8" x14ac:dyDescent="0.25">
      <c r="A357" s="96">
        <v>355</v>
      </c>
      <c r="B357" s="61">
        <f t="shared" ca="1" si="27"/>
        <v>0.90964378899491738</v>
      </c>
      <c r="C357" s="61">
        <f t="shared" ca="1" si="27"/>
        <v>0.12267028324041918</v>
      </c>
      <c r="D357" s="61">
        <f t="shared" ca="1" si="27"/>
        <v>0.79104039853788</v>
      </c>
      <c r="E357" s="61">
        <f t="shared" ca="1" si="28"/>
        <v>5</v>
      </c>
      <c r="F357" s="61">
        <f t="shared" ca="1" si="29"/>
        <v>6</v>
      </c>
      <c r="G357" s="61">
        <f t="shared" ca="1" si="30"/>
        <v>4</v>
      </c>
      <c r="H357" s="97" t="str">
        <f t="shared" ca="1" si="31"/>
        <v>Toss up</v>
      </c>
    </row>
    <row r="358" spans="1:8" x14ac:dyDescent="0.25">
      <c r="A358" s="96">
        <v>356</v>
      </c>
      <c r="B358" s="61">
        <f t="shared" ca="1" si="27"/>
        <v>8.4097811825915914E-2</v>
      </c>
      <c r="C358" s="61">
        <f t="shared" ca="1" si="27"/>
        <v>0.34685820728661099</v>
      </c>
      <c r="D358" s="61">
        <f t="shared" ca="1" si="27"/>
        <v>0.16832300796332034</v>
      </c>
      <c r="E358" s="61">
        <f t="shared" ca="1" si="28"/>
        <v>6</v>
      </c>
      <c r="F358" s="61">
        <f t="shared" ca="1" si="29"/>
        <v>2</v>
      </c>
      <c r="G358" s="61">
        <f t="shared" ca="1" si="30"/>
        <v>1</v>
      </c>
      <c r="H358" s="97" t="str">
        <f t="shared" ca="1" si="31"/>
        <v>Win</v>
      </c>
    </row>
    <row r="359" spans="1:8" x14ac:dyDescent="0.25">
      <c r="A359" s="96">
        <v>357</v>
      </c>
      <c r="B359" s="61">
        <f t="shared" ca="1" si="27"/>
        <v>0.42017870025962922</v>
      </c>
      <c r="C359" s="61">
        <f t="shared" ca="1" si="27"/>
        <v>0.68100077003134052</v>
      </c>
      <c r="D359" s="61">
        <f t="shared" ca="1" si="27"/>
        <v>5.0378083699629261E-3</v>
      </c>
      <c r="E359" s="61">
        <f t="shared" ca="1" si="28"/>
        <v>2</v>
      </c>
      <c r="F359" s="61">
        <f t="shared" ca="1" si="29"/>
        <v>4</v>
      </c>
      <c r="G359" s="61">
        <f t="shared" ca="1" si="30"/>
        <v>6</v>
      </c>
      <c r="H359" s="97" t="str">
        <f t="shared" ca="1" si="31"/>
        <v>Loss</v>
      </c>
    </row>
    <row r="360" spans="1:8" x14ac:dyDescent="0.25">
      <c r="A360" s="96">
        <v>358</v>
      </c>
      <c r="B360" s="61">
        <f t="shared" ca="1" si="27"/>
        <v>0.92425667215513585</v>
      </c>
      <c r="C360" s="61">
        <f t="shared" ca="1" si="27"/>
        <v>0.81031563047569932</v>
      </c>
      <c r="D360" s="61">
        <f t="shared" ca="1" si="27"/>
        <v>0.83622435764435898</v>
      </c>
      <c r="E360" s="61">
        <f t="shared" ca="1" si="28"/>
        <v>5</v>
      </c>
      <c r="F360" s="61">
        <f t="shared" ca="1" si="29"/>
        <v>4</v>
      </c>
      <c r="G360" s="61">
        <f t="shared" ca="1" si="30"/>
        <v>5</v>
      </c>
      <c r="H360" s="97" t="str">
        <f t="shared" ca="1" si="31"/>
        <v>Toss up</v>
      </c>
    </row>
    <row r="361" spans="1:8" x14ac:dyDescent="0.25">
      <c r="A361" s="96">
        <v>359</v>
      </c>
      <c r="B361" s="61">
        <f t="shared" ca="1" si="27"/>
        <v>0.87983422660981869</v>
      </c>
      <c r="C361" s="61">
        <f t="shared" ca="1" si="27"/>
        <v>0.67543402775930717</v>
      </c>
      <c r="D361" s="61">
        <f t="shared" ca="1" si="27"/>
        <v>0.16938402700902222</v>
      </c>
      <c r="E361" s="61">
        <f t="shared" ca="1" si="28"/>
        <v>5</v>
      </c>
      <c r="F361" s="61">
        <f t="shared" ca="1" si="29"/>
        <v>4</v>
      </c>
      <c r="G361" s="61">
        <f t="shared" ca="1" si="30"/>
        <v>1</v>
      </c>
      <c r="H361" s="97" t="str">
        <f t="shared" ca="1" si="31"/>
        <v>Win</v>
      </c>
    </row>
    <row r="362" spans="1:8" x14ac:dyDescent="0.25">
      <c r="A362" s="96">
        <v>360</v>
      </c>
      <c r="B362" s="61">
        <f t="shared" ca="1" si="27"/>
        <v>0.75190686211481772</v>
      </c>
      <c r="C362" s="61">
        <f t="shared" ca="1" si="27"/>
        <v>4.9937161901077221E-2</v>
      </c>
      <c r="D362" s="61">
        <f t="shared" ca="1" si="27"/>
        <v>0.79068366830794434</v>
      </c>
      <c r="E362" s="61">
        <f t="shared" ca="1" si="28"/>
        <v>4</v>
      </c>
      <c r="F362" s="61">
        <f t="shared" ca="1" si="29"/>
        <v>6</v>
      </c>
      <c r="G362" s="61">
        <f t="shared" ca="1" si="30"/>
        <v>4</v>
      </c>
      <c r="H362" s="97" t="str">
        <f t="shared" ca="1" si="31"/>
        <v>Loss</v>
      </c>
    </row>
    <row r="363" spans="1:8" x14ac:dyDescent="0.25">
      <c r="A363" s="96">
        <v>361</v>
      </c>
      <c r="B363" s="61">
        <f t="shared" ca="1" si="27"/>
        <v>0.3905375595243703</v>
      </c>
      <c r="C363" s="61">
        <f t="shared" ca="1" si="27"/>
        <v>7.76940823017086E-2</v>
      </c>
      <c r="D363" s="61">
        <f t="shared" ca="1" si="27"/>
        <v>0.71640998233513831</v>
      </c>
      <c r="E363" s="61">
        <f t="shared" ca="1" si="28"/>
        <v>2</v>
      </c>
      <c r="F363" s="61">
        <f t="shared" ca="1" si="29"/>
        <v>6</v>
      </c>
      <c r="G363" s="61">
        <f t="shared" ca="1" si="30"/>
        <v>4</v>
      </c>
      <c r="H363" s="97" t="str">
        <f t="shared" ca="1" si="31"/>
        <v>Loss</v>
      </c>
    </row>
    <row r="364" spans="1:8" x14ac:dyDescent="0.25">
      <c r="A364" s="96">
        <v>362</v>
      </c>
      <c r="B364" s="61">
        <f t="shared" ca="1" si="27"/>
        <v>0.40532355296615763</v>
      </c>
      <c r="C364" s="61">
        <f t="shared" ca="1" si="27"/>
        <v>0.87639853249818367</v>
      </c>
      <c r="D364" s="61">
        <f t="shared" ca="1" si="27"/>
        <v>0.33325893776276005</v>
      </c>
      <c r="E364" s="61">
        <f t="shared" ca="1" si="28"/>
        <v>2</v>
      </c>
      <c r="F364" s="61">
        <f t="shared" ca="1" si="29"/>
        <v>5</v>
      </c>
      <c r="G364" s="61">
        <f t="shared" ca="1" si="30"/>
        <v>1</v>
      </c>
      <c r="H364" s="97" t="str">
        <f t="shared" ca="1" si="31"/>
        <v>Toss up</v>
      </c>
    </row>
    <row r="365" spans="1:8" x14ac:dyDescent="0.25">
      <c r="A365" s="96">
        <v>363</v>
      </c>
      <c r="B365" s="61">
        <f t="shared" ca="1" si="27"/>
        <v>0.96252321856835288</v>
      </c>
      <c r="C365" s="61">
        <f t="shared" ca="1" si="27"/>
        <v>0.299857238602381</v>
      </c>
      <c r="D365" s="61">
        <f t="shared" ca="1" si="27"/>
        <v>0.92083714905412961</v>
      </c>
      <c r="E365" s="61">
        <f t="shared" ca="1" si="28"/>
        <v>5</v>
      </c>
      <c r="F365" s="61">
        <f t="shared" ca="1" si="29"/>
        <v>1</v>
      </c>
      <c r="G365" s="61">
        <f t="shared" ca="1" si="30"/>
        <v>5</v>
      </c>
      <c r="H365" s="97" t="str">
        <f t="shared" ca="1" si="31"/>
        <v>Toss up</v>
      </c>
    </row>
    <row r="366" spans="1:8" x14ac:dyDescent="0.25">
      <c r="A366" s="96">
        <v>364</v>
      </c>
      <c r="B366" s="61">
        <f t="shared" ca="1" si="27"/>
        <v>0.33705595722754422</v>
      </c>
      <c r="C366" s="61">
        <f t="shared" ca="1" si="27"/>
        <v>0.23980722405499288</v>
      </c>
      <c r="D366" s="61">
        <f t="shared" ca="1" si="27"/>
        <v>0.38245946306240619</v>
      </c>
      <c r="E366" s="61">
        <f t="shared" ca="1" si="28"/>
        <v>2</v>
      </c>
      <c r="F366" s="61">
        <f t="shared" ca="1" si="29"/>
        <v>1</v>
      </c>
      <c r="G366" s="61">
        <f t="shared" ca="1" si="30"/>
        <v>2</v>
      </c>
      <c r="H366" s="97" t="str">
        <f t="shared" ca="1" si="31"/>
        <v>Toss up</v>
      </c>
    </row>
    <row r="367" spans="1:8" x14ac:dyDescent="0.25">
      <c r="A367" s="96">
        <v>365</v>
      </c>
      <c r="B367" s="61">
        <f t="shared" ca="1" si="27"/>
        <v>0.13865885511093157</v>
      </c>
      <c r="C367" s="61">
        <f t="shared" ca="1" si="27"/>
        <v>0.54906306367133084</v>
      </c>
      <c r="D367" s="61">
        <f t="shared" ca="1" si="27"/>
        <v>0.46185416552042269</v>
      </c>
      <c r="E367" s="61">
        <f t="shared" ca="1" si="28"/>
        <v>6</v>
      </c>
      <c r="F367" s="61">
        <f t="shared" ca="1" si="29"/>
        <v>3</v>
      </c>
      <c r="G367" s="61">
        <f t="shared" ca="1" si="30"/>
        <v>2</v>
      </c>
      <c r="H367" s="97" t="str">
        <f t="shared" ca="1" si="31"/>
        <v>Win</v>
      </c>
    </row>
    <row r="368" spans="1:8" x14ac:dyDescent="0.25">
      <c r="A368" s="96">
        <v>366</v>
      </c>
      <c r="B368" s="61">
        <f t="shared" ca="1" si="27"/>
        <v>0.51579831405354548</v>
      </c>
      <c r="C368" s="61">
        <f t="shared" ca="1" si="27"/>
        <v>0.33021585842350776</v>
      </c>
      <c r="D368" s="61">
        <f t="shared" ca="1" si="27"/>
        <v>0.46388351650178472</v>
      </c>
      <c r="E368" s="61">
        <f t="shared" ca="1" si="28"/>
        <v>3</v>
      </c>
      <c r="F368" s="61">
        <f t="shared" ca="1" si="29"/>
        <v>1</v>
      </c>
      <c r="G368" s="61">
        <f t="shared" ca="1" si="30"/>
        <v>2</v>
      </c>
      <c r="H368" s="97" t="str">
        <f t="shared" ca="1" si="31"/>
        <v>Win</v>
      </c>
    </row>
    <row r="369" spans="1:8" x14ac:dyDescent="0.25">
      <c r="A369" s="96">
        <v>367</v>
      </c>
      <c r="B369" s="61">
        <f t="shared" ca="1" si="27"/>
        <v>0.1529341522187444</v>
      </c>
      <c r="C369" s="61">
        <f t="shared" ca="1" si="27"/>
        <v>0.47731815816800283</v>
      </c>
      <c r="D369" s="61">
        <f t="shared" ca="1" si="27"/>
        <v>0.42161778123177207</v>
      </c>
      <c r="E369" s="61">
        <f t="shared" ca="1" si="28"/>
        <v>6</v>
      </c>
      <c r="F369" s="61">
        <f t="shared" ca="1" si="29"/>
        <v>2</v>
      </c>
      <c r="G369" s="61">
        <f t="shared" ca="1" si="30"/>
        <v>2</v>
      </c>
      <c r="H369" s="97" t="str">
        <f t="shared" ca="1" si="31"/>
        <v>Win</v>
      </c>
    </row>
    <row r="370" spans="1:8" x14ac:dyDescent="0.25">
      <c r="A370" s="96">
        <v>368</v>
      </c>
      <c r="B370" s="61">
        <f t="shared" ca="1" si="27"/>
        <v>0.98486829317150404</v>
      </c>
      <c r="C370" s="61">
        <f t="shared" ca="1" si="27"/>
        <v>0.42826580986325191</v>
      </c>
      <c r="D370" s="61">
        <f t="shared" ca="1" si="27"/>
        <v>0.59511418565510388</v>
      </c>
      <c r="E370" s="61">
        <f t="shared" ca="1" si="28"/>
        <v>5</v>
      </c>
      <c r="F370" s="61">
        <f t="shared" ca="1" si="29"/>
        <v>2</v>
      </c>
      <c r="G370" s="61">
        <f t="shared" ca="1" si="30"/>
        <v>3</v>
      </c>
      <c r="H370" s="97" t="str">
        <f t="shared" ca="1" si="31"/>
        <v>Win</v>
      </c>
    </row>
    <row r="371" spans="1:8" x14ac:dyDescent="0.25">
      <c r="A371" s="96">
        <v>369</v>
      </c>
      <c r="B371" s="61">
        <f t="shared" ca="1" si="27"/>
        <v>0.29035538078168233</v>
      </c>
      <c r="C371" s="61">
        <f t="shared" ca="1" si="27"/>
        <v>0.30813362418590651</v>
      </c>
      <c r="D371" s="61">
        <f t="shared" ca="1" si="27"/>
        <v>0.47300803619264997</v>
      </c>
      <c r="E371" s="61">
        <f t="shared" ca="1" si="28"/>
        <v>1</v>
      </c>
      <c r="F371" s="61">
        <f t="shared" ca="1" si="29"/>
        <v>1</v>
      </c>
      <c r="G371" s="61">
        <f t="shared" ca="1" si="30"/>
        <v>2</v>
      </c>
      <c r="H371" s="97" t="str">
        <f t="shared" ca="1" si="31"/>
        <v>Loss</v>
      </c>
    </row>
    <row r="372" spans="1:8" x14ac:dyDescent="0.25">
      <c r="A372" s="96">
        <v>370</v>
      </c>
      <c r="B372" s="61">
        <f t="shared" ca="1" si="27"/>
        <v>0.26422010734069523</v>
      </c>
      <c r="C372" s="61">
        <f t="shared" ca="1" si="27"/>
        <v>0.34125647075062604</v>
      </c>
      <c r="D372" s="61">
        <f t="shared" ca="1" si="27"/>
        <v>0.67382484324476866</v>
      </c>
      <c r="E372" s="61">
        <f t="shared" ca="1" si="28"/>
        <v>1</v>
      </c>
      <c r="F372" s="61">
        <f t="shared" ca="1" si="29"/>
        <v>2</v>
      </c>
      <c r="G372" s="61">
        <f t="shared" ca="1" si="30"/>
        <v>4</v>
      </c>
      <c r="H372" s="97" t="str">
        <f t="shared" ca="1" si="31"/>
        <v>Loss</v>
      </c>
    </row>
    <row r="373" spans="1:8" x14ac:dyDescent="0.25">
      <c r="A373" s="96">
        <v>371</v>
      </c>
      <c r="B373" s="61">
        <f t="shared" ca="1" si="27"/>
        <v>0.68415385457482347</v>
      </c>
      <c r="C373" s="61">
        <f t="shared" ca="1" si="27"/>
        <v>0.46053541625328875</v>
      </c>
      <c r="D373" s="61">
        <f t="shared" ca="1" si="27"/>
        <v>0.85979226833488098</v>
      </c>
      <c r="E373" s="61">
        <f t="shared" ca="1" si="28"/>
        <v>4</v>
      </c>
      <c r="F373" s="61">
        <f t="shared" ca="1" si="29"/>
        <v>2</v>
      </c>
      <c r="G373" s="61">
        <f t="shared" ca="1" si="30"/>
        <v>5</v>
      </c>
      <c r="H373" s="97" t="str">
        <f t="shared" ca="1" si="31"/>
        <v>Toss up</v>
      </c>
    </row>
    <row r="374" spans="1:8" x14ac:dyDescent="0.25">
      <c r="A374" s="96">
        <v>372</v>
      </c>
      <c r="B374" s="61">
        <f t="shared" ca="1" si="27"/>
        <v>5.5001286262581606E-2</v>
      </c>
      <c r="C374" s="61">
        <f t="shared" ca="1" si="27"/>
        <v>0.25374503333071319</v>
      </c>
      <c r="D374" s="61">
        <f t="shared" ca="1" si="27"/>
        <v>0.84494936892322159</v>
      </c>
      <c r="E374" s="61">
        <f t="shared" ca="1" si="28"/>
        <v>6</v>
      </c>
      <c r="F374" s="61">
        <f t="shared" ca="1" si="29"/>
        <v>1</v>
      </c>
      <c r="G374" s="61">
        <f t="shared" ca="1" si="30"/>
        <v>5</v>
      </c>
      <c r="H374" s="97" t="str">
        <f t="shared" ca="1" si="31"/>
        <v>Win</v>
      </c>
    </row>
    <row r="375" spans="1:8" x14ac:dyDescent="0.25">
      <c r="A375" s="96">
        <v>373</v>
      </c>
      <c r="B375" s="61">
        <f t="shared" ca="1" si="27"/>
        <v>0.25486714649238029</v>
      </c>
      <c r="C375" s="61">
        <f t="shared" ca="1" si="27"/>
        <v>0.79478834979333846</v>
      </c>
      <c r="D375" s="61">
        <f t="shared" ca="1" si="27"/>
        <v>0.37564995261242462</v>
      </c>
      <c r="E375" s="61">
        <f t="shared" ca="1" si="28"/>
        <v>1</v>
      </c>
      <c r="F375" s="61">
        <f t="shared" ca="1" si="29"/>
        <v>4</v>
      </c>
      <c r="G375" s="61">
        <f t="shared" ca="1" si="30"/>
        <v>2</v>
      </c>
      <c r="H375" s="97" t="str">
        <f t="shared" ca="1" si="31"/>
        <v>Loss</v>
      </c>
    </row>
    <row r="376" spans="1:8" x14ac:dyDescent="0.25">
      <c r="A376" s="96">
        <v>374</v>
      </c>
      <c r="B376" s="61">
        <f t="shared" ca="1" si="27"/>
        <v>5.6866216904700728E-2</v>
      </c>
      <c r="C376" s="61">
        <f t="shared" ca="1" si="27"/>
        <v>4.3647871683947792E-2</v>
      </c>
      <c r="D376" s="61">
        <f t="shared" ca="1" si="27"/>
        <v>0.53023801139009374</v>
      </c>
      <c r="E376" s="61">
        <f t="shared" ca="1" si="28"/>
        <v>6</v>
      </c>
      <c r="F376" s="61">
        <f t="shared" ca="1" si="29"/>
        <v>6</v>
      </c>
      <c r="G376" s="61">
        <f t="shared" ca="1" si="30"/>
        <v>3</v>
      </c>
      <c r="H376" s="97" t="str">
        <f t="shared" ca="1" si="31"/>
        <v>Toss up</v>
      </c>
    </row>
    <row r="377" spans="1:8" x14ac:dyDescent="0.25">
      <c r="A377" s="96">
        <v>375</v>
      </c>
      <c r="B377" s="61">
        <f t="shared" ca="1" si="27"/>
        <v>0.76124566007238981</v>
      </c>
      <c r="C377" s="61">
        <f t="shared" ca="1" si="27"/>
        <v>0.97664089986581948</v>
      </c>
      <c r="D377" s="61">
        <f t="shared" ca="1" si="27"/>
        <v>0.71384061533055998</v>
      </c>
      <c r="E377" s="61">
        <f t="shared" ca="1" si="28"/>
        <v>4</v>
      </c>
      <c r="F377" s="61">
        <f t="shared" ca="1" si="29"/>
        <v>5</v>
      </c>
      <c r="G377" s="61">
        <f t="shared" ca="1" si="30"/>
        <v>4</v>
      </c>
      <c r="H377" s="97" t="str">
        <f t="shared" ca="1" si="31"/>
        <v>Loss</v>
      </c>
    </row>
    <row r="378" spans="1:8" x14ac:dyDescent="0.25">
      <c r="A378" s="96">
        <v>376</v>
      </c>
      <c r="B378" s="61">
        <f t="shared" ca="1" si="27"/>
        <v>0.18502017262059611</v>
      </c>
      <c r="C378" s="61">
        <f t="shared" ca="1" si="27"/>
        <v>0.18289291267472452</v>
      </c>
      <c r="D378" s="61">
        <f t="shared" ca="1" si="27"/>
        <v>0.18981693860467763</v>
      </c>
      <c r="E378" s="61">
        <f t="shared" ca="1" si="28"/>
        <v>1</v>
      </c>
      <c r="F378" s="61">
        <f t="shared" ca="1" si="29"/>
        <v>1</v>
      </c>
      <c r="G378" s="61">
        <f t="shared" ca="1" si="30"/>
        <v>1</v>
      </c>
      <c r="H378" s="97" t="str">
        <f t="shared" ca="1" si="31"/>
        <v>Loss</v>
      </c>
    </row>
    <row r="379" spans="1:8" x14ac:dyDescent="0.25">
      <c r="A379" s="96">
        <v>377</v>
      </c>
      <c r="B379" s="61">
        <f t="shared" ca="1" si="27"/>
        <v>8.9787595372724294E-2</v>
      </c>
      <c r="C379" s="61">
        <f t="shared" ca="1" si="27"/>
        <v>0.55170654610856751</v>
      </c>
      <c r="D379" s="61">
        <f t="shared" ca="1" si="27"/>
        <v>0.95022265489101077</v>
      </c>
      <c r="E379" s="61">
        <f t="shared" ca="1" si="28"/>
        <v>6</v>
      </c>
      <c r="F379" s="61">
        <f t="shared" ca="1" si="29"/>
        <v>3</v>
      </c>
      <c r="G379" s="61">
        <f t="shared" ca="1" si="30"/>
        <v>5</v>
      </c>
      <c r="H379" s="97" t="str">
        <f t="shared" ca="1" si="31"/>
        <v>Win</v>
      </c>
    </row>
    <row r="380" spans="1:8" x14ac:dyDescent="0.25">
      <c r="A380" s="96">
        <v>378</v>
      </c>
      <c r="B380" s="61">
        <f t="shared" ca="1" si="27"/>
        <v>0.47492554876622084</v>
      </c>
      <c r="C380" s="61">
        <f t="shared" ca="1" si="27"/>
        <v>0.62946466751664332</v>
      </c>
      <c r="D380" s="61">
        <f t="shared" ca="1" si="27"/>
        <v>0.11539163629974025</v>
      </c>
      <c r="E380" s="61">
        <f t="shared" ca="1" si="28"/>
        <v>2</v>
      </c>
      <c r="F380" s="61">
        <f t="shared" ca="1" si="29"/>
        <v>3</v>
      </c>
      <c r="G380" s="61">
        <f t="shared" ca="1" si="30"/>
        <v>6</v>
      </c>
      <c r="H380" s="97" t="str">
        <f t="shared" ca="1" si="31"/>
        <v>Loss</v>
      </c>
    </row>
    <row r="381" spans="1:8" x14ac:dyDescent="0.25">
      <c r="A381" s="96">
        <v>379</v>
      </c>
      <c r="B381" s="61">
        <f t="shared" ca="1" si="27"/>
        <v>0.85339453876113713</v>
      </c>
      <c r="C381" s="61">
        <f t="shared" ca="1" si="27"/>
        <v>0.76206180692650904</v>
      </c>
      <c r="D381" s="61">
        <f t="shared" ca="1" si="27"/>
        <v>0.25411968361902548</v>
      </c>
      <c r="E381" s="61">
        <f t="shared" ca="1" si="28"/>
        <v>5</v>
      </c>
      <c r="F381" s="61">
        <f t="shared" ca="1" si="29"/>
        <v>4</v>
      </c>
      <c r="G381" s="61">
        <f t="shared" ca="1" si="30"/>
        <v>1</v>
      </c>
      <c r="H381" s="97" t="str">
        <f t="shared" ca="1" si="31"/>
        <v>Win</v>
      </c>
    </row>
    <row r="382" spans="1:8" x14ac:dyDescent="0.25">
      <c r="A382" s="96">
        <v>380</v>
      </c>
      <c r="B382" s="61">
        <f t="shared" ca="1" si="27"/>
        <v>0.3389221768548194</v>
      </c>
      <c r="C382" s="61">
        <f t="shared" ca="1" si="27"/>
        <v>0.57470194089386561</v>
      </c>
      <c r="D382" s="61">
        <f t="shared" ca="1" si="27"/>
        <v>0.38306392724579297</v>
      </c>
      <c r="E382" s="61">
        <f t="shared" ca="1" si="28"/>
        <v>2</v>
      </c>
      <c r="F382" s="61">
        <f t="shared" ca="1" si="29"/>
        <v>3</v>
      </c>
      <c r="G382" s="61">
        <f t="shared" ca="1" si="30"/>
        <v>2</v>
      </c>
      <c r="H382" s="97" t="str">
        <f t="shared" ca="1" si="31"/>
        <v>Loss</v>
      </c>
    </row>
    <row r="383" spans="1:8" x14ac:dyDescent="0.25">
      <c r="A383" s="96">
        <v>381</v>
      </c>
      <c r="B383" s="61">
        <f t="shared" ca="1" si="27"/>
        <v>0.37750071361005288</v>
      </c>
      <c r="C383" s="61">
        <f t="shared" ca="1" si="27"/>
        <v>4.9141536735637703E-2</v>
      </c>
      <c r="D383" s="61">
        <f t="shared" ca="1" si="27"/>
        <v>6.5016137057452905E-2</v>
      </c>
      <c r="E383" s="61">
        <f t="shared" ca="1" si="28"/>
        <v>2</v>
      </c>
      <c r="F383" s="61">
        <f t="shared" ca="1" si="29"/>
        <v>6</v>
      </c>
      <c r="G383" s="61">
        <f t="shared" ca="1" si="30"/>
        <v>6</v>
      </c>
      <c r="H383" s="97" t="str">
        <f t="shared" ca="1" si="31"/>
        <v>Loss</v>
      </c>
    </row>
    <row r="384" spans="1:8" x14ac:dyDescent="0.25">
      <c r="A384" s="96">
        <v>382</v>
      </c>
      <c r="B384" s="61">
        <f t="shared" ca="1" si="27"/>
        <v>0.90334428144568624</v>
      </c>
      <c r="C384" s="61">
        <f t="shared" ca="1" si="27"/>
        <v>0.75774543771274505</v>
      </c>
      <c r="D384" s="61">
        <f t="shared" ca="1" si="27"/>
        <v>0.4656298790701725</v>
      </c>
      <c r="E384" s="61">
        <f t="shared" ca="1" si="28"/>
        <v>5</v>
      </c>
      <c r="F384" s="61">
        <f t="shared" ca="1" si="29"/>
        <v>4</v>
      </c>
      <c r="G384" s="61">
        <f t="shared" ca="1" si="30"/>
        <v>2</v>
      </c>
      <c r="H384" s="97" t="str">
        <f t="shared" ca="1" si="31"/>
        <v>Win</v>
      </c>
    </row>
    <row r="385" spans="1:8" x14ac:dyDescent="0.25">
      <c r="A385" s="96">
        <v>383</v>
      </c>
      <c r="B385" s="61">
        <f t="shared" ca="1" si="27"/>
        <v>0.31157411595316975</v>
      </c>
      <c r="C385" s="61">
        <f t="shared" ca="1" si="27"/>
        <v>0.88177861362324739</v>
      </c>
      <c r="D385" s="61">
        <f t="shared" ca="1" si="27"/>
        <v>0.7477547858260718</v>
      </c>
      <c r="E385" s="61">
        <f t="shared" ca="1" si="28"/>
        <v>1</v>
      </c>
      <c r="F385" s="61">
        <f t="shared" ca="1" si="29"/>
        <v>5</v>
      </c>
      <c r="G385" s="61">
        <f t="shared" ca="1" si="30"/>
        <v>4</v>
      </c>
      <c r="H385" s="97" t="str">
        <f t="shared" ca="1" si="31"/>
        <v>Loss</v>
      </c>
    </row>
    <row r="386" spans="1:8" x14ac:dyDescent="0.25">
      <c r="A386" s="96">
        <v>384</v>
      </c>
      <c r="B386" s="61">
        <f t="shared" ca="1" si="27"/>
        <v>0.74253336354540622</v>
      </c>
      <c r="C386" s="61">
        <f t="shared" ca="1" si="27"/>
        <v>0.44768635985988681</v>
      </c>
      <c r="D386" s="61">
        <f t="shared" ca="1" si="27"/>
        <v>0.54263646757108264</v>
      </c>
      <c r="E386" s="61">
        <f t="shared" ca="1" si="28"/>
        <v>4</v>
      </c>
      <c r="F386" s="61">
        <f t="shared" ca="1" si="29"/>
        <v>2</v>
      </c>
      <c r="G386" s="61">
        <f t="shared" ca="1" si="30"/>
        <v>3</v>
      </c>
      <c r="H386" s="97" t="str">
        <f t="shared" ca="1" si="31"/>
        <v>Win</v>
      </c>
    </row>
    <row r="387" spans="1:8" x14ac:dyDescent="0.25">
      <c r="A387" s="96">
        <v>385</v>
      </c>
      <c r="B387" s="61">
        <f t="shared" ca="1" si="27"/>
        <v>0.5652283029867462</v>
      </c>
      <c r="C387" s="61">
        <f t="shared" ca="1" si="27"/>
        <v>0.49492769337795073</v>
      </c>
      <c r="D387" s="61">
        <f t="shared" ca="1" si="27"/>
        <v>0.671436400620949</v>
      </c>
      <c r="E387" s="61">
        <f t="shared" ca="1" si="28"/>
        <v>3</v>
      </c>
      <c r="F387" s="61">
        <f t="shared" ca="1" si="29"/>
        <v>2</v>
      </c>
      <c r="G387" s="61">
        <f t="shared" ca="1" si="30"/>
        <v>4</v>
      </c>
      <c r="H387" s="97" t="str">
        <f t="shared" ca="1" si="31"/>
        <v>Toss up</v>
      </c>
    </row>
    <row r="388" spans="1:8" x14ac:dyDescent="0.25">
      <c r="A388" s="96">
        <v>386</v>
      </c>
      <c r="B388" s="61">
        <f t="shared" ref="B388:D451" ca="1" si="32">RAND()</f>
        <v>0.26692647181918827</v>
      </c>
      <c r="C388" s="61">
        <f t="shared" ca="1" si="32"/>
        <v>0.88957940580702988</v>
      </c>
      <c r="D388" s="61">
        <f t="shared" ca="1" si="32"/>
        <v>0.98231931534292283</v>
      </c>
      <c r="E388" s="61">
        <f t="shared" ref="E388:E451" ca="1" si="33">_xlfn.IFNA(MATCH($B388,$M$5:$R$5,1),6)</f>
        <v>1</v>
      </c>
      <c r="F388" s="61">
        <f t="shared" ref="F388:F451" ca="1" si="34">_xlfn.IFNA(MATCH($C388,$M$5:$R$5,1),6)</f>
        <v>5</v>
      </c>
      <c r="G388" s="61">
        <f t="shared" ref="G388:G451" ca="1" si="35">_xlfn.IFNA(MATCH($D388,$M$5:$R$5,1),6)</f>
        <v>5</v>
      </c>
      <c r="H388" s="97" t="str">
        <f t="shared" ref="H388:H451" ca="1" si="36">IF(AND($E388&gt;$F388,$E388&gt;$G388),"Win",IF(OR($E388&gt;$F388,$E388&gt;$G388),"Toss up","Loss"))</f>
        <v>Loss</v>
      </c>
    </row>
    <row r="389" spans="1:8" x14ac:dyDescent="0.25">
      <c r="A389" s="96">
        <v>387</v>
      </c>
      <c r="B389" s="61">
        <f t="shared" ca="1" si="32"/>
        <v>0.65058121711584815</v>
      </c>
      <c r="C389" s="61">
        <f t="shared" ca="1" si="32"/>
        <v>0.89608763232602251</v>
      </c>
      <c r="D389" s="61">
        <f t="shared" ca="1" si="32"/>
        <v>0.35291414750757821</v>
      </c>
      <c r="E389" s="61">
        <f t="shared" ca="1" si="33"/>
        <v>3</v>
      </c>
      <c r="F389" s="61">
        <f t="shared" ca="1" si="34"/>
        <v>5</v>
      </c>
      <c r="G389" s="61">
        <f t="shared" ca="1" si="35"/>
        <v>2</v>
      </c>
      <c r="H389" s="97" t="str">
        <f t="shared" ca="1" si="36"/>
        <v>Toss up</v>
      </c>
    </row>
    <row r="390" spans="1:8" x14ac:dyDescent="0.25">
      <c r="A390" s="96">
        <v>388</v>
      </c>
      <c r="B390" s="61">
        <f t="shared" ca="1" si="32"/>
        <v>0.89193378543501256</v>
      </c>
      <c r="C390" s="61">
        <f t="shared" ca="1" si="32"/>
        <v>0.20125234273030812</v>
      </c>
      <c r="D390" s="61">
        <f t="shared" ca="1" si="32"/>
        <v>0.65346032096489837</v>
      </c>
      <c r="E390" s="61">
        <f t="shared" ca="1" si="33"/>
        <v>5</v>
      </c>
      <c r="F390" s="61">
        <f t="shared" ca="1" si="34"/>
        <v>1</v>
      </c>
      <c r="G390" s="61">
        <f t="shared" ca="1" si="35"/>
        <v>3</v>
      </c>
      <c r="H390" s="97" t="str">
        <f t="shared" ca="1" si="36"/>
        <v>Win</v>
      </c>
    </row>
    <row r="391" spans="1:8" x14ac:dyDescent="0.25">
      <c r="A391" s="96">
        <v>389</v>
      </c>
      <c r="B391" s="61">
        <f t="shared" ca="1" si="32"/>
        <v>0.63025185694363628</v>
      </c>
      <c r="C391" s="61">
        <f t="shared" ca="1" si="32"/>
        <v>0.33225456834324207</v>
      </c>
      <c r="D391" s="61">
        <f t="shared" ca="1" si="32"/>
        <v>0.52964761093395152</v>
      </c>
      <c r="E391" s="61">
        <f t="shared" ca="1" si="33"/>
        <v>3</v>
      </c>
      <c r="F391" s="61">
        <f t="shared" ca="1" si="34"/>
        <v>1</v>
      </c>
      <c r="G391" s="61">
        <f t="shared" ca="1" si="35"/>
        <v>3</v>
      </c>
      <c r="H391" s="97" t="str">
        <f t="shared" ca="1" si="36"/>
        <v>Toss up</v>
      </c>
    </row>
    <row r="392" spans="1:8" x14ac:dyDescent="0.25">
      <c r="A392" s="96">
        <v>390</v>
      </c>
      <c r="B392" s="61">
        <f t="shared" ca="1" si="32"/>
        <v>1.1328101122758949E-2</v>
      </c>
      <c r="C392" s="61">
        <f t="shared" ca="1" si="32"/>
        <v>0.14754122307591611</v>
      </c>
      <c r="D392" s="61">
        <f t="shared" ca="1" si="32"/>
        <v>0.42738768095781232</v>
      </c>
      <c r="E392" s="61">
        <f t="shared" ca="1" si="33"/>
        <v>6</v>
      </c>
      <c r="F392" s="61">
        <f t="shared" ca="1" si="34"/>
        <v>6</v>
      </c>
      <c r="G392" s="61">
        <f t="shared" ca="1" si="35"/>
        <v>2</v>
      </c>
      <c r="H392" s="97" t="str">
        <f t="shared" ca="1" si="36"/>
        <v>Toss up</v>
      </c>
    </row>
    <row r="393" spans="1:8" x14ac:dyDescent="0.25">
      <c r="A393" s="96">
        <v>391</v>
      </c>
      <c r="B393" s="61">
        <f t="shared" ca="1" si="32"/>
        <v>0.20484057287822577</v>
      </c>
      <c r="C393" s="61">
        <f t="shared" ca="1" si="32"/>
        <v>0.95785472794704696</v>
      </c>
      <c r="D393" s="61">
        <f t="shared" ca="1" si="32"/>
        <v>0.38761912320534631</v>
      </c>
      <c r="E393" s="61">
        <f t="shared" ca="1" si="33"/>
        <v>1</v>
      </c>
      <c r="F393" s="61">
        <f t="shared" ca="1" si="34"/>
        <v>5</v>
      </c>
      <c r="G393" s="61">
        <f t="shared" ca="1" si="35"/>
        <v>2</v>
      </c>
      <c r="H393" s="97" t="str">
        <f t="shared" ca="1" si="36"/>
        <v>Loss</v>
      </c>
    </row>
    <row r="394" spans="1:8" x14ac:dyDescent="0.25">
      <c r="A394" s="96">
        <v>392</v>
      </c>
      <c r="B394" s="61">
        <f t="shared" ca="1" si="32"/>
        <v>0.69723257690597429</v>
      </c>
      <c r="C394" s="61">
        <f t="shared" ca="1" si="32"/>
        <v>0.67053125268933444</v>
      </c>
      <c r="D394" s="61">
        <f t="shared" ca="1" si="32"/>
        <v>0.79621565962177832</v>
      </c>
      <c r="E394" s="61">
        <f t="shared" ca="1" si="33"/>
        <v>4</v>
      </c>
      <c r="F394" s="61">
        <f t="shared" ca="1" si="34"/>
        <v>4</v>
      </c>
      <c r="G394" s="61">
        <f t="shared" ca="1" si="35"/>
        <v>4</v>
      </c>
      <c r="H394" s="97" t="str">
        <f t="shared" ca="1" si="36"/>
        <v>Loss</v>
      </c>
    </row>
    <row r="395" spans="1:8" x14ac:dyDescent="0.25">
      <c r="A395" s="96">
        <v>393</v>
      </c>
      <c r="B395" s="61">
        <f t="shared" ca="1" si="32"/>
        <v>0.50905909732816712</v>
      </c>
      <c r="C395" s="61">
        <f t="shared" ca="1" si="32"/>
        <v>0.34273152155648656</v>
      </c>
      <c r="D395" s="61">
        <f t="shared" ca="1" si="32"/>
        <v>0.70376125996326344</v>
      </c>
      <c r="E395" s="61">
        <f t="shared" ca="1" si="33"/>
        <v>3</v>
      </c>
      <c r="F395" s="61">
        <f t="shared" ca="1" si="34"/>
        <v>2</v>
      </c>
      <c r="G395" s="61">
        <f t="shared" ca="1" si="35"/>
        <v>4</v>
      </c>
      <c r="H395" s="97" t="str">
        <f t="shared" ca="1" si="36"/>
        <v>Toss up</v>
      </c>
    </row>
    <row r="396" spans="1:8" x14ac:dyDescent="0.25">
      <c r="A396" s="96">
        <v>394</v>
      </c>
      <c r="B396" s="61">
        <f t="shared" ca="1" si="32"/>
        <v>3.283797375962938E-2</v>
      </c>
      <c r="C396" s="61">
        <f t="shared" ca="1" si="32"/>
        <v>0.92137499053611605</v>
      </c>
      <c r="D396" s="61">
        <f t="shared" ca="1" si="32"/>
        <v>0.80548350628638843</v>
      </c>
      <c r="E396" s="61">
        <f t="shared" ca="1" si="33"/>
        <v>6</v>
      </c>
      <c r="F396" s="61">
        <f t="shared" ca="1" si="34"/>
        <v>5</v>
      </c>
      <c r="G396" s="61">
        <f t="shared" ca="1" si="35"/>
        <v>4</v>
      </c>
      <c r="H396" s="97" t="str">
        <f t="shared" ca="1" si="36"/>
        <v>Win</v>
      </c>
    </row>
    <row r="397" spans="1:8" x14ac:dyDescent="0.25">
      <c r="A397" s="96">
        <v>395</v>
      </c>
      <c r="B397" s="61">
        <f t="shared" ca="1" si="32"/>
        <v>0.80547874763617855</v>
      </c>
      <c r="C397" s="61">
        <f t="shared" ca="1" si="32"/>
        <v>0.8977190919164002</v>
      </c>
      <c r="D397" s="61">
        <f t="shared" ca="1" si="32"/>
        <v>0.96230177517136384</v>
      </c>
      <c r="E397" s="61">
        <f t="shared" ca="1" si="33"/>
        <v>4</v>
      </c>
      <c r="F397" s="61">
        <f t="shared" ca="1" si="34"/>
        <v>5</v>
      </c>
      <c r="G397" s="61">
        <f t="shared" ca="1" si="35"/>
        <v>5</v>
      </c>
      <c r="H397" s="97" t="str">
        <f t="shared" ca="1" si="36"/>
        <v>Loss</v>
      </c>
    </row>
    <row r="398" spans="1:8" x14ac:dyDescent="0.25">
      <c r="A398" s="96">
        <v>396</v>
      </c>
      <c r="B398" s="61">
        <f t="shared" ca="1" si="32"/>
        <v>0.90183786617908956</v>
      </c>
      <c r="C398" s="61">
        <f t="shared" ca="1" si="32"/>
        <v>8.2280322811710382E-2</v>
      </c>
      <c r="D398" s="61">
        <f t="shared" ca="1" si="32"/>
        <v>0.30312061552954972</v>
      </c>
      <c r="E398" s="61">
        <f t="shared" ca="1" si="33"/>
        <v>5</v>
      </c>
      <c r="F398" s="61">
        <f t="shared" ca="1" si="34"/>
        <v>6</v>
      </c>
      <c r="G398" s="61">
        <f t="shared" ca="1" si="35"/>
        <v>1</v>
      </c>
      <c r="H398" s="97" t="str">
        <f t="shared" ca="1" si="36"/>
        <v>Toss up</v>
      </c>
    </row>
    <row r="399" spans="1:8" x14ac:dyDescent="0.25">
      <c r="A399" s="96">
        <v>397</v>
      </c>
      <c r="B399" s="61">
        <f t="shared" ca="1" si="32"/>
        <v>0.6894300596937637</v>
      </c>
      <c r="C399" s="61">
        <f t="shared" ca="1" si="32"/>
        <v>0.52346278511552713</v>
      </c>
      <c r="D399" s="61">
        <f t="shared" ca="1" si="32"/>
        <v>0.76355138048632343</v>
      </c>
      <c r="E399" s="61">
        <f t="shared" ca="1" si="33"/>
        <v>4</v>
      </c>
      <c r="F399" s="61">
        <f t="shared" ca="1" si="34"/>
        <v>3</v>
      </c>
      <c r="G399" s="61">
        <f t="shared" ca="1" si="35"/>
        <v>4</v>
      </c>
      <c r="H399" s="97" t="str">
        <f t="shared" ca="1" si="36"/>
        <v>Toss up</v>
      </c>
    </row>
    <row r="400" spans="1:8" x14ac:dyDescent="0.25">
      <c r="A400" s="96">
        <v>398</v>
      </c>
      <c r="B400" s="61">
        <f t="shared" ca="1" si="32"/>
        <v>0.92067472901872061</v>
      </c>
      <c r="C400" s="61">
        <f t="shared" ca="1" si="32"/>
        <v>0.40845136859052</v>
      </c>
      <c r="D400" s="61">
        <f t="shared" ca="1" si="32"/>
        <v>0.7391082190995284</v>
      </c>
      <c r="E400" s="61">
        <f t="shared" ca="1" si="33"/>
        <v>5</v>
      </c>
      <c r="F400" s="61">
        <f t="shared" ca="1" si="34"/>
        <v>2</v>
      </c>
      <c r="G400" s="61">
        <f t="shared" ca="1" si="35"/>
        <v>4</v>
      </c>
      <c r="H400" s="97" t="str">
        <f t="shared" ca="1" si="36"/>
        <v>Win</v>
      </c>
    </row>
    <row r="401" spans="1:8" x14ac:dyDescent="0.25">
      <c r="A401" s="96">
        <v>399</v>
      </c>
      <c r="B401" s="61">
        <f t="shared" ca="1" si="32"/>
        <v>0.88162554436614571</v>
      </c>
      <c r="C401" s="61">
        <f t="shared" ca="1" si="32"/>
        <v>0.18964593096473836</v>
      </c>
      <c r="D401" s="61">
        <f t="shared" ca="1" si="32"/>
        <v>0.3700628053954339</v>
      </c>
      <c r="E401" s="61">
        <f t="shared" ca="1" si="33"/>
        <v>5</v>
      </c>
      <c r="F401" s="61">
        <f t="shared" ca="1" si="34"/>
        <v>1</v>
      </c>
      <c r="G401" s="61">
        <f t="shared" ca="1" si="35"/>
        <v>2</v>
      </c>
      <c r="H401" s="97" t="str">
        <f t="shared" ca="1" si="36"/>
        <v>Win</v>
      </c>
    </row>
    <row r="402" spans="1:8" x14ac:dyDescent="0.25">
      <c r="A402" s="96">
        <v>400</v>
      </c>
      <c r="B402" s="61">
        <f t="shared" ca="1" si="32"/>
        <v>0.59408113566048859</v>
      </c>
      <c r="C402" s="61">
        <f t="shared" ca="1" si="32"/>
        <v>2.151265392141366E-2</v>
      </c>
      <c r="D402" s="61">
        <f t="shared" ca="1" si="32"/>
        <v>0.23484950827560125</v>
      </c>
      <c r="E402" s="61">
        <f t="shared" ca="1" si="33"/>
        <v>3</v>
      </c>
      <c r="F402" s="61">
        <f t="shared" ca="1" si="34"/>
        <v>6</v>
      </c>
      <c r="G402" s="61">
        <f t="shared" ca="1" si="35"/>
        <v>1</v>
      </c>
      <c r="H402" s="97" t="str">
        <f t="shared" ca="1" si="36"/>
        <v>Toss up</v>
      </c>
    </row>
    <row r="403" spans="1:8" x14ac:dyDescent="0.25">
      <c r="A403" s="96">
        <v>401</v>
      </c>
      <c r="B403" s="61">
        <f t="shared" ca="1" si="32"/>
        <v>0.80939594144244187</v>
      </c>
      <c r="C403" s="61">
        <f t="shared" ca="1" si="32"/>
        <v>0.16992065494482578</v>
      </c>
      <c r="D403" s="61">
        <f t="shared" ca="1" si="32"/>
        <v>0.51250702778495172</v>
      </c>
      <c r="E403" s="61">
        <f t="shared" ca="1" si="33"/>
        <v>4</v>
      </c>
      <c r="F403" s="61">
        <f t="shared" ca="1" si="34"/>
        <v>1</v>
      </c>
      <c r="G403" s="61">
        <f t="shared" ca="1" si="35"/>
        <v>3</v>
      </c>
      <c r="H403" s="97" t="str">
        <f t="shared" ca="1" si="36"/>
        <v>Win</v>
      </c>
    </row>
    <row r="404" spans="1:8" x14ac:dyDescent="0.25">
      <c r="A404" s="96">
        <v>402</v>
      </c>
      <c r="B404" s="61">
        <f t="shared" ca="1" si="32"/>
        <v>0.83291796614154545</v>
      </c>
      <c r="C404" s="61">
        <f t="shared" ca="1" si="32"/>
        <v>0.27767164174123604</v>
      </c>
      <c r="D404" s="61">
        <f t="shared" ca="1" si="32"/>
        <v>0.24515052119407843</v>
      </c>
      <c r="E404" s="61">
        <f t="shared" ca="1" si="33"/>
        <v>4</v>
      </c>
      <c r="F404" s="61">
        <f t="shared" ca="1" si="34"/>
        <v>1</v>
      </c>
      <c r="G404" s="61">
        <f t="shared" ca="1" si="35"/>
        <v>1</v>
      </c>
      <c r="H404" s="97" t="str">
        <f t="shared" ca="1" si="36"/>
        <v>Win</v>
      </c>
    </row>
    <row r="405" spans="1:8" x14ac:dyDescent="0.25">
      <c r="A405" s="96">
        <v>403</v>
      </c>
      <c r="B405" s="61">
        <f t="shared" ca="1" si="32"/>
        <v>0.3171562872033743</v>
      </c>
      <c r="C405" s="61">
        <f t="shared" ca="1" si="32"/>
        <v>0.36644186636037768</v>
      </c>
      <c r="D405" s="61">
        <f t="shared" ca="1" si="32"/>
        <v>0.87937500468025209</v>
      </c>
      <c r="E405" s="61">
        <f t="shared" ca="1" si="33"/>
        <v>1</v>
      </c>
      <c r="F405" s="61">
        <f t="shared" ca="1" si="34"/>
        <v>2</v>
      </c>
      <c r="G405" s="61">
        <f t="shared" ca="1" si="35"/>
        <v>5</v>
      </c>
      <c r="H405" s="97" t="str">
        <f t="shared" ca="1" si="36"/>
        <v>Loss</v>
      </c>
    </row>
    <row r="406" spans="1:8" x14ac:dyDescent="0.25">
      <c r="A406" s="96">
        <v>404</v>
      </c>
      <c r="B406" s="61">
        <f t="shared" ca="1" si="32"/>
        <v>0.46211221140057435</v>
      </c>
      <c r="C406" s="61">
        <f t="shared" ca="1" si="32"/>
        <v>0.69119430507689894</v>
      </c>
      <c r="D406" s="61">
        <f t="shared" ca="1" si="32"/>
        <v>0.76443259750873904</v>
      </c>
      <c r="E406" s="61">
        <f t="shared" ca="1" si="33"/>
        <v>2</v>
      </c>
      <c r="F406" s="61">
        <f t="shared" ca="1" si="34"/>
        <v>4</v>
      </c>
      <c r="G406" s="61">
        <f t="shared" ca="1" si="35"/>
        <v>4</v>
      </c>
      <c r="H406" s="97" t="str">
        <f t="shared" ca="1" si="36"/>
        <v>Loss</v>
      </c>
    </row>
    <row r="407" spans="1:8" x14ac:dyDescent="0.25">
      <c r="A407" s="96">
        <v>405</v>
      </c>
      <c r="B407" s="61">
        <f t="shared" ca="1" si="32"/>
        <v>0.31992844670970089</v>
      </c>
      <c r="C407" s="61">
        <f t="shared" ca="1" si="32"/>
        <v>0.73135671579727468</v>
      </c>
      <c r="D407" s="61">
        <f t="shared" ca="1" si="32"/>
        <v>0.1568738422112419</v>
      </c>
      <c r="E407" s="61">
        <f t="shared" ca="1" si="33"/>
        <v>1</v>
      </c>
      <c r="F407" s="61">
        <f t="shared" ca="1" si="34"/>
        <v>4</v>
      </c>
      <c r="G407" s="61">
        <f t="shared" ca="1" si="35"/>
        <v>6</v>
      </c>
      <c r="H407" s="97" t="str">
        <f t="shared" ca="1" si="36"/>
        <v>Loss</v>
      </c>
    </row>
    <row r="408" spans="1:8" x14ac:dyDescent="0.25">
      <c r="A408" s="96">
        <v>406</v>
      </c>
      <c r="B408" s="61">
        <f t="shared" ca="1" si="32"/>
        <v>0.38643473507731707</v>
      </c>
      <c r="C408" s="61">
        <f t="shared" ca="1" si="32"/>
        <v>0.20468867328278662</v>
      </c>
      <c r="D408" s="61">
        <f t="shared" ca="1" si="32"/>
        <v>0.46375118057245523</v>
      </c>
      <c r="E408" s="61">
        <f t="shared" ca="1" si="33"/>
        <v>2</v>
      </c>
      <c r="F408" s="61">
        <f t="shared" ca="1" si="34"/>
        <v>1</v>
      </c>
      <c r="G408" s="61">
        <f t="shared" ca="1" si="35"/>
        <v>2</v>
      </c>
      <c r="H408" s="97" t="str">
        <f t="shared" ca="1" si="36"/>
        <v>Toss up</v>
      </c>
    </row>
    <row r="409" spans="1:8" x14ac:dyDescent="0.25">
      <c r="A409" s="96">
        <v>407</v>
      </c>
      <c r="B409" s="61">
        <f t="shared" ca="1" si="32"/>
        <v>0.35398738998434931</v>
      </c>
      <c r="C409" s="61">
        <f t="shared" ca="1" si="32"/>
        <v>0.28689375905540193</v>
      </c>
      <c r="D409" s="61">
        <f t="shared" ca="1" si="32"/>
        <v>0.24903709657570183</v>
      </c>
      <c r="E409" s="61">
        <f t="shared" ca="1" si="33"/>
        <v>2</v>
      </c>
      <c r="F409" s="61">
        <f t="shared" ca="1" si="34"/>
        <v>1</v>
      </c>
      <c r="G409" s="61">
        <f t="shared" ca="1" si="35"/>
        <v>1</v>
      </c>
      <c r="H409" s="97" t="str">
        <f t="shared" ca="1" si="36"/>
        <v>Win</v>
      </c>
    </row>
    <row r="410" spans="1:8" x14ac:dyDescent="0.25">
      <c r="A410" s="96">
        <v>408</v>
      </c>
      <c r="B410" s="61">
        <f t="shared" ca="1" si="32"/>
        <v>0.32015761818462007</v>
      </c>
      <c r="C410" s="61">
        <f t="shared" ca="1" si="32"/>
        <v>0.21170361452880515</v>
      </c>
      <c r="D410" s="61">
        <f t="shared" ca="1" si="32"/>
        <v>0.41535842363394548</v>
      </c>
      <c r="E410" s="61">
        <f t="shared" ca="1" si="33"/>
        <v>1</v>
      </c>
      <c r="F410" s="61">
        <f t="shared" ca="1" si="34"/>
        <v>1</v>
      </c>
      <c r="G410" s="61">
        <f t="shared" ca="1" si="35"/>
        <v>2</v>
      </c>
      <c r="H410" s="97" t="str">
        <f t="shared" ca="1" si="36"/>
        <v>Loss</v>
      </c>
    </row>
    <row r="411" spans="1:8" x14ac:dyDescent="0.25">
      <c r="A411" s="96">
        <v>409</v>
      </c>
      <c r="B411" s="61">
        <f t="shared" ca="1" si="32"/>
        <v>0.36606162176697554</v>
      </c>
      <c r="C411" s="61">
        <f t="shared" ca="1" si="32"/>
        <v>0.91374038121352119</v>
      </c>
      <c r="D411" s="61">
        <f t="shared" ca="1" si="32"/>
        <v>0.2233180713134445</v>
      </c>
      <c r="E411" s="61">
        <f t="shared" ca="1" si="33"/>
        <v>2</v>
      </c>
      <c r="F411" s="61">
        <f t="shared" ca="1" si="34"/>
        <v>5</v>
      </c>
      <c r="G411" s="61">
        <f t="shared" ca="1" si="35"/>
        <v>1</v>
      </c>
      <c r="H411" s="97" t="str">
        <f t="shared" ca="1" si="36"/>
        <v>Toss up</v>
      </c>
    </row>
    <row r="412" spans="1:8" x14ac:dyDescent="0.25">
      <c r="A412" s="96">
        <v>410</v>
      </c>
      <c r="B412" s="61">
        <f t="shared" ca="1" si="32"/>
        <v>0.54983606861990175</v>
      </c>
      <c r="C412" s="61">
        <f t="shared" ca="1" si="32"/>
        <v>0.80007385766846351</v>
      </c>
      <c r="D412" s="61">
        <f t="shared" ca="1" si="32"/>
        <v>0.72329612229123363</v>
      </c>
      <c r="E412" s="61">
        <f t="shared" ca="1" si="33"/>
        <v>3</v>
      </c>
      <c r="F412" s="61">
        <f t="shared" ca="1" si="34"/>
        <v>4</v>
      </c>
      <c r="G412" s="61">
        <f t="shared" ca="1" si="35"/>
        <v>4</v>
      </c>
      <c r="H412" s="97" t="str">
        <f t="shared" ca="1" si="36"/>
        <v>Loss</v>
      </c>
    </row>
    <row r="413" spans="1:8" x14ac:dyDescent="0.25">
      <c r="A413" s="96">
        <v>411</v>
      </c>
      <c r="B413" s="61">
        <f t="shared" ca="1" si="32"/>
        <v>0.46111022986614847</v>
      </c>
      <c r="C413" s="61">
        <f t="shared" ca="1" si="32"/>
        <v>0.61335419417131853</v>
      </c>
      <c r="D413" s="61">
        <f t="shared" ca="1" si="32"/>
        <v>0.47297952059438364</v>
      </c>
      <c r="E413" s="61">
        <f t="shared" ca="1" si="33"/>
        <v>2</v>
      </c>
      <c r="F413" s="61">
        <f t="shared" ca="1" si="34"/>
        <v>3</v>
      </c>
      <c r="G413" s="61">
        <f t="shared" ca="1" si="35"/>
        <v>2</v>
      </c>
      <c r="H413" s="97" t="str">
        <f t="shared" ca="1" si="36"/>
        <v>Loss</v>
      </c>
    </row>
    <row r="414" spans="1:8" x14ac:dyDescent="0.25">
      <c r="A414" s="96">
        <v>412</v>
      </c>
      <c r="B414" s="61">
        <f t="shared" ca="1" si="32"/>
        <v>0.22875593782529591</v>
      </c>
      <c r="C414" s="61">
        <f t="shared" ca="1" si="32"/>
        <v>0.34309169580793164</v>
      </c>
      <c r="D414" s="61">
        <f t="shared" ca="1" si="32"/>
        <v>0.63433524282371367</v>
      </c>
      <c r="E414" s="61">
        <f t="shared" ca="1" si="33"/>
        <v>1</v>
      </c>
      <c r="F414" s="61">
        <f t="shared" ca="1" si="34"/>
        <v>2</v>
      </c>
      <c r="G414" s="61">
        <f t="shared" ca="1" si="35"/>
        <v>3</v>
      </c>
      <c r="H414" s="97" t="str">
        <f t="shared" ca="1" si="36"/>
        <v>Loss</v>
      </c>
    </row>
    <row r="415" spans="1:8" x14ac:dyDescent="0.25">
      <c r="A415" s="96">
        <v>413</v>
      </c>
      <c r="B415" s="61">
        <f t="shared" ca="1" si="32"/>
        <v>0.31731545280749629</v>
      </c>
      <c r="C415" s="61">
        <f t="shared" ca="1" si="32"/>
        <v>0.17508687028429315</v>
      </c>
      <c r="D415" s="61">
        <f t="shared" ca="1" si="32"/>
        <v>0.96097401460430099</v>
      </c>
      <c r="E415" s="61">
        <f t="shared" ca="1" si="33"/>
        <v>1</v>
      </c>
      <c r="F415" s="61">
        <f t="shared" ca="1" si="34"/>
        <v>1</v>
      </c>
      <c r="G415" s="61">
        <f t="shared" ca="1" si="35"/>
        <v>5</v>
      </c>
      <c r="H415" s="97" t="str">
        <f t="shared" ca="1" si="36"/>
        <v>Loss</v>
      </c>
    </row>
    <row r="416" spans="1:8" x14ac:dyDescent="0.25">
      <c r="A416" s="96">
        <v>414</v>
      </c>
      <c r="B416" s="61">
        <f t="shared" ca="1" si="32"/>
        <v>1.9570671048148136E-2</v>
      </c>
      <c r="C416" s="61">
        <f t="shared" ca="1" si="32"/>
        <v>0.9966957291674815</v>
      </c>
      <c r="D416" s="61">
        <f t="shared" ca="1" si="32"/>
        <v>0.31980347738859471</v>
      </c>
      <c r="E416" s="61">
        <f t="shared" ca="1" si="33"/>
        <v>6</v>
      </c>
      <c r="F416" s="61">
        <f t="shared" ca="1" si="34"/>
        <v>5</v>
      </c>
      <c r="G416" s="61">
        <f t="shared" ca="1" si="35"/>
        <v>1</v>
      </c>
      <c r="H416" s="97" t="str">
        <f t="shared" ca="1" si="36"/>
        <v>Win</v>
      </c>
    </row>
    <row r="417" spans="1:8" x14ac:dyDescent="0.25">
      <c r="A417" s="96">
        <v>415</v>
      </c>
      <c r="B417" s="61">
        <f t="shared" ca="1" si="32"/>
        <v>0.19527049453938272</v>
      </c>
      <c r="C417" s="61">
        <f t="shared" ca="1" si="32"/>
        <v>0.68443628957747915</v>
      </c>
      <c r="D417" s="61">
        <f t="shared" ca="1" si="32"/>
        <v>0.84784084441150598</v>
      </c>
      <c r="E417" s="61">
        <f t="shared" ca="1" si="33"/>
        <v>1</v>
      </c>
      <c r="F417" s="61">
        <f t="shared" ca="1" si="34"/>
        <v>4</v>
      </c>
      <c r="G417" s="61">
        <f t="shared" ca="1" si="35"/>
        <v>5</v>
      </c>
      <c r="H417" s="97" t="str">
        <f t="shared" ca="1" si="36"/>
        <v>Loss</v>
      </c>
    </row>
    <row r="418" spans="1:8" x14ac:dyDescent="0.25">
      <c r="A418" s="96">
        <v>416</v>
      </c>
      <c r="B418" s="61">
        <f t="shared" ca="1" si="32"/>
        <v>0.67896470068463599</v>
      </c>
      <c r="C418" s="61">
        <f t="shared" ca="1" si="32"/>
        <v>0.97310707823328846</v>
      </c>
      <c r="D418" s="61">
        <f t="shared" ca="1" si="32"/>
        <v>0.99348306758320593</v>
      </c>
      <c r="E418" s="61">
        <f t="shared" ca="1" si="33"/>
        <v>4</v>
      </c>
      <c r="F418" s="61">
        <f t="shared" ca="1" si="34"/>
        <v>5</v>
      </c>
      <c r="G418" s="61">
        <f t="shared" ca="1" si="35"/>
        <v>5</v>
      </c>
      <c r="H418" s="97" t="str">
        <f t="shared" ca="1" si="36"/>
        <v>Loss</v>
      </c>
    </row>
    <row r="419" spans="1:8" x14ac:dyDescent="0.25">
      <c r="A419" s="96">
        <v>417</v>
      </c>
      <c r="B419" s="61">
        <f t="shared" ca="1" si="32"/>
        <v>0.59674833669783833</v>
      </c>
      <c r="C419" s="61">
        <f t="shared" ca="1" si="32"/>
        <v>0.65473235558102216</v>
      </c>
      <c r="D419" s="61">
        <f t="shared" ca="1" si="32"/>
        <v>0.50478479607904159</v>
      </c>
      <c r="E419" s="61">
        <f t="shared" ca="1" si="33"/>
        <v>3</v>
      </c>
      <c r="F419" s="61">
        <f t="shared" ca="1" si="34"/>
        <v>3</v>
      </c>
      <c r="G419" s="61">
        <f t="shared" ca="1" si="35"/>
        <v>3</v>
      </c>
      <c r="H419" s="97" t="str">
        <f t="shared" ca="1" si="36"/>
        <v>Loss</v>
      </c>
    </row>
    <row r="420" spans="1:8" x14ac:dyDescent="0.25">
      <c r="A420" s="96">
        <v>418</v>
      </c>
      <c r="B420" s="61">
        <f t="shared" ca="1" si="32"/>
        <v>0.40986158759812452</v>
      </c>
      <c r="C420" s="61">
        <f t="shared" ca="1" si="32"/>
        <v>0.77765728817283131</v>
      </c>
      <c r="D420" s="61">
        <f t="shared" ca="1" si="32"/>
        <v>0.12448149531053954</v>
      </c>
      <c r="E420" s="61">
        <f t="shared" ca="1" si="33"/>
        <v>2</v>
      </c>
      <c r="F420" s="61">
        <f t="shared" ca="1" si="34"/>
        <v>4</v>
      </c>
      <c r="G420" s="61">
        <f t="shared" ca="1" si="35"/>
        <v>6</v>
      </c>
      <c r="H420" s="97" t="str">
        <f t="shared" ca="1" si="36"/>
        <v>Loss</v>
      </c>
    </row>
    <row r="421" spans="1:8" x14ac:dyDescent="0.25">
      <c r="A421" s="96">
        <v>419</v>
      </c>
      <c r="B421" s="61">
        <f t="shared" ca="1" si="32"/>
        <v>0.60436207216523274</v>
      </c>
      <c r="C421" s="61">
        <f t="shared" ca="1" si="32"/>
        <v>0.7528522780513468</v>
      </c>
      <c r="D421" s="61">
        <f t="shared" ca="1" si="32"/>
        <v>0.39822601289044568</v>
      </c>
      <c r="E421" s="61">
        <f t="shared" ca="1" si="33"/>
        <v>3</v>
      </c>
      <c r="F421" s="61">
        <f t="shared" ca="1" si="34"/>
        <v>4</v>
      </c>
      <c r="G421" s="61">
        <f t="shared" ca="1" si="35"/>
        <v>2</v>
      </c>
      <c r="H421" s="97" t="str">
        <f t="shared" ca="1" si="36"/>
        <v>Toss up</v>
      </c>
    </row>
    <row r="422" spans="1:8" x14ac:dyDescent="0.25">
      <c r="A422" s="96">
        <v>420</v>
      </c>
      <c r="B422" s="61">
        <f t="shared" ca="1" si="32"/>
        <v>0.29535739920368087</v>
      </c>
      <c r="C422" s="61">
        <f t="shared" ca="1" si="32"/>
        <v>0.38410914392780471</v>
      </c>
      <c r="D422" s="61">
        <f t="shared" ca="1" si="32"/>
        <v>3.112123755005769E-2</v>
      </c>
      <c r="E422" s="61">
        <f t="shared" ca="1" si="33"/>
        <v>1</v>
      </c>
      <c r="F422" s="61">
        <f t="shared" ca="1" si="34"/>
        <v>2</v>
      </c>
      <c r="G422" s="61">
        <f t="shared" ca="1" si="35"/>
        <v>6</v>
      </c>
      <c r="H422" s="97" t="str">
        <f t="shared" ca="1" si="36"/>
        <v>Loss</v>
      </c>
    </row>
    <row r="423" spans="1:8" x14ac:dyDescent="0.25">
      <c r="A423" s="96">
        <v>421</v>
      </c>
      <c r="B423" s="61">
        <f t="shared" ca="1" si="32"/>
        <v>0.63888750827903151</v>
      </c>
      <c r="C423" s="61">
        <f t="shared" ca="1" si="32"/>
        <v>0.6689175029291976</v>
      </c>
      <c r="D423" s="61">
        <f t="shared" ca="1" si="32"/>
        <v>0.80884391762874364</v>
      </c>
      <c r="E423" s="61">
        <f t="shared" ca="1" si="33"/>
        <v>3</v>
      </c>
      <c r="F423" s="61">
        <f t="shared" ca="1" si="34"/>
        <v>4</v>
      </c>
      <c r="G423" s="61">
        <f t="shared" ca="1" si="35"/>
        <v>4</v>
      </c>
      <c r="H423" s="97" t="str">
        <f t="shared" ca="1" si="36"/>
        <v>Loss</v>
      </c>
    </row>
    <row r="424" spans="1:8" x14ac:dyDescent="0.25">
      <c r="A424" s="96">
        <v>422</v>
      </c>
      <c r="B424" s="61">
        <f t="shared" ca="1" si="32"/>
        <v>0.19844317976464509</v>
      </c>
      <c r="C424" s="61">
        <f t="shared" ca="1" si="32"/>
        <v>0.23505168981446334</v>
      </c>
      <c r="D424" s="61">
        <f t="shared" ca="1" si="32"/>
        <v>0.2835322811751233</v>
      </c>
      <c r="E424" s="61">
        <f t="shared" ca="1" si="33"/>
        <v>1</v>
      </c>
      <c r="F424" s="61">
        <f t="shared" ca="1" si="34"/>
        <v>1</v>
      </c>
      <c r="G424" s="61">
        <f t="shared" ca="1" si="35"/>
        <v>1</v>
      </c>
      <c r="H424" s="97" t="str">
        <f t="shared" ca="1" si="36"/>
        <v>Loss</v>
      </c>
    </row>
    <row r="425" spans="1:8" x14ac:dyDescent="0.25">
      <c r="A425" s="96">
        <v>423</v>
      </c>
      <c r="B425" s="61">
        <f t="shared" ca="1" si="32"/>
        <v>0.89544356668119673</v>
      </c>
      <c r="C425" s="61">
        <f t="shared" ca="1" si="32"/>
        <v>0.48428393734644792</v>
      </c>
      <c r="D425" s="61">
        <f t="shared" ca="1" si="32"/>
        <v>0.10283732393017642</v>
      </c>
      <c r="E425" s="61">
        <f t="shared" ca="1" si="33"/>
        <v>5</v>
      </c>
      <c r="F425" s="61">
        <f t="shared" ca="1" si="34"/>
        <v>2</v>
      </c>
      <c r="G425" s="61">
        <f t="shared" ca="1" si="35"/>
        <v>6</v>
      </c>
      <c r="H425" s="97" t="str">
        <f t="shared" ca="1" si="36"/>
        <v>Toss up</v>
      </c>
    </row>
    <row r="426" spans="1:8" x14ac:dyDescent="0.25">
      <c r="A426" s="96">
        <v>424</v>
      </c>
      <c r="B426" s="61">
        <f t="shared" ca="1" si="32"/>
        <v>0.97902515488222031</v>
      </c>
      <c r="C426" s="61">
        <f t="shared" ca="1" si="32"/>
        <v>0.84118215291838672</v>
      </c>
      <c r="D426" s="61">
        <f t="shared" ca="1" si="32"/>
        <v>0.90613243789837261</v>
      </c>
      <c r="E426" s="61">
        <f t="shared" ca="1" si="33"/>
        <v>5</v>
      </c>
      <c r="F426" s="61">
        <f t="shared" ca="1" si="34"/>
        <v>5</v>
      </c>
      <c r="G426" s="61">
        <f t="shared" ca="1" si="35"/>
        <v>5</v>
      </c>
      <c r="H426" s="97" t="str">
        <f t="shared" ca="1" si="36"/>
        <v>Loss</v>
      </c>
    </row>
    <row r="427" spans="1:8" x14ac:dyDescent="0.25">
      <c r="A427" s="96">
        <v>425</v>
      </c>
      <c r="B427" s="61">
        <f t="shared" ca="1" si="32"/>
        <v>0.56700500733593495</v>
      </c>
      <c r="C427" s="61">
        <f t="shared" ca="1" si="32"/>
        <v>0.72736821296025633</v>
      </c>
      <c r="D427" s="61">
        <f t="shared" ca="1" si="32"/>
        <v>0.98875805033906028</v>
      </c>
      <c r="E427" s="61">
        <f t="shared" ca="1" si="33"/>
        <v>3</v>
      </c>
      <c r="F427" s="61">
        <f t="shared" ca="1" si="34"/>
        <v>4</v>
      </c>
      <c r="G427" s="61">
        <f t="shared" ca="1" si="35"/>
        <v>5</v>
      </c>
      <c r="H427" s="97" t="str">
        <f t="shared" ca="1" si="36"/>
        <v>Loss</v>
      </c>
    </row>
    <row r="428" spans="1:8" x14ac:dyDescent="0.25">
      <c r="A428" s="96">
        <v>426</v>
      </c>
      <c r="B428" s="61">
        <f t="shared" ca="1" si="32"/>
        <v>0.89068941833118043</v>
      </c>
      <c r="C428" s="61">
        <f t="shared" ca="1" si="32"/>
        <v>0.34972542001881091</v>
      </c>
      <c r="D428" s="61">
        <f t="shared" ca="1" si="32"/>
        <v>0.22165083127389296</v>
      </c>
      <c r="E428" s="61">
        <f t="shared" ca="1" si="33"/>
        <v>5</v>
      </c>
      <c r="F428" s="61">
        <f t="shared" ca="1" si="34"/>
        <v>2</v>
      </c>
      <c r="G428" s="61">
        <f t="shared" ca="1" si="35"/>
        <v>1</v>
      </c>
      <c r="H428" s="97" t="str">
        <f t="shared" ca="1" si="36"/>
        <v>Win</v>
      </c>
    </row>
    <row r="429" spans="1:8" x14ac:dyDescent="0.25">
      <c r="A429" s="96">
        <v>427</v>
      </c>
      <c r="B429" s="61">
        <f t="shared" ca="1" si="32"/>
        <v>0.12007700970780377</v>
      </c>
      <c r="C429" s="61">
        <f t="shared" ca="1" si="32"/>
        <v>0.80094223618295135</v>
      </c>
      <c r="D429" s="61">
        <f t="shared" ca="1" si="32"/>
        <v>0.18084240292005049</v>
      </c>
      <c r="E429" s="61">
        <f t="shared" ca="1" si="33"/>
        <v>6</v>
      </c>
      <c r="F429" s="61">
        <f t="shared" ca="1" si="34"/>
        <v>4</v>
      </c>
      <c r="G429" s="61">
        <f t="shared" ca="1" si="35"/>
        <v>1</v>
      </c>
      <c r="H429" s="97" t="str">
        <f t="shared" ca="1" si="36"/>
        <v>Win</v>
      </c>
    </row>
    <row r="430" spans="1:8" x14ac:dyDescent="0.25">
      <c r="A430" s="96">
        <v>428</v>
      </c>
      <c r="B430" s="61">
        <f t="shared" ca="1" si="32"/>
        <v>0.54504080535089838</v>
      </c>
      <c r="C430" s="61">
        <f t="shared" ca="1" si="32"/>
        <v>0.39606011497344829</v>
      </c>
      <c r="D430" s="61">
        <f t="shared" ca="1" si="32"/>
        <v>0.31158546016667354</v>
      </c>
      <c r="E430" s="61">
        <f t="shared" ca="1" si="33"/>
        <v>3</v>
      </c>
      <c r="F430" s="61">
        <f t="shared" ca="1" si="34"/>
        <v>2</v>
      </c>
      <c r="G430" s="61">
        <f t="shared" ca="1" si="35"/>
        <v>1</v>
      </c>
      <c r="H430" s="97" t="str">
        <f t="shared" ca="1" si="36"/>
        <v>Win</v>
      </c>
    </row>
    <row r="431" spans="1:8" x14ac:dyDescent="0.25">
      <c r="A431" s="96">
        <v>429</v>
      </c>
      <c r="B431" s="61">
        <f t="shared" ca="1" si="32"/>
        <v>0.66470890390661985</v>
      </c>
      <c r="C431" s="61">
        <f t="shared" ca="1" si="32"/>
        <v>5.8358614580685697E-2</v>
      </c>
      <c r="D431" s="61">
        <f t="shared" ca="1" si="32"/>
        <v>0.85655339557667132</v>
      </c>
      <c r="E431" s="61">
        <f t="shared" ca="1" si="33"/>
        <v>3</v>
      </c>
      <c r="F431" s="61">
        <f t="shared" ca="1" si="34"/>
        <v>6</v>
      </c>
      <c r="G431" s="61">
        <f t="shared" ca="1" si="35"/>
        <v>5</v>
      </c>
      <c r="H431" s="97" t="str">
        <f t="shared" ca="1" si="36"/>
        <v>Loss</v>
      </c>
    </row>
    <row r="432" spans="1:8" x14ac:dyDescent="0.25">
      <c r="A432" s="96">
        <v>430</v>
      </c>
      <c r="B432" s="61">
        <f t="shared" ca="1" si="32"/>
        <v>0.69627726617116659</v>
      </c>
      <c r="C432" s="61">
        <f t="shared" ca="1" si="32"/>
        <v>0.86382587094573882</v>
      </c>
      <c r="D432" s="61">
        <f t="shared" ca="1" si="32"/>
        <v>0.79673096435809165</v>
      </c>
      <c r="E432" s="61">
        <f t="shared" ca="1" si="33"/>
        <v>4</v>
      </c>
      <c r="F432" s="61">
        <f t="shared" ca="1" si="34"/>
        <v>5</v>
      </c>
      <c r="G432" s="61">
        <f t="shared" ca="1" si="35"/>
        <v>4</v>
      </c>
      <c r="H432" s="97" t="str">
        <f t="shared" ca="1" si="36"/>
        <v>Loss</v>
      </c>
    </row>
    <row r="433" spans="1:8" x14ac:dyDescent="0.25">
      <c r="A433" s="96">
        <v>431</v>
      </c>
      <c r="B433" s="61">
        <f t="shared" ca="1" si="32"/>
        <v>0.63620152864815738</v>
      </c>
      <c r="C433" s="61">
        <f t="shared" ca="1" si="32"/>
        <v>0.2846604344487732</v>
      </c>
      <c r="D433" s="61">
        <f t="shared" ca="1" si="32"/>
        <v>0.60091981502334135</v>
      </c>
      <c r="E433" s="61">
        <f t="shared" ca="1" si="33"/>
        <v>3</v>
      </c>
      <c r="F433" s="61">
        <f t="shared" ca="1" si="34"/>
        <v>1</v>
      </c>
      <c r="G433" s="61">
        <f t="shared" ca="1" si="35"/>
        <v>3</v>
      </c>
      <c r="H433" s="97" t="str">
        <f t="shared" ca="1" si="36"/>
        <v>Toss up</v>
      </c>
    </row>
    <row r="434" spans="1:8" x14ac:dyDescent="0.25">
      <c r="A434" s="96">
        <v>432</v>
      </c>
      <c r="B434" s="61">
        <f t="shared" ca="1" si="32"/>
        <v>0.25858220567732326</v>
      </c>
      <c r="C434" s="61">
        <f t="shared" ca="1" si="32"/>
        <v>0.14073185317206349</v>
      </c>
      <c r="D434" s="61">
        <f t="shared" ca="1" si="32"/>
        <v>0.94675697148506222</v>
      </c>
      <c r="E434" s="61">
        <f t="shared" ca="1" si="33"/>
        <v>1</v>
      </c>
      <c r="F434" s="61">
        <f t="shared" ca="1" si="34"/>
        <v>6</v>
      </c>
      <c r="G434" s="61">
        <f t="shared" ca="1" si="35"/>
        <v>5</v>
      </c>
      <c r="H434" s="97" t="str">
        <f t="shared" ca="1" si="36"/>
        <v>Loss</v>
      </c>
    </row>
    <row r="435" spans="1:8" x14ac:dyDescent="0.25">
      <c r="A435" s="96">
        <v>433</v>
      </c>
      <c r="B435" s="61">
        <f t="shared" ca="1" si="32"/>
        <v>0.40154936218553783</v>
      </c>
      <c r="C435" s="61">
        <f t="shared" ca="1" si="32"/>
        <v>0.89504559247405779</v>
      </c>
      <c r="D435" s="61">
        <f t="shared" ca="1" si="32"/>
        <v>0.68368156318187689</v>
      </c>
      <c r="E435" s="61">
        <f t="shared" ca="1" si="33"/>
        <v>2</v>
      </c>
      <c r="F435" s="61">
        <f t="shared" ca="1" si="34"/>
        <v>5</v>
      </c>
      <c r="G435" s="61">
        <f t="shared" ca="1" si="35"/>
        <v>4</v>
      </c>
      <c r="H435" s="97" t="str">
        <f t="shared" ca="1" si="36"/>
        <v>Loss</v>
      </c>
    </row>
    <row r="436" spans="1:8" x14ac:dyDescent="0.25">
      <c r="A436" s="96">
        <v>434</v>
      </c>
      <c r="B436" s="61">
        <f t="shared" ca="1" si="32"/>
        <v>0.71695797692700214</v>
      </c>
      <c r="C436" s="61">
        <f t="shared" ca="1" si="32"/>
        <v>0.51741363597288792</v>
      </c>
      <c r="D436" s="61">
        <f t="shared" ca="1" si="32"/>
        <v>0.21827925844440077</v>
      </c>
      <c r="E436" s="61">
        <f t="shared" ca="1" si="33"/>
        <v>4</v>
      </c>
      <c r="F436" s="61">
        <f t="shared" ca="1" si="34"/>
        <v>3</v>
      </c>
      <c r="G436" s="61">
        <f t="shared" ca="1" si="35"/>
        <v>1</v>
      </c>
      <c r="H436" s="97" t="str">
        <f t="shared" ca="1" si="36"/>
        <v>Win</v>
      </c>
    </row>
    <row r="437" spans="1:8" x14ac:dyDescent="0.25">
      <c r="A437" s="96">
        <v>435</v>
      </c>
      <c r="B437" s="61">
        <f t="shared" ca="1" si="32"/>
        <v>2.2267353564455639E-2</v>
      </c>
      <c r="C437" s="61">
        <f t="shared" ca="1" si="32"/>
        <v>2.7237529111052927E-2</v>
      </c>
      <c r="D437" s="61">
        <f t="shared" ca="1" si="32"/>
        <v>5.1140232281698839E-2</v>
      </c>
      <c r="E437" s="61">
        <f t="shared" ca="1" si="33"/>
        <v>6</v>
      </c>
      <c r="F437" s="61">
        <f t="shared" ca="1" si="34"/>
        <v>6</v>
      </c>
      <c r="G437" s="61">
        <f t="shared" ca="1" si="35"/>
        <v>6</v>
      </c>
      <c r="H437" s="97" t="str">
        <f t="shared" ca="1" si="36"/>
        <v>Loss</v>
      </c>
    </row>
    <row r="438" spans="1:8" x14ac:dyDescent="0.25">
      <c r="A438" s="96">
        <v>436</v>
      </c>
      <c r="B438" s="61">
        <f t="shared" ca="1" si="32"/>
        <v>0.50917264494170889</v>
      </c>
      <c r="C438" s="61">
        <f t="shared" ca="1" si="32"/>
        <v>0.57226048813666708</v>
      </c>
      <c r="D438" s="61">
        <f t="shared" ca="1" si="32"/>
        <v>0.11036382089965535</v>
      </c>
      <c r="E438" s="61">
        <f t="shared" ca="1" si="33"/>
        <v>3</v>
      </c>
      <c r="F438" s="61">
        <f t="shared" ca="1" si="34"/>
        <v>3</v>
      </c>
      <c r="G438" s="61">
        <f t="shared" ca="1" si="35"/>
        <v>6</v>
      </c>
      <c r="H438" s="97" t="str">
        <f t="shared" ca="1" si="36"/>
        <v>Loss</v>
      </c>
    </row>
    <row r="439" spans="1:8" x14ac:dyDescent="0.25">
      <c r="A439" s="96">
        <v>437</v>
      </c>
      <c r="B439" s="61">
        <f t="shared" ca="1" si="32"/>
        <v>0.50251532973329271</v>
      </c>
      <c r="C439" s="61">
        <f t="shared" ca="1" si="32"/>
        <v>0.50622685791311983</v>
      </c>
      <c r="D439" s="61">
        <f t="shared" ca="1" si="32"/>
        <v>0.55713430176898826</v>
      </c>
      <c r="E439" s="61">
        <f t="shared" ca="1" si="33"/>
        <v>3</v>
      </c>
      <c r="F439" s="61">
        <f t="shared" ca="1" si="34"/>
        <v>3</v>
      </c>
      <c r="G439" s="61">
        <f t="shared" ca="1" si="35"/>
        <v>3</v>
      </c>
      <c r="H439" s="97" t="str">
        <f t="shared" ca="1" si="36"/>
        <v>Loss</v>
      </c>
    </row>
    <row r="440" spans="1:8" x14ac:dyDescent="0.25">
      <c r="A440" s="96">
        <v>438</v>
      </c>
      <c r="B440" s="61">
        <f t="shared" ca="1" si="32"/>
        <v>0.84954386387121783</v>
      </c>
      <c r="C440" s="61">
        <f t="shared" ca="1" si="32"/>
        <v>0.91116691162823205</v>
      </c>
      <c r="D440" s="61">
        <f t="shared" ca="1" si="32"/>
        <v>0.12809546597614063</v>
      </c>
      <c r="E440" s="61">
        <f t="shared" ca="1" si="33"/>
        <v>5</v>
      </c>
      <c r="F440" s="61">
        <f t="shared" ca="1" si="34"/>
        <v>5</v>
      </c>
      <c r="G440" s="61">
        <f t="shared" ca="1" si="35"/>
        <v>6</v>
      </c>
      <c r="H440" s="97" t="str">
        <f t="shared" ca="1" si="36"/>
        <v>Loss</v>
      </c>
    </row>
    <row r="441" spans="1:8" x14ac:dyDescent="0.25">
      <c r="A441" s="96">
        <v>439</v>
      </c>
      <c r="B441" s="61">
        <f t="shared" ca="1" si="32"/>
        <v>0.81535203983164717</v>
      </c>
      <c r="C441" s="61">
        <f t="shared" ca="1" si="32"/>
        <v>0.66695264266646559</v>
      </c>
      <c r="D441" s="61">
        <f t="shared" ca="1" si="32"/>
        <v>0.60287940739798129</v>
      </c>
      <c r="E441" s="61">
        <f t="shared" ca="1" si="33"/>
        <v>4</v>
      </c>
      <c r="F441" s="61">
        <f t="shared" ca="1" si="34"/>
        <v>4</v>
      </c>
      <c r="G441" s="61">
        <f t="shared" ca="1" si="35"/>
        <v>3</v>
      </c>
      <c r="H441" s="97" t="str">
        <f t="shared" ca="1" si="36"/>
        <v>Toss up</v>
      </c>
    </row>
    <row r="442" spans="1:8" x14ac:dyDescent="0.25">
      <c r="A442" s="96">
        <v>440</v>
      </c>
      <c r="B442" s="61">
        <f t="shared" ca="1" si="32"/>
        <v>0.87034424918074704</v>
      </c>
      <c r="C442" s="61">
        <f t="shared" ca="1" si="32"/>
        <v>0.41046761146095323</v>
      </c>
      <c r="D442" s="61">
        <f t="shared" ca="1" si="32"/>
        <v>7.0741723888670505E-2</v>
      </c>
      <c r="E442" s="61">
        <f t="shared" ca="1" si="33"/>
        <v>5</v>
      </c>
      <c r="F442" s="61">
        <f t="shared" ca="1" si="34"/>
        <v>2</v>
      </c>
      <c r="G442" s="61">
        <f t="shared" ca="1" si="35"/>
        <v>6</v>
      </c>
      <c r="H442" s="97" t="str">
        <f t="shared" ca="1" si="36"/>
        <v>Toss up</v>
      </c>
    </row>
    <row r="443" spans="1:8" x14ac:dyDescent="0.25">
      <c r="A443" s="96">
        <v>441</v>
      </c>
      <c r="B443" s="61">
        <f t="shared" ca="1" si="32"/>
        <v>0.15772365759741036</v>
      </c>
      <c r="C443" s="61">
        <f t="shared" ca="1" si="32"/>
        <v>4.3787387767098784E-2</v>
      </c>
      <c r="D443" s="61">
        <f t="shared" ca="1" si="32"/>
        <v>0.49119494387010987</v>
      </c>
      <c r="E443" s="61">
        <f t="shared" ca="1" si="33"/>
        <v>6</v>
      </c>
      <c r="F443" s="61">
        <f t="shared" ca="1" si="34"/>
        <v>6</v>
      </c>
      <c r="G443" s="61">
        <f t="shared" ca="1" si="35"/>
        <v>2</v>
      </c>
      <c r="H443" s="97" t="str">
        <f t="shared" ca="1" si="36"/>
        <v>Toss up</v>
      </c>
    </row>
    <row r="444" spans="1:8" x14ac:dyDescent="0.25">
      <c r="A444" s="96">
        <v>442</v>
      </c>
      <c r="B444" s="61">
        <f t="shared" ca="1" si="32"/>
        <v>1.0775422239041932E-2</v>
      </c>
      <c r="C444" s="61">
        <f t="shared" ca="1" si="32"/>
        <v>0.13346822329475927</v>
      </c>
      <c r="D444" s="61">
        <f t="shared" ca="1" si="32"/>
        <v>0.16909453508310801</v>
      </c>
      <c r="E444" s="61">
        <f t="shared" ca="1" si="33"/>
        <v>6</v>
      </c>
      <c r="F444" s="61">
        <f t="shared" ca="1" si="34"/>
        <v>6</v>
      </c>
      <c r="G444" s="61">
        <f t="shared" ca="1" si="35"/>
        <v>1</v>
      </c>
      <c r="H444" s="97" t="str">
        <f t="shared" ca="1" si="36"/>
        <v>Toss up</v>
      </c>
    </row>
    <row r="445" spans="1:8" x14ac:dyDescent="0.25">
      <c r="A445" s="96">
        <v>443</v>
      </c>
      <c r="B445" s="61">
        <f t="shared" ca="1" si="32"/>
        <v>0.21448470366895844</v>
      </c>
      <c r="C445" s="61">
        <f t="shared" ca="1" si="32"/>
        <v>0.12006654483321078</v>
      </c>
      <c r="D445" s="61">
        <f t="shared" ca="1" si="32"/>
        <v>0.6422478125332608</v>
      </c>
      <c r="E445" s="61">
        <f t="shared" ca="1" si="33"/>
        <v>1</v>
      </c>
      <c r="F445" s="61">
        <f t="shared" ca="1" si="34"/>
        <v>6</v>
      </c>
      <c r="G445" s="61">
        <f t="shared" ca="1" si="35"/>
        <v>3</v>
      </c>
      <c r="H445" s="97" t="str">
        <f t="shared" ca="1" si="36"/>
        <v>Loss</v>
      </c>
    </row>
    <row r="446" spans="1:8" x14ac:dyDescent="0.25">
      <c r="A446" s="96">
        <v>444</v>
      </c>
      <c r="B446" s="61">
        <f t="shared" ca="1" si="32"/>
        <v>0.54512647190463104</v>
      </c>
      <c r="C446" s="61">
        <f t="shared" ca="1" si="32"/>
        <v>3.5325080248648777E-2</v>
      </c>
      <c r="D446" s="61">
        <f t="shared" ca="1" si="32"/>
        <v>0.59683048097967817</v>
      </c>
      <c r="E446" s="61">
        <f t="shared" ca="1" si="33"/>
        <v>3</v>
      </c>
      <c r="F446" s="61">
        <f t="shared" ca="1" si="34"/>
        <v>6</v>
      </c>
      <c r="G446" s="61">
        <f t="shared" ca="1" si="35"/>
        <v>3</v>
      </c>
      <c r="H446" s="97" t="str">
        <f t="shared" ca="1" si="36"/>
        <v>Loss</v>
      </c>
    </row>
    <row r="447" spans="1:8" x14ac:dyDescent="0.25">
      <c r="A447" s="96">
        <v>445</v>
      </c>
      <c r="B447" s="61">
        <f t="shared" ca="1" si="32"/>
        <v>2.1503714097300897E-2</v>
      </c>
      <c r="C447" s="61">
        <f t="shared" ca="1" si="32"/>
        <v>0.51451099909696252</v>
      </c>
      <c r="D447" s="61">
        <f t="shared" ca="1" si="32"/>
        <v>0.48358401188056455</v>
      </c>
      <c r="E447" s="61">
        <f t="shared" ca="1" si="33"/>
        <v>6</v>
      </c>
      <c r="F447" s="61">
        <f t="shared" ca="1" si="34"/>
        <v>3</v>
      </c>
      <c r="G447" s="61">
        <f t="shared" ca="1" si="35"/>
        <v>2</v>
      </c>
      <c r="H447" s="97" t="str">
        <f t="shared" ca="1" si="36"/>
        <v>Win</v>
      </c>
    </row>
    <row r="448" spans="1:8" x14ac:dyDescent="0.25">
      <c r="A448" s="96">
        <v>446</v>
      </c>
      <c r="B448" s="61">
        <f t="shared" ca="1" si="32"/>
        <v>0.89833730649829235</v>
      </c>
      <c r="C448" s="61">
        <f t="shared" ca="1" si="32"/>
        <v>0.86091131365507134</v>
      </c>
      <c r="D448" s="61">
        <f t="shared" ca="1" si="32"/>
        <v>0.80679854185375521</v>
      </c>
      <c r="E448" s="61">
        <f t="shared" ca="1" si="33"/>
        <v>5</v>
      </c>
      <c r="F448" s="61">
        <f t="shared" ca="1" si="34"/>
        <v>5</v>
      </c>
      <c r="G448" s="61">
        <f t="shared" ca="1" si="35"/>
        <v>4</v>
      </c>
      <c r="H448" s="97" t="str">
        <f t="shared" ca="1" si="36"/>
        <v>Toss up</v>
      </c>
    </row>
    <row r="449" spans="1:8" x14ac:dyDescent="0.25">
      <c r="A449" s="96">
        <v>447</v>
      </c>
      <c r="B449" s="61">
        <f t="shared" ca="1" si="32"/>
        <v>0.60578308708183393</v>
      </c>
      <c r="C449" s="61">
        <f t="shared" ca="1" si="32"/>
        <v>0.20684229716097979</v>
      </c>
      <c r="D449" s="61">
        <f t="shared" ca="1" si="32"/>
        <v>0.84357929439382484</v>
      </c>
      <c r="E449" s="61">
        <f t="shared" ca="1" si="33"/>
        <v>3</v>
      </c>
      <c r="F449" s="61">
        <f t="shared" ca="1" si="34"/>
        <v>1</v>
      </c>
      <c r="G449" s="61">
        <f t="shared" ca="1" si="35"/>
        <v>5</v>
      </c>
      <c r="H449" s="97" t="str">
        <f t="shared" ca="1" si="36"/>
        <v>Toss up</v>
      </c>
    </row>
    <row r="450" spans="1:8" x14ac:dyDescent="0.25">
      <c r="A450" s="96">
        <v>448</v>
      </c>
      <c r="B450" s="61">
        <f t="shared" ca="1" si="32"/>
        <v>0.56845991301863874</v>
      </c>
      <c r="C450" s="61">
        <f t="shared" ca="1" si="32"/>
        <v>3.749442312258211E-2</v>
      </c>
      <c r="D450" s="61">
        <f t="shared" ca="1" si="32"/>
        <v>0.72258137441061787</v>
      </c>
      <c r="E450" s="61">
        <f t="shared" ca="1" si="33"/>
        <v>3</v>
      </c>
      <c r="F450" s="61">
        <f t="shared" ca="1" si="34"/>
        <v>6</v>
      </c>
      <c r="G450" s="61">
        <f t="shared" ca="1" si="35"/>
        <v>4</v>
      </c>
      <c r="H450" s="97" t="str">
        <f t="shared" ca="1" si="36"/>
        <v>Loss</v>
      </c>
    </row>
    <row r="451" spans="1:8" x14ac:dyDescent="0.25">
      <c r="A451" s="96">
        <v>449</v>
      </c>
      <c r="B451" s="61">
        <f t="shared" ca="1" si="32"/>
        <v>0.6163726611225343</v>
      </c>
      <c r="C451" s="61">
        <f t="shared" ca="1" si="32"/>
        <v>1.1686501309620678E-2</v>
      </c>
      <c r="D451" s="61">
        <f t="shared" ca="1" si="32"/>
        <v>0.9331952164685352</v>
      </c>
      <c r="E451" s="61">
        <f t="shared" ca="1" si="33"/>
        <v>3</v>
      </c>
      <c r="F451" s="61">
        <f t="shared" ca="1" si="34"/>
        <v>6</v>
      </c>
      <c r="G451" s="61">
        <f t="shared" ca="1" si="35"/>
        <v>5</v>
      </c>
      <c r="H451" s="97" t="str">
        <f t="shared" ca="1" si="36"/>
        <v>Loss</v>
      </c>
    </row>
    <row r="452" spans="1:8" x14ac:dyDescent="0.25">
      <c r="A452" s="96">
        <v>450</v>
      </c>
      <c r="B452" s="61">
        <f t="shared" ref="B452:D515" ca="1" si="37">RAND()</f>
        <v>0.36979619817677112</v>
      </c>
      <c r="C452" s="61">
        <f t="shared" ca="1" si="37"/>
        <v>0.40768552738041641</v>
      </c>
      <c r="D452" s="61">
        <f t="shared" ca="1" si="37"/>
        <v>0.55235192833253943</v>
      </c>
      <c r="E452" s="61">
        <f t="shared" ref="E452:E515" ca="1" si="38">_xlfn.IFNA(MATCH($B452,$M$5:$R$5,1),6)</f>
        <v>2</v>
      </c>
      <c r="F452" s="61">
        <f t="shared" ref="F452:F515" ca="1" si="39">_xlfn.IFNA(MATCH($C452,$M$5:$R$5,1),6)</f>
        <v>2</v>
      </c>
      <c r="G452" s="61">
        <f t="shared" ref="G452:G515" ca="1" si="40">_xlfn.IFNA(MATCH($D452,$M$5:$R$5,1),6)</f>
        <v>3</v>
      </c>
      <c r="H452" s="97" t="str">
        <f t="shared" ref="H452:H515" ca="1" si="41">IF(AND($E452&gt;$F452,$E452&gt;$G452),"Win",IF(OR($E452&gt;$F452,$E452&gt;$G452),"Toss up","Loss"))</f>
        <v>Loss</v>
      </c>
    </row>
    <row r="453" spans="1:8" x14ac:dyDescent="0.25">
      <c r="A453" s="96">
        <v>451</v>
      </c>
      <c r="B453" s="61">
        <f t="shared" ca="1" si="37"/>
        <v>0.57249281903317017</v>
      </c>
      <c r="C453" s="61">
        <f t="shared" ca="1" si="37"/>
        <v>0.69039887423035562</v>
      </c>
      <c r="D453" s="61">
        <f t="shared" ca="1" si="37"/>
        <v>0.2479727812897945</v>
      </c>
      <c r="E453" s="61">
        <f t="shared" ca="1" si="38"/>
        <v>3</v>
      </c>
      <c r="F453" s="61">
        <f t="shared" ca="1" si="39"/>
        <v>4</v>
      </c>
      <c r="G453" s="61">
        <f t="shared" ca="1" si="40"/>
        <v>1</v>
      </c>
      <c r="H453" s="97" t="str">
        <f t="shared" ca="1" si="41"/>
        <v>Toss up</v>
      </c>
    </row>
    <row r="454" spans="1:8" x14ac:dyDescent="0.25">
      <c r="A454" s="96">
        <v>452</v>
      </c>
      <c r="B454" s="61">
        <f t="shared" ca="1" si="37"/>
        <v>0.21289592686608161</v>
      </c>
      <c r="C454" s="61">
        <f t="shared" ca="1" si="37"/>
        <v>0.674428552494997</v>
      </c>
      <c r="D454" s="61">
        <f t="shared" ca="1" si="37"/>
        <v>0.92955771908741203</v>
      </c>
      <c r="E454" s="61">
        <f t="shared" ca="1" si="38"/>
        <v>1</v>
      </c>
      <c r="F454" s="61">
        <f t="shared" ca="1" si="39"/>
        <v>4</v>
      </c>
      <c r="G454" s="61">
        <f t="shared" ca="1" si="40"/>
        <v>5</v>
      </c>
      <c r="H454" s="97" t="str">
        <f t="shared" ca="1" si="41"/>
        <v>Loss</v>
      </c>
    </row>
    <row r="455" spans="1:8" x14ac:dyDescent="0.25">
      <c r="A455" s="96">
        <v>453</v>
      </c>
      <c r="B455" s="61">
        <f t="shared" ca="1" si="37"/>
        <v>0.25976808561815146</v>
      </c>
      <c r="C455" s="61">
        <f t="shared" ca="1" si="37"/>
        <v>0.14270309038869933</v>
      </c>
      <c r="D455" s="61">
        <f t="shared" ca="1" si="37"/>
        <v>0.24757496760258957</v>
      </c>
      <c r="E455" s="61">
        <f t="shared" ca="1" si="38"/>
        <v>1</v>
      </c>
      <c r="F455" s="61">
        <f t="shared" ca="1" si="39"/>
        <v>6</v>
      </c>
      <c r="G455" s="61">
        <f t="shared" ca="1" si="40"/>
        <v>1</v>
      </c>
      <c r="H455" s="97" t="str">
        <f t="shared" ca="1" si="41"/>
        <v>Loss</v>
      </c>
    </row>
    <row r="456" spans="1:8" x14ac:dyDescent="0.25">
      <c r="A456" s="96">
        <v>454</v>
      </c>
      <c r="B456" s="61">
        <f t="shared" ca="1" si="37"/>
        <v>0.68189204581882756</v>
      </c>
      <c r="C456" s="61">
        <f t="shared" ca="1" si="37"/>
        <v>0.33059876052821902</v>
      </c>
      <c r="D456" s="61">
        <f t="shared" ca="1" si="37"/>
        <v>0.42106387933728873</v>
      </c>
      <c r="E456" s="61">
        <f t="shared" ca="1" si="38"/>
        <v>4</v>
      </c>
      <c r="F456" s="61">
        <f t="shared" ca="1" si="39"/>
        <v>1</v>
      </c>
      <c r="G456" s="61">
        <f t="shared" ca="1" si="40"/>
        <v>2</v>
      </c>
      <c r="H456" s="97" t="str">
        <f t="shared" ca="1" si="41"/>
        <v>Win</v>
      </c>
    </row>
    <row r="457" spans="1:8" x14ac:dyDescent="0.25">
      <c r="A457" s="96">
        <v>455</v>
      </c>
      <c r="B457" s="61">
        <f t="shared" ca="1" si="37"/>
        <v>0.94650749105738463</v>
      </c>
      <c r="C457" s="61">
        <f t="shared" ca="1" si="37"/>
        <v>4.5646897657854124E-2</v>
      </c>
      <c r="D457" s="61">
        <f t="shared" ca="1" si="37"/>
        <v>0.55452706244398964</v>
      </c>
      <c r="E457" s="61">
        <f t="shared" ca="1" si="38"/>
        <v>5</v>
      </c>
      <c r="F457" s="61">
        <f t="shared" ca="1" si="39"/>
        <v>6</v>
      </c>
      <c r="G457" s="61">
        <f t="shared" ca="1" si="40"/>
        <v>3</v>
      </c>
      <c r="H457" s="97" t="str">
        <f t="shared" ca="1" si="41"/>
        <v>Toss up</v>
      </c>
    </row>
    <row r="458" spans="1:8" x14ac:dyDescent="0.25">
      <c r="A458" s="96">
        <v>456</v>
      </c>
      <c r="B458" s="61">
        <f t="shared" ca="1" si="37"/>
        <v>0.14347895969984648</v>
      </c>
      <c r="C458" s="61">
        <f t="shared" ca="1" si="37"/>
        <v>0.89376542212059751</v>
      </c>
      <c r="D458" s="61">
        <f t="shared" ca="1" si="37"/>
        <v>0.81295365441987855</v>
      </c>
      <c r="E458" s="61">
        <f t="shared" ca="1" si="38"/>
        <v>6</v>
      </c>
      <c r="F458" s="61">
        <f t="shared" ca="1" si="39"/>
        <v>5</v>
      </c>
      <c r="G458" s="61">
        <f t="shared" ca="1" si="40"/>
        <v>4</v>
      </c>
      <c r="H458" s="97" t="str">
        <f t="shared" ca="1" si="41"/>
        <v>Win</v>
      </c>
    </row>
    <row r="459" spans="1:8" x14ac:dyDescent="0.25">
      <c r="A459" s="96">
        <v>457</v>
      </c>
      <c r="B459" s="61">
        <f t="shared" ca="1" si="37"/>
        <v>0.1542218663146967</v>
      </c>
      <c r="C459" s="61">
        <f t="shared" ca="1" si="37"/>
        <v>0.70489627162110557</v>
      </c>
      <c r="D459" s="61">
        <f t="shared" ca="1" si="37"/>
        <v>0.37064696772100891</v>
      </c>
      <c r="E459" s="61">
        <f t="shared" ca="1" si="38"/>
        <v>6</v>
      </c>
      <c r="F459" s="61">
        <f t="shared" ca="1" si="39"/>
        <v>4</v>
      </c>
      <c r="G459" s="61">
        <f t="shared" ca="1" si="40"/>
        <v>2</v>
      </c>
      <c r="H459" s="97" t="str">
        <f t="shared" ca="1" si="41"/>
        <v>Win</v>
      </c>
    </row>
    <row r="460" spans="1:8" x14ac:dyDescent="0.25">
      <c r="A460" s="96">
        <v>458</v>
      </c>
      <c r="B460" s="61">
        <f t="shared" ca="1" si="37"/>
        <v>0.11952509975057835</v>
      </c>
      <c r="C460" s="61">
        <f t="shared" ca="1" si="37"/>
        <v>0.62783457830816092</v>
      </c>
      <c r="D460" s="61">
        <f t="shared" ca="1" si="37"/>
        <v>0.91864538796928441</v>
      </c>
      <c r="E460" s="61">
        <f t="shared" ca="1" si="38"/>
        <v>6</v>
      </c>
      <c r="F460" s="61">
        <f t="shared" ca="1" si="39"/>
        <v>3</v>
      </c>
      <c r="G460" s="61">
        <f t="shared" ca="1" si="40"/>
        <v>5</v>
      </c>
      <c r="H460" s="97" t="str">
        <f t="shared" ca="1" si="41"/>
        <v>Win</v>
      </c>
    </row>
    <row r="461" spans="1:8" x14ac:dyDescent="0.25">
      <c r="A461" s="96">
        <v>459</v>
      </c>
      <c r="B461" s="61">
        <f t="shared" ca="1" si="37"/>
        <v>0.94672447857166886</v>
      </c>
      <c r="C461" s="61">
        <f t="shared" ca="1" si="37"/>
        <v>5.1360139984815922E-2</v>
      </c>
      <c r="D461" s="61">
        <f t="shared" ca="1" si="37"/>
        <v>0.77114235334502157</v>
      </c>
      <c r="E461" s="61">
        <f t="shared" ca="1" si="38"/>
        <v>5</v>
      </c>
      <c r="F461" s="61">
        <f t="shared" ca="1" si="39"/>
        <v>6</v>
      </c>
      <c r="G461" s="61">
        <f t="shared" ca="1" si="40"/>
        <v>4</v>
      </c>
      <c r="H461" s="97" t="str">
        <f t="shared" ca="1" si="41"/>
        <v>Toss up</v>
      </c>
    </row>
    <row r="462" spans="1:8" x14ac:dyDescent="0.25">
      <c r="A462" s="96">
        <v>460</v>
      </c>
      <c r="B462" s="61">
        <f t="shared" ca="1" si="37"/>
        <v>0.37919570037215067</v>
      </c>
      <c r="C462" s="61">
        <f t="shared" ca="1" si="37"/>
        <v>0.52866772425735564</v>
      </c>
      <c r="D462" s="61">
        <f t="shared" ca="1" si="37"/>
        <v>0.28900284975782775</v>
      </c>
      <c r="E462" s="61">
        <f t="shared" ca="1" si="38"/>
        <v>2</v>
      </c>
      <c r="F462" s="61">
        <f t="shared" ca="1" si="39"/>
        <v>3</v>
      </c>
      <c r="G462" s="61">
        <f t="shared" ca="1" si="40"/>
        <v>1</v>
      </c>
      <c r="H462" s="97" t="str">
        <f t="shared" ca="1" si="41"/>
        <v>Toss up</v>
      </c>
    </row>
    <row r="463" spans="1:8" x14ac:dyDescent="0.25">
      <c r="A463" s="96">
        <v>461</v>
      </c>
      <c r="B463" s="61">
        <f t="shared" ca="1" si="37"/>
        <v>0.34388258799298754</v>
      </c>
      <c r="C463" s="61">
        <f t="shared" ca="1" si="37"/>
        <v>0.91490028256297706</v>
      </c>
      <c r="D463" s="61">
        <f t="shared" ca="1" si="37"/>
        <v>0.46366271825572003</v>
      </c>
      <c r="E463" s="61">
        <f t="shared" ca="1" si="38"/>
        <v>2</v>
      </c>
      <c r="F463" s="61">
        <f t="shared" ca="1" si="39"/>
        <v>5</v>
      </c>
      <c r="G463" s="61">
        <f t="shared" ca="1" si="40"/>
        <v>2</v>
      </c>
      <c r="H463" s="97" t="str">
        <f t="shared" ca="1" si="41"/>
        <v>Loss</v>
      </c>
    </row>
    <row r="464" spans="1:8" x14ac:dyDescent="0.25">
      <c r="A464" s="96">
        <v>462</v>
      </c>
      <c r="B464" s="61">
        <f t="shared" ca="1" si="37"/>
        <v>0.1264771814010528</v>
      </c>
      <c r="C464" s="61">
        <f t="shared" ca="1" si="37"/>
        <v>0.39427307259339506</v>
      </c>
      <c r="D464" s="61">
        <f t="shared" ca="1" si="37"/>
        <v>0.63786472773118297</v>
      </c>
      <c r="E464" s="61">
        <f t="shared" ca="1" si="38"/>
        <v>6</v>
      </c>
      <c r="F464" s="61">
        <f t="shared" ca="1" si="39"/>
        <v>2</v>
      </c>
      <c r="G464" s="61">
        <f t="shared" ca="1" si="40"/>
        <v>3</v>
      </c>
      <c r="H464" s="97" t="str">
        <f t="shared" ca="1" si="41"/>
        <v>Win</v>
      </c>
    </row>
    <row r="465" spans="1:8" x14ac:dyDescent="0.25">
      <c r="A465" s="96">
        <v>463</v>
      </c>
      <c r="B465" s="61">
        <f t="shared" ca="1" si="37"/>
        <v>0.27276119060345605</v>
      </c>
      <c r="C465" s="61">
        <f t="shared" ca="1" si="37"/>
        <v>0.69350253715298138</v>
      </c>
      <c r="D465" s="61">
        <f t="shared" ca="1" si="37"/>
        <v>0.83703619778378546</v>
      </c>
      <c r="E465" s="61">
        <f t="shared" ca="1" si="38"/>
        <v>1</v>
      </c>
      <c r="F465" s="61">
        <f t="shared" ca="1" si="39"/>
        <v>4</v>
      </c>
      <c r="G465" s="61">
        <f t="shared" ca="1" si="40"/>
        <v>5</v>
      </c>
      <c r="H465" s="97" t="str">
        <f t="shared" ca="1" si="41"/>
        <v>Loss</v>
      </c>
    </row>
    <row r="466" spans="1:8" x14ac:dyDescent="0.25">
      <c r="A466" s="96">
        <v>464</v>
      </c>
      <c r="B466" s="61">
        <f t="shared" ca="1" si="37"/>
        <v>0.6634636639629744</v>
      </c>
      <c r="C466" s="61">
        <f t="shared" ca="1" si="37"/>
        <v>0.31245740187176174</v>
      </c>
      <c r="D466" s="61">
        <f t="shared" ca="1" si="37"/>
        <v>0.36021703002158834</v>
      </c>
      <c r="E466" s="61">
        <f t="shared" ca="1" si="38"/>
        <v>3</v>
      </c>
      <c r="F466" s="61">
        <f t="shared" ca="1" si="39"/>
        <v>1</v>
      </c>
      <c r="G466" s="61">
        <f t="shared" ca="1" si="40"/>
        <v>2</v>
      </c>
      <c r="H466" s="97" t="str">
        <f t="shared" ca="1" si="41"/>
        <v>Win</v>
      </c>
    </row>
    <row r="467" spans="1:8" x14ac:dyDescent="0.25">
      <c r="A467" s="96">
        <v>465</v>
      </c>
      <c r="B467" s="61">
        <f t="shared" ca="1" si="37"/>
        <v>0.11395944909978639</v>
      </c>
      <c r="C467" s="61">
        <f t="shared" ca="1" si="37"/>
        <v>0.63813879513882255</v>
      </c>
      <c r="D467" s="61">
        <f t="shared" ca="1" si="37"/>
        <v>0.54063073271029094</v>
      </c>
      <c r="E467" s="61">
        <f t="shared" ca="1" si="38"/>
        <v>6</v>
      </c>
      <c r="F467" s="61">
        <f t="shared" ca="1" si="39"/>
        <v>3</v>
      </c>
      <c r="G467" s="61">
        <f t="shared" ca="1" si="40"/>
        <v>3</v>
      </c>
      <c r="H467" s="97" t="str">
        <f t="shared" ca="1" si="41"/>
        <v>Win</v>
      </c>
    </row>
    <row r="468" spans="1:8" x14ac:dyDescent="0.25">
      <c r="A468" s="96">
        <v>466</v>
      </c>
      <c r="B468" s="61">
        <f t="shared" ca="1" si="37"/>
        <v>0.25683850397292685</v>
      </c>
      <c r="C468" s="61">
        <f t="shared" ca="1" si="37"/>
        <v>0.76883249292685973</v>
      </c>
      <c r="D468" s="61">
        <f t="shared" ca="1" si="37"/>
        <v>0.10330266710497538</v>
      </c>
      <c r="E468" s="61">
        <f t="shared" ca="1" si="38"/>
        <v>1</v>
      </c>
      <c r="F468" s="61">
        <f t="shared" ca="1" si="39"/>
        <v>4</v>
      </c>
      <c r="G468" s="61">
        <f t="shared" ca="1" si="40"/>
        <v>6</v>
      </c>
      <c r="H468" s="97" t="str">
        <f t="shared" ca="1" si="41"/>
        <v>Loss</v>
      </c>
    </row>
    <row r="469" spans="1:8" x14ac:dyDescent="0.25">
      <c r="A469" s="96">
        <v>467</v>
      </c>
      <c r="B469" s="61">
        <f t="shared" ca="1" si="37"/>
        <v>0.79951770822610291</v>
      </c>
      <c r="C469" s="61">
        <f t="shared" ca="1" si="37"/>
        <v>0.61170706449242251</v>
      </c>
      <c r="D469" s="61">
        <f t="shared" ca="1" si="37"/>
        <v>0.4143675509587208</v>
      </c>
      <c r="E469" s="61">
        <f t="shared" ca="1" si="38"/>
        <v>4</v>
      </c>
      <c r="F469" s="61">
        <f t="shared" ca="1" si="39"/>
        <v>3</v>
      </c>
      <c r="G469" s="61">
        <f t="shared" ca="1" si="40"/>
        <v>2</v>
      </c>
      <c r="H469" s="97" t="str">
        <f t="shared" ca="1" si="41"/>
        <v>Win</v>
      </c>
    </row>
    <row r="470" spans="1:8" x14ac:dyDescent="0.25">
      <c r="A470" s="96">
        <v>468</v>
      </c>
      <c r="B470" s="61">
        <f t="shared" ca="1" si="37"/>
        <v>0.78630717198614608</v>
      </c>
      <c r="C470" s="61">
        <f t="shared" ca="1" si="37"/>
        <v>0.39456437854093707</v>
      </c>
      <c r="D470" s="61">
        <f t="shared" ca="1" si="37"/>
        <v>0.50822428142427833</v>
      </c>
      <c r="E470" s="61">
        <f t="shared" ca="1" si="38"/>
        <v>4</v>
      </c>
      <c r="F470" s="61">
        <f t="shared" ca="1" si="39"/>
        <v>2</v>
      </c>
      <c r="G470" s="61">
        <f t="shared" ca="1" si="40"/>
        <v>3</v>
      </c>
      <c r="H470" s="97" t="str">
        <f t="shared" ca="1" si="41"/>
        <v>Win</v>
      </c>
    </row>
    <row r="471" spans="1:8" x14ac:dyDescent="0.25">
      <c r="A471" s="96">
        <v>469</v>
      </c>
      <c r="B471" s="61">
        <f t="shared" ca="1" si="37"/>
        <v>0.67467806937121011</v>
      </c>
      <c r="C471" s="61">
        <f t="shared" ca="1" si="37"/>
        <v>0.13028437290975481</v>
      </c>
      <c r="D471" s="61">
        <f t="shared" ca="1" si="37"/>
        <v>0.46296099021228299</v>
      </c>
      <c r="E471" s="61">
        <f t="shared" ca="1" si="38"/>
        <v>4</v>
      </c>
      <c r="F471" s="61">
        <f t="shared" ca="1" si="39"/>
        <v>6</v>
      </c>
      <c r="G471" s="61">
        <f t="shared" ca="1" si="40"/>
        <v>2</v>
      </c>
      <c r="H471" s="97" t="str">
        <f t="shared" ca="1" si="41"/>
        <v>Toss up</v>
      </c>
    </row>
    <row r="472" spans="1:8" x14ac:dyDescent="0.25">
      <c r="A472" s="96">
        <v>470</v>
      </c>
      <c r="B472" s="61">
        <f t="shared" ca="1" si="37"/>
        <v>0.15120955051524754</v>
      </c>
      <c r="C472" s="61">
        <f t="shared" ca="1" si="37"/>
        <v>0.29336720396683624</v>
      </c>
      <c r="D472" s="61">
        <f t="shared" ca="1" si="37"/>
        <v>6.6522409948918004E-2</v>
      </c>
      <c r="E472" s="61">
        <f t="shared" ca="1" si="38"/>
        <v>6</v>
      </c>
      <c r="F472" s="61">
        <f t="shared" ca="1" si="39"/>
        <v>1</v>
      </c>
      <c r="G472" s="61">
        <f t="shared" ca="1" si="40"/>
        <v>6</v>
      </c>
      <c r="H472" s="97" t="str">
        <f t="shared" ca="1" si="41"/>
        <v>Toss up</v>
      </c>
    </row>
    <row r="473" spans="1:8" x14ac:dyDescent="0.25">
      <c r="A473" s="96">
        <v>471</v>
      </c>
      <c r="B473" s="61">
        <f t="shared" ca="1" si="37"/>
        <v>0.93975884172075674</v>
      </c>
      <c r="C473" s="61">
        <f t="shared" ca="1" si="37"/>
        <v>0.43200789430901587</v>
      </c>
      <c r="D473" s="61">
        <f t="shared" ca="1" si="37"/>
        <v>0.95018730620362934</v>
      </c>
      <c r="E473" s="61">
        <f t="shared" ca="1" si="38"/>
        <v>5</v>
      </c>
      <c r="F473" s="61">
        <f t="shared" ca="1" si="39"/>
        <v>2</v>
      </c>
      <c r="G473" s="61">
        <f t="shared" ca="1" si="40"/>
        <v>5</v>
      </c>
      <c r="H473" s="97" t="str">
        <f t="shared" ca="1" si="41"/>
        <v>Toss up</v>
      </c>
    </row>
    <row r="474" spans="1:8" x14ac:dyDescent="0.25">
      <c r="A474" s="96">
        <v>472</v>
      </c>
      <c r="B474" s="61">
        <f t="shared" ca="1" si="37"/>
        <v>0.75271191085187994</v>
      </c>
      <c r="C474" s="61">
        <f t="shared" ca="1" si="37"/>
        <v>0.18799346154487584</v>
      </c>
      <c r="D474" s="61">
        <f t="shared" ca="1" si="37"/>
        <v>0.62819628805954175</v>
      </c>
      <c r="E474" s="61">
        <f t="shared" ca="1" si="38"/>
        <v>4</v>
      </c>
      <c r="F474" s="61">
        <f t="shared" ca="1" si="39"/>
        <v>1</v>
      </c>
      <c r="G474" s="61">
        <f t="shared" ca="1" si="40"/>
        <v>3</v>
      </c>
      <c r="H474" s="97" t="str">
        <f t="shared" ca="1" si="41"/>
        <v>Win</v>
      </c>
    </row>
    <row r="475" spans="1:8" x14ac:dyDescent="0.25">
      <c r="A475" s="96">
        <v>473</v>
      </c>
      <c r="B475" s="61">
        <f t="shared" ca="1" si="37"/>
        <v>0.59094467867534151</v>
      </c>
      <c r="C475" s="61">
        <f t="shared" ca="1" si="37"/>
        <v>0.18327819477810681</v>
      </c>
      <c r="D475" s="61">
        <f t="shared" ca="1" si="37"/>
        <v>3.9855576955252325E-2</v>
      </c>
      <c r="E475" s="61">
        <f t="shared" ca="1" si="38"/>
        <v>3</v>
      </c>
      <c r="F475" s="61">
        <f t="shared" ca="1" si="39"/>
        <v>1</v>
      </c>
      <c r="G475" s="61">
        <f t="shared" ca="1" si="40"/>
        <v>6</v>
      </c>
      <c r="H475" s="97" t="str">
        <f t="shared" ca="1" si="41"/>
        <v>Toss up</v>
      </c>
    </row>
    <row r="476" spans="1:8" x14ac:dyDescent="0.25">
      <c r="A476" s="96">
        <v>474</v>
      </c>
      <c r="B476" s="61">
        <f t="shared" ca="1" si="37"/>
        <v>0.66565353705828556</v>
      </c>
      <c r="C476" s="61">
        <f t="shared" ca="1" si="37"/>
        <v>0.19283421643783483</v>
      </c>
      <c r="D476" s="61">
        <f t="shared" ca="1" si="37"/>
        <v>0.17580457256691973</v>
      </c>
      <c r="E476" s="61">
        <f t="shared" ca="1" si="38"/>
        <v>3</v>
      </c>
      <c r="F476" s="61">
        <f t="shared" ca="1" si="39"/>
        <v>1</v>
      </c>
      <c r="G476" s="61">
        <f t="shared" ca="1" si="40"/>
        <v>1</v>
      </c>
      <c r="H476" s="97" t="str">
        <f t="shared" ca="1" si="41"/>
        <v>Win</v>
      </c>
    </row>
    <row r="477" spans="1:8" x14ac:dyDescent="0.25">
      <c r="A477" s="96">
        <v>475</v>
      </c>
      <c r="B477" s="61">
        <f t="shared" ca="1" si="37"/>
        <v>0.74785729703398662</v>
      </c>
      <c r="C477" s="61">
        <f t="shared" ca="1" si="37"/>
        <v>0.16547236092559836</v>
      </c>
      <c r="D477" s="61">
        <f t="shared" ca="1" si="37"/>
        <v>0.83383126604287672</v>
      </c>
      <c r="E477" s="61">
        <f t="shared" ca="1" si="38"/>
        <v>4</v>
      </c>
      <c r="F477" s="61">
        <f t="shared" ca="1" si="39"/>
        <v>6</v>
      </c>
      <c r="G477" s="61">
        <f t="shared" ca="1" si="40"/>
        <v>5</v>
      </c>
      <c r="H477" s="97" t="str">
        <f t="shared" ca="1" si="41"/>
        <v>Loss</v>
      </c>
    </row>
    <row r="478" spans="1:8" x14ac:dyDescent="0.25">
      <c r="A478" s="96">
        <v>476</v>
      </c>
      <c r="B478" s="61">
        <f t="shared" ca="1" si="37"/>
        <v>0.50082657220978144</v>
      </c>
      <c r="C478" s="61">
        <f t="shared" ca="1" si="37"/>
        <v>0.97285087517185165</v>
      </c>
      <c r="D478" s="61">
        <f t="shared" ca="1" si="37"/>
        <v>1.3022872722944112E-2</v>
      </c>
      <c r="E478" s="61">
        <f t="shared" ca="1" si="38"/>
        <v>3</v>
      </c>
      <c r="F478" s="61">
        <f t="shared" ca="1" si="39"/>
        <v>5</v>
      </c>
      <c r="G478" s="61">
        <f t="shared" ca="1" si="40"/>
        <v>6</v>
      </c>
      <c r="H478" s="97" t="str">
        <f t="shared" ca="1" si="41"/>
        <v>Loss</v>
      </c>
    </row>
    <row r="479" spans="1:8" x14ac:dyDescent="0.25">
      <c r="A479" s="96">
        <v>477</v>
      </c>
      <c r="B479" s="61">
        <f t="shared" ca="1" si="37"/>
        <v>1.5819232158815866E-2</v>
      </c>
      <c r="C479" s="61">
        <f t="shared" ca="1" si="37"/>
        <v>0.43747120007675544</v>
      </c>
      <c r="D479" s="61">
        <f t="shared" ca="1" si="37"/>
        <v>0.67074453488868679</v>
      </c>
      <c r="E479" s="61">
        <f t="shared" ca="1" si="38"/>
        <v>6</v>
      </c>
      <c r="F479" s="61">
        <f t="shared" ca="1" si="39"/>
        <v>2</v>
      </c>
      <c r="G479" s="61">
        <f t="shared" ca="1" si="40"/>
        <v>4</v>
      </c>
      <c r="H479" s="97" t="str">
        <f t="shared" ca="1" si="41"/>
        <v>Win</v>
      </c>
    </row>
    <row r="480" spans="1:8" x14ac:dyDescent="0.25">
      <c r="A480" s="96">
        <v>478</v>
      </c>
      <c r="B480" s="61">
        <f t="shared" ca="1" si="37"/>
        <v>0.34376843720482941</v>
      </c>
      <c r="C480" s="61">
        <f t="shared" ca="1" si="37"/>
        <v>0.48025352507512942</v>
      </c>
      <c r="D480" s="61">
        <f t="shared" ca="1" si="37"/>
        <v>0.3041254763969744</v>
      </c>
      <c r="E480" s="61">
        <f t="shared" ca="1" si="38"/>
        <v>2</v>
      </c>
      <c r="F480" s="61">
        <f t="shared" ca="1" si="39"/>
        <v>2</v>
      </c>
      <c r="G480" s="61">
        <f t="shared" ca="1" si="40"/>
        <v>1</v>
      </c>
      <c r="H480" s="97" t="str">
        <f t="shared" ca="1" si="41"/>
        <v>Toss up</v>
      </c>
    </row>
    <row r="481" spans="1:8" x14ac:dyDescent="0.25">
      <c r="A481" s="96">
        <v>479</v>
      </c>
      <c r="B481" s="61">
        <f t="shared" ca="1" si="37"/>
        <v>0.2163221924118679</v>
      </c>
      <c r="C481" s="61">
        <f t="shared" ca="1" si="37"/>
        <v>0.47516175997258792</v>
      </c>
      <c r="D481" s="61">
        <f t="shared" ca="1" si="37"/>
        <v>6.2415033540494047E-2</v>
      </c>
      <c r="E481" s="61">
        <f t="shared" ca="1" si="38"/>
        <v>1</v>
      </c>
      <c r="F481" s="61">
        <f t="shared" ca="1" si="39"/>
        <v>2</v>
      </c>
      <c r="G481" s="61">
        <f t="shared" ca="1" si="40"/>
        <v>6</v>
      </c>
      <c r="H481" s="97" t="str">
        <f t="shared" ca="1" si="41"/>
        <v>Loss</v>
      </c>
    </row>
    <row r="482" spans="1:8" x14ac:dyDescent="0.25">
      <c r="A482" s="96">
        <v>480</v>
      </c>
      <c r="B482" s="61">
        <f t="shared" ca="1" si="37"/>
        <v>0.10068928399423394</v>
      </c>
      <c r="C482" s="61">
        <f t="shared" ca="1" si="37"/>
        <v>0.1062960716235275</v>
      </c>
      <c r="D482" s="61">
        <f t="shared" ca="1" si="37"/>
        <v>0.95244006412766136</v>
      </c>
      <c r="E482" s="61">
        <f t="shared" ca="1" si="38"/>
        <v>6</v>
      </c>
      <c r="F482" s="61">
        <f t="shared" ca="1" si="39"/>
        <v>6</v>
      </c>
      <c r="G482" s="61">
        <f t="shared" ca="1" si="40"/>
        <v>5</v>
      </c>
      <c r="H482" s="97" t="str">
        <f t="shared" ca="1" si="41"/>
        <v>Toss up</v>
      </c>
    </row>
    <row r="483" spans="1:8" x14ac:dyDescent="0.25">
      <c r="A483" s="96">
        <v>481</v>
      </c>
      <c r="B483" s="61">
        <f t="shared" ca="1" si="37"/>
        <v>0.47153693345156378</v>
      </c>
      <c r="C483" s="61">
        <f t="shared" ca="1" si="37"/>
        <v>0.46275523970768995</v>
      </c>
      <c r="D483" s="61">
        <f t="shared" ca="1" si="37"/>
        <v>0.13052236054747179</v>
      </c>
      <c r="E483" s="61">
        <f t="shared" ca="1" si="38"/>
        <v>2</v>
      </c>
      <c r="F483" s="61">
        <f t="shared" ca="1" si="39"/>
        <v>2</v>
      </c>
      <c r="G483" s="61">
        <f t="shared" ca="1" si="40"/>
        <v>6</v>
      </c>
      <c r="H483" s="97" t="str">
        <f t="shared" ca="1" si="41"/>
        <v>Loss</v>
      </c>
    </row>
    <row r="484" spans="1:8" x14ac:dyDescent="0.25">
      <c r="A484" s="96">
        <v>482</v>
      </c>
      <c r="B484" s="61">
        <f t="shared" ca="1" si="37"/>
        <v>0.49840017687219795</v>
      </c>
      <c r="C484" s="61">
        <f t="shared" ca="1" si="37"/>
        <v>0.41657110716592671</v>
      </c>
      <c r="D484" s="61">
        <f t="shared" ca="1" si="37"/>
        <v>0.28873162958261467</v>
      </c>
      <c r="E484" s="61">
        <f t="shared" ca="1" si="38"/>
        <v>2</v>
      </c>
      <c r="F484" s="61">
        <f t="shared" ca="1" si="39"/>
        <v>2</v>
      </c>
      <c r="G484" s="61">
        <f t="shared" ca="1" si="40"/>
        <v>1</v>
      </c>
      <c r="H484" s="97" t="str">
        <f t="shared" ca="1" si="41"/>
        <v>Toss up</v>
      </c>
    </row>
    <row r="485" spans="1:8" x14ac:dyDescent="0.25">
      <c r="A485" s="96">
        <v>483</v>
      </c>
      <c r="B485" s="61">
        <f t="shared" ca="1" si="37"/>
        <v>0.54104142148277479</v>
      </c>
      <c r="C485" s="61">
        <f t="shared" ca="1" si="37"/>
        <v>0.91840054871299126</v>
      </c>
      <c r="D485" s="61">
        <f t="shared" ca="1" si="37"/>
        <v>3.5056089802430801E-2</v>
      </c>
      <c r="E485" s="61">
        <f t="shared" ca="1" si="38"/>
        <v>3</v>
      </c>
      <c r="F485" s="61">
        <f t="shared" ca="1" si="39"/>
        <v>5</v>
      </c>
      <c r="G485" s="61">
        <f t="shared" ca="1" si="40"/>
        <v>6</v>
      </c>
      <c r="H485" s="97" t="str">
        <f t="shared" ca="1" si="41"/>
        <v>Loss</v>
      </c>
    </row>
    <row r="486" spans="1:8" x14ac:dyDescent="0.25">
      <c r="A486" s="96">
        <v>484</v>
      </c>
      <c r="B486" s="61">
        <f t="shared" ca="1" si="37"/>
        <v>6.4033621116228567E-2</v>
      </c>
      <c r="C486" s="61">
        <f t="shared" ca="1" si="37"/>
        <v>0.96219716850141845</v>
      </c>
      <c r="D486" s="61">
        <f t="shared" ca="1" si="37"/>
        <v>0.48089630037169229</v>
      </c>
      <c r="E486" s="61">
        <f t="shared" ca="1" si="38"/>
        <v>6</v>
      </c>
      <c r="F486" s="61">
        <f t="shared" ca="1" si="39"/>
        <v>5</v>
      </c>
      <c r="G486" s="61">
        <f t="shared" ca="1" si="40"/>
        <v>2</v>
      </c>
      <c r="H486" s="97" t="str">
        <f t="shared" ca="1" si="41"/>
        <v>Win</v>
      </c>
    </row>
    <row r="487" spans="1:8" x14ac:dyDescent="0.25">
      <c r="A487" s="96">
        <v>485</v>
      </c>
      <c r="B487" s="61">
        <f t="shared" ca="1" si="37"/>
        <v>0.73932345491277429</v>
      </c>
      <c r="C487" s="61">
        <f t="shared" ca="1" si="37"/>
        <v>0.1428928701260116</v>
      </c>
      <c r="D487" s="61">
        <f t="shared" ca="1" si="37"/>
        <v>0.58524323525423072</v>
      </c>
      <c r="E487" s="61">
        <f t="shared" ca="1" si="38"/>
        <v>4</v>
      </c>
      <c r="F487" s="61">
        <f t="shared" ca="1" si="39"/>
        <v>6</v>
      </c>
      <c r="G487" s="61">
        <f t="shared" ca="1" si="40"/>
        <v>3</v>
      </c>
      <c r="H487" s="97" t="str">
        <f t="shared" ca="1" si="41"/>
        <v>Toss up</v>
      </c>
    </row>
    <row r="488" spans="1:8" x14ac:dyDescent="0.25">
      <c r="A488" s="96">
        <v>486</v>
      </c>
      <c r="B488" s="61">
        <f t="shared" ca="1" si="37"/>
        <v>0.56436695912225987</v>
      </c>
      <c r="C488" s="61">
        <f t="shared" ca="1" si="37"/>
        <v>0.25117828079653048</v>
      </c>
      <c r="D488" s="61">
        <f t="shared" ca="1" si="37"/>
        <v>0.8765567762682106</v>
      </c>
      <c r="E488" s="61">
        <f t="shared" ca="1" si="38"/>
        <v>3</v>
      </c>
      <c r="F488" s="61">
        <f t="shared" ca="1" si="39"/>
        <v>1</v>
      </c>
      <c r="G488" s="61">
        <f t="shared" ca="1" si="40"/>
        <v>5</v>
      </c>
      <c r="H488" s="97" t="str">
        <f t="shared" ca="1" si="41"/>
        <v>Toss up</v>
      </c>
    </row>
    <row r="489" spans="1:8" x14ac:dyDescent="0.25">
      <c r="A489" s="96">
        <v>487</v>
      </c>
      <c r="B489" s="61">
        <f t="shared" ca="1" si="37"/>
        <v>1.7121958422059214E-2</v>
      </c>
      <c r="C489" s="61">
        <f t="shared" ca="1" si="37"/>
        <v>1.8397387175566271E-2</v>
      </c>
      <c r="D489" s="61">
        <f t="shared" ca="1" si="37"/>
        <v>0.68064285623406662</v>
      </c>
      <c r="E489" s="61">
        <f t="shared" ca="1" si="38"/>
        <v>6</v>
      </c>
      <c r="F489" s="61">
        <f t="shared" ca="1" si="39"/>
        <v>6</v>
      </c>
      <c r="G489" s="61">
        <f t="shared" ca="1" si="40"/>
        <v>4</v>
      </c>
      <c r="H489" s="97" t="str">
        <f t="shared" ca="1" si="41"/>
        <v>Toss up</v>
      </c>
    </row>
    <row r="490" spans="1:8" x14ac:dyDescent="0.25">
      <c r="A490" s="96">
        <v>488</v>
      </c>
      <c r="B490" s="61">
        <f t="shared" ca="1" si="37"/>
        <v>0.30978148768583069</v>
      </c>
      <c r="C490" s="61">
        <f t="shared" ca="1" si="37"/>
        <v>0.40834467692537624</v>
      </c>
      <c r="D490" s="61">
        <f t="shared" ca="1" si="37"/>
        <v>0.48360260679801459</v>
      </c>
      <c r="E490" s="61">
        <f t="shared" ca="1" si="38"/>
        <v>1</v>
      </c>
      <c r="F490" s="61">
        <f t="shared" ca="1" si="39"/>
        <v>2</v>
      </c>
      <c r="G490" s="61">
        <f t="shared" ca="1" si="40"/>
        <v>2</v>
      </c>
      <c r="H490" s="97" t="str">
        <f t="shared" ca="1" si="41"/>
        <v>Loss</v>
      </c>
    </row>
    <row r="491" spans="1:8" x14ac:dyDescent="0.25">
      <c r="A491" s="96">
        <v>489</v>
      </c>
      <c r="B491" s="61">
        <f t="shared" ca="1" si="37"/>
        <v>0.97211992148383664</v>
      </c>
      <c r="C491" s="61">
        <f t="shared" ca="1" si="37"/>
        <v>0.17530101856481861</v>
      </c>
      <c r="D491" s="61">
        <f t="shared" ca="1" si="37"/>
        <v>0.2478256757913837</v>
      </c>
      <c r="E491" s="61">
        <f t="shared" ca="1" si="38"/>
        <v>5</v>
      </c>
      <c r="F491" s="61">
        <f t="shared" ca="1" si="39"/>
        <v>1</v>
      </c>
      <c r="G491" s="61">
        <f t="shared" ca="1" si="40"/>
        <v>1</v>
      </c>
      <c r="H491" s="97" t="str">
        <f t="shared" ca="1" si="41"/>
        <v>Win</v>
      </c>
    </row>
    <row r="492" spans="1:8" x14ac:dyDescent="0.25">
      <c r="A492" s="96">
        <v>490</v>
      </c>
      <c r="B492" s="61">
        <f t="shared" ca="1" si="37"/>
        <v>0.33088863815582203</v>
      </c>
      <c r="C492" s="61">
        <f t="shared" ca="1" si="37"/>
        <v>0.87377454393190146</v>
      </c>
      <c r="D492" s="61">
        <f t="shared" ca="1" si="37"/>
        <v>1.1321183471488805E-3</v>
      </c>
      <c r="E492" s="61">
        <f t="shared" ca="1" si="38"/>
        <v>1</v>
      </c>
      <c r="F492" s="61">
        <f t="shared" ca="1" si="39"/>
        <v>5</v>
      </c>
      <c r="G492" s="61">
        <f t="shared" ca="1" si="40"/>
        <v>6</v>
      </c>
      <c r="H492" s="97" t="str">
        <f t="shared" ca="1" si="41"/>
        <v>Loss</v>
      </c>
    </row>
    <row r="493" spans="1:8" x14ac:dyDescent="0.25">
      <c r="A493" s="96">
        <v>491</v>
      </c>
      <c r="B493" s="61">
        <f t="shared" ca="1" si="37"/>
        <v>0.95141902720475413</v>
      </c>
      <c r="C493" s="61">
        <f t="shared" ca="1" si="37"/>
        <v>0.60448207242023122</v>
      </c>
      <c r="D493" s="61">
        <f t="shared" ca="1" si="37"/>
        <v>0.40265645056817645</v>
      </c>
      <c r="E493" s="61">
        <f t="shared" ca="1" si="38"/>
        <v>5</v>
      </c>
      <c r="F493" s="61">
        <f t="shared" ca="1" si="39"/>
        <v>3</v>
      </c>
      <c r="G493" s="61">
        <f t="shared" ca="1" si="40"/>
        <v>2</v>
      </c>
      <c r="H493" s="97" t="str">
        <f t="shared" ca="1" si="41"/>
        <v>Win</v>
      </c>
    </row>
    <row r="494" spans="1:8" x14ac:dyDescent="0.25">
      <c r="A494" s="96">
        <v>492</v>
      </c>
      <c r="B494" s="61">
        <f t="shared" ca="1" si="37"/>
        <v>0.927289956869492</v>
      </c>
      <c r="C494" s="61">
        <f t="shared" ca="1" si="37"/>
        <v>0.85263543063860858</v>
      </c>
      <c r="D494" s="61">
        <f t="shared" ca="1" si="37"/>
        <v>0.92081820398912162</v>
      </c>
      <c r="E494" s="61">
        <f t="shared" ca="1" si="38"/>
        <v>5</v>
      </c>
      <c r="F494" s="61">
        <f t="shared" ca="1" si="39"/>
        <v>5</v>
      </c>
      <c r="G494" s="61">
        <f t="shared" ca="1" si="40"/>
        <v>5</v>
      </c>
      <c r="H494" s="97" t="str">
        <f t="shared" ca="1" si="41"/>
        <v>Loss</v>
      </c>
    </row>
    <row r="495" spans="1:8" x14ac:dyDescent="0.25">
      <c r="A495" s="96">
        <v>493</v>
      </c>
      <c r="B495" s="61">
        <f t="shared" ca="1" si="37"/>
        <v>7.0503050434339576E-2</v>
      </c>
      <c r="C495" s="61">
        <f t="shared" ca="1" si="37"/>
        <v>0.98836968769250777</v>
      </c>
      <c r="D495" s="61">
        <f t="shared" ca="1" si="37"/>
        <v>9.1538281044456382E-2</v>
      </c>
      <c r="E495" s="61">
        <f t="shared" ca="1" si="38"/>
        <v>6</v>
      </c>
      <c r="F495" s="61">
        <f t="shared" ca="1" si="39"/>
        <v>5</v>
      </c>
      <c r="G495" s="61">
        <f t="shared" ca="1" si="40"/>
        <v>6</v>
      </c>
      <c r="H495" s="97" t="str">
        <f t="shared" ca="1" si="41"/>
        <v>Toss up</v>
      </c>
    </row>
    <row r="496" spans="1:8" x14ac:dyDescent="0.25">
      <c r="A496" s="96">
        <v>494</v>
      </c>
      <c r="B496" s="61">
        <f t="shared" ca="1" si="37"/>
        <v>0.47928897033162998</v>
      </c>
      <c r="C496" s="61">
        <f t="shared" ca="1" si="37"/>
        <v>0.23554124027808643</v>
      </c>
      <c r="D496" s="61">
        <f t="shared" ca="1" si="37"/>
        <v>0.56500636918441471</v>
      </c>
      <c r="E496" s="61">
        <f t="shared" ca="1" si="38"/>
        <v>2</v>
      </c>
      <c r="F496" s="61">
        <f t="shared" ca="1" si="39"/>
        <v>1</v>
      </c>
      <c r="G496" s="61">
        <f t="shared" ca="1" si="40"/>
        <v>3</v>
      </c>
      <c r="H496" s="97" t="str">
        <f t="shared" ca="1" si="41"/>
        <v>Toss up</v>
      </c>
    </row>
    <row r="497" spans="1:8" x14ac:dyDescent="0.25">
      <c r="A497" s="96">
        <v>495</v>
      </c>
      <c r="B497" s="61">
        <f t="shared" ca="1" si="37"/>
        <v>0.21378133305798075</v>
      </c>
      <c r="C497" s="61">
        <f t="shared" ca="1" si="37"/>
        <v>0.15736277008459654</v>
      </c>
      <c r="D497" s="61">
        <f t="shared" ca="1" si="37"/>
        <v>0.8987693027579059</v>
      </c>
      <c r="E497" s="61">
        <f t="shared" ca="1" si="38"/>
        <v>1</v>
      </c>
      <c r="F497" s="61">
        <f t="shared" ca="1" si="39"/>
        <v>6</v>
      </c>
      <c r="G497" s="61">
        <f t="shared" ca="1" si="40"/>
        <v>5</v>
      </c>
      <c r="H497" s="97" t="str">
        <f t="shared" ca="1" si="41"/>
        <v>Loss</v>
      </c>
    </row>
    <row r="498" spans="1:8" x14ac:dyDescent="0.25">
      <c r="A498" s="96">
        <v>496</v>
      </c>
      <c r="B498" s="61">
        <f t="shared" ca="1" si="37"/>
        <v>0.99305704448914733</v>
      </c>
      <c r="C498" s="61">
        <f t="shared" ca="1" si="37"/>
        <v>0.84308923880911779</v>
      </c>
      <c r="D498" s="61">
        <f t="shared" ca="1" si="37"/>
        <v>6.3315267321230939E-2</v>
      </c>
      <c r="E498" s="61">
        <f t="shared" ca="1" si="38"/>
        <v>5</v>
      </c>
      <c r="F498" s="61">
        <f t="shared" ca="1" si="39"/>
        <v>5</v>
      </c>
      <c r="G498" s="61">
        <f t="shared" ca="1" si="40"/>
        <v>6</v>
      </c>
      <c r="H498" s="97" t="str">
        <f t="shared" ca="1" si="41"/>
        <v>Loss</v>
      </c>
    </row>
    <row r="499" spans="1:8" x14ac:dyDescent="0.25">
      <c r="A499" s="96">
        <v>497</v>
      </c>
      <c r="B499" s="61">
        <f t="shared" ca="1" si="37"/>
        <v>3.1899811099374342E-2</v>
      </c>
      <c r="C499" s="61">
        <f t="shared" ca="1" si="37"/>
        <v>0.9105884942920468</v>
      </c>
      <c r="D499" s="61">
        <f t="shared" ca="1" si="37"/>
        <v>0.94252986846424547</v>
      </c>
      <c r="E499" s="61">
        <f t="shared" ca="1" si="38"/>
        <v>6</v>
      </c>
      <c r="F499" s="61">
        <f t="shared" ca="1" si="39"/>
        <v>5</v>
      </c>
      <c r="G499" s="61">
        <f t="shared" ca="1" si="40"/>
        <v>5</v>
      </c>
      <c r="H499" s="97" t="str">
        <f t="shared" ca="1" si="41"/>
        <v>Win</v>
      </c>
    </row>
    <row r="500" spans="1:8" x14ac:dyDescent="0.25">
      <c r="A500" s="96">
        <v>498</v>
      </c>
      <c r="B500" s="61">
        <f t="shared" ca="1" si="37"/>
        <v>0.90464208936810542</v>
      </c>
      <c r="C500" s="61">
        <f t="shared" ca="1" si="37"/>
        <v>0.65511895082111604</v>
      </c>
      <c r="D500" s="61">
        <f t="shared" ca="1" si="37"/>
        <v>0.31743820254321253</v>
      </c>
      <c r="E500" s="61">
        <f t="shared" ca="1" si="38"/>
        <v>5</v>
      </c>
      <c r="F500" s="61">
        <f t="shared" ca="1" si="39"/>
        <v>3</v>
      </c>
      <c r="G500" s="61">
        <f t="shared" ca="1" si="40"/>
        <v>1</v>
      </c>
      <c r="H500" s="97" t="str">
        <f t="shared" ca="1" si="41"/>
        <v>Win</v>
      </c>
    </row>
    <row r="501" spans="1:8" x14ac:dyDescent="0.25">
      <c r="A501" s="96">
        <v>499</v>
      </c>
      <c r="B501" s="61">
        <f t="shared" ca="1" si="37"/>
        <v>0.62979324536741144</v>
      </c>
      <c r="C501" s="61">
        <f t="shared" ca="1" si="37"/>
        <v>0.25709166838469422</v>
      </c>
      <c r="D501" s="61">
        <f t="shared" ca="1" si="37"/>
        <v>7.0774405272236218E-2</v>
      </c>
      <c r="E501" s="61">
        <f t="shared" ca="1" si="38"/>
        <v>3</v>
      </c>
      <c r="F501" s="61">
        <f t="shared" ca="1" si="39"/>
        <v>1</v>
      </c>
      <c r="G501" s="61">
        <f t="shared" ca="1" si="40"/>
        <v>6</v>
      </c>
      <c r="H501" s="97" t="str">
        <f t="shared" ca="1" si="41"/>
        <v>Toss up</v>
      </c>
    </row>
    <row r="502" spans="1:8" x14ac:dyDescent="0.25">
      <c r="A502" s="96">
        <v>500</v>
      </c>
      <c r="B502" s="61">
        <f t="shared" ca="1" si="37"/>
        <v>0.26233090354887645</v>
      </c>
      <c r="C502" s="61">
        <f t="shared" ca="1" si="37"/>
        <v>0.87187712504232073</v>
      </c>
      <c r="D502" s="61">
        <f t="shared" ca="1" si="37"/>
        <v>7.8555580116215329E-2</v>
      </c>
      <c r="E502" s="61">
        <f t="shared" ca="1" si="38"/>
        <v>1</v>
      </c>
      <c r="F502" s="61">
        <f t="shared" ca="1" si="39"/>
        <v>5</v>
      </c>
      <c r="G502" s="61">
        <f t="shared" ca="1" si="40"/>
        <v>6</v>
      </c>
      <c r="H502" s="97" t="str">
        <f t="shared" ca="1" si="41"/>
        <v>Loss</v>
      </c>
    </row>
    <row r="503" spans="1:8" x14ac:dyDescent="0.25">
      <c r="A503" s="96">
        <v>501</v>
      </c>
      <c r="B503" s="61">
        <f t="shared" ca="1" si="37"/>
        <v>0.34491081672534618</v>
      </c>
      <c r="C503" s="61">
        <f t="shared" ca="1" si="37"/>
        <v>0.53027255774128967</v>
      </c>
      <c r="D503" s="61">
        <f t="shared" ca="1" si="37"/>
        <v>7.3060740697834525E-3</v>
      </c>
      <c r="E503" s="61">
        <f t="shared" ca="1" si="38"/>
        <v>2</v>
      </c>
      <c r="F503" s="61">
        <f t="shared" ca="1" si="39"/>
        <v>3</v>
      </c>
      <c r="G503" s="61">
        <f t="shared" ca="1" si="40"/>
        <v>6</v>
      </c>
      <c r="H503" s="97" t="str">
        <f t="shared" ca="1" si="41"/>
        <v>Loss</v>
      </c>
    </row>
    <row r="504" spans="1:8" x14ac:dyDescent="0.25">
      <c r="A504" s="96">
        <v>502</v>
      </c>
      <c r="B504" s="61">
        <f t="shared" ca="1" si="37"/>
        <v>0.30228056403831327</v>
      </c>
      <c r="C504" s="61">
        <f t="shared" ca="1" si="37"/>
        <v>1.4994562873088646E-2</v>
      </c>
      <c r="D504" s="61">
        <f t="shared" ca="1" si="37"/>
        <v>0.40544851479856836</v>
      </c>
      <c r="E504" s="61">
        <f t="shared" ca="1" si="38"/>
        <v>1</v>
      </c>
      <c r="F504" s="61">
        <f t="shared" ca="1" si="39"/>
        <v>6</v>
      </c>
      <c r="G504" s="61">
        <f t="shared" ca="1" si="40"/>
        <v>2</v>
      </c>
      <c r="H504" s="97" t="str">
        <f t="shared" ca="1" si="41"/>
        <v>Loss</v>
      </c>
    </row>
    <row r="505" spans="1:8" x14ac:dyDescent="0.25">
      <c r="A505" s="96">
        <v>503</v>
      </c>
      <c r="B505" s="61">
        <f t="shared" ca="1" si="37"/>
        <v>0.18021738111803787</v>
      </c>
      <c r="C505" s="61">
        <f t="shared" ca="1" si="37"/>
        <v>0.37064679952115254</v>
      </c>
      <c r="D505" s="61">
        <f t="shared" ca="1" si="37"/>
        <v>0.8253005068390834</v>
      </c>
      <c r="E505" s="61">
        <f t="shared" ca="1" si="38"/>
        <v>1</v>
      </c>
      <c r="F505" s="61">
        <f t="shared" ca="1" si="39"/>
        <v>2</v>
      </c>
      <c r="G505" s="61">
        <f t="shared" ca="1" si="40"/>
        <v>4</v>
      </c>
      <c r="H505" s="97" t="str">
        <f t="shared" ca="1" si="41"/>
        <v>Loss</v>
      </c>
    </row>
    <row r="506" spans="1:8" x14ac:dyDescent="0.25">
      <c r="A506" s="96">
        <v>504</v>
      </c>
      <c r="B506" s="61">
        <f t="shared" ca="1" si="37"/>
        <v>0.20823996578798853</v>
      </c>
      <c r="C506" s="61">
        <f t="shared" ca="1" si="37"/>
        <v>0.76774560196016317</v>
      </c>
      <c r="D506" s="61">
        <f t="shared" ca="1" si="37"/>
        <v>0.8326625147039286</v>
      </c>
      <c r="E506" s="61">
        <f t="shared" ca="1" si="38"/>
        <v>1</v>
      </c>
      <c r="F506" s="61">
        <f t="shared" ca="1" si="39"/>
        <v>4</v>
      </c>
      <c r="G506" s="61">
        <f t="shared" ca="1" si="40"/>
        <v>4</v>
      </c>
      <c r="H506" s="97" t="str">
        <f t="shared" ca="1" si="41"/>
        <v>Loss</v>
      </c>
    </row>
    <row r="507" spans="1:8" x14ac:dyDescent="0.25">
      <c r="A507" s="96">
        <v>505</v>
      </c>
      <c r="B507" s="61">
        <f t="shared" ca="1" si="37"/>
        <v>0.49238713142998525</v>
      </c>
      <c r="C507" s="61">
        <f t="shared" ca="1" si="37"/>
        <v>0.73976726812355109</v>
      </c>
      <c r="D507" s="61">
        <f t="shared" ca="1" si="37"/>
        <v>0.73122535086209561</v>
      </c>
      <c r="E507" s="61">
        <f t="shared" ca="1" si="38"/>
        <v>2</v>
      </c>
      <c r="F507" s="61">
        <f t="shared" ca="1" si="39"/>
        <v>4</v>
      </c>
      <c r="G507" s="61">
        <f t="shared" ca="1" si="40"/>
        <v>4</v>
      </c>
      <c r="H507" s="97" t="str">
        <f t="shared" ca="1" si="41"/>
        <v>Loss</v>
      </c>
    </row>
    <row r="508" spans="1:8" x14ac:dyDescent="0.25">
      <c r="A508" s="96">
        <v>506</v>
      </c>
      <c r="B508" s="61">
        <f t="shared" ca="1" si="37"/>
        <v>0.78082757874269426</v>
      </c>
      <c r="C508" s="61">
        <f t="shared" ca="1" si="37"/>
        <v>0.93625070663572341</v>
      </c>
      <c r="D508" s="61">
        <f t="shared" ca="1" si="37"/>
        <v>0.87964895752331751</v>
      </c>
      <c r="E508" s="61">
        <f t="shared" ca="1" si="38"/>
        <v>4</v>
      </c>
      <c r="F508" s="61">
        <f t="shared" ca="1" si="39"/>
        <v>5</v>
      </c>
      <c r="G508" s="61">
        <f t="shared" ca="1" si="40"/>
        <v>5</v>
      </c>
      <c r="H508" s="97" t="str">
        <f t="shared" ca="1" si="41"/>
        <v>Loss</v>
      </c>
    </row>
    <row r="509" spans="1:8" x14ac:dyDescent="0.25">
      <c r="A509" s="96">
        <v>507</v>
      </c>
      <c r="B509" s="61">
        <f t="shared" ca="1" si="37"/>
        <v>0.86155972592607333</v>
      </c>
      <c r="C509" s="61">
        <f t="shared" ca="1" si="37"/>
        <v>0.49013891824739131</v>
      </c>
      <c r="D509" s="61">
        <f t="shared" ca="1" si="37"/>
        <v>0.91866627084977259</v>
      </c>
      <c r="E509" s="61">
        <f t="shared" ca="1" si="38"/>
        <v>5</v>
      </c>
      <c r="F509" s="61">
        <f t="shared" ca="1" si="39"/>
        <v>2</v>
      </c>
      <c r="G509" s="61">
        <f t="shared" ca="1" si="40"/>
        <v>5</v>
      </c>
      <c r="H509" s="97" t="str">
        <f t="shared" ca="1" si="41"/>
        <v>Toss up</v>
      </c>
    </row>
    <row r="510" spans="1:8" x14ac:dyDescent="0.25">
      <c r="A510" s="96">
        <v>508</v>
      </c>
      <c r="B510" s="61">
        <f t="shared" ca="1" si="37"/>
        <v>0.46381668468760973</v>
      </c>
      <c r="C510" s="61">
        <f t="shared" ca="1" si="37"/>
        <v>0.31452420078784649</v>
      </c>
      <c r="D510" s="61">
        <f t="shared" ca="1" si="37"/>
        <v>0.52680702788401779</v>
      </c>
      <c r="E510" s="61">
        <f t="shared" ca="1" si="38"/>
        <v>2</v>
      </c>
      <c r="F510" s="61">
        <f t="shared" ca="1" si="39"/>
        <v>1</v>
      </c>
      <c r="G510" s="61">
        <f t="shared" ca="1" si="40"/>
        <v>3</v>
      </c>
      <c r="H510" s="97" t="str">
        <f t="shared" ca="1" si="41"/>
        <v>Toss up</v>
      </c>
    </row>
    <row r="511" spans="1:8" x14ac:dyDescent="0.25">
      <c r="A511" s="96">
        <v>509</v>
      </c>
      <c r="B511" s="61">
        <f t="shared" ca="1" si="37"/>
        <v>0.76502017690088242</v>
      </c>
      <c r="C511" s="61">
        <f t="shared" ca="1" si="37"/>
        <v>0.98385939172449333</v>
      </c>
      <c r="D511" s="61">
        <f t="shared" ca="1" si="37"/>
        <v>0.69065201493036621</v>
      </c>
      <c r="E511" s="61">
        <f t="shared" ca="1" si="38"/>
        <v>4</v>
      </c>
      <c r="F511" s="61">
        <f t="shared" ca="1" si="39"/>
        <v>5</v>
      </c>
      <c r="G511" s="61">
        <f t="shared" ca="1" si="40"/>
        <v>4</v>
      </c>
      <c r="H511" s="97" t="str">
        <f t="shared" ca="1" si="41"/>
        <v>Loss</v>
      </c>
    </row>
    <row r="512" spans="1:8" x14ac:dyDescent="0.25">
      <c r="A512" s="96">
        <v>510</v>
      </c>
      <c r="B512" s="61">
        <f t="shared" ca="1" si="37"/>
        <v>3.7072466700108775E-3</v>
      </c>
      <c r="C512" s="61">
        <f t="shared" ca="1" si="37"/>
        <v>0.58182634897073238</v>
      </c>
      <c r="D512" s="61">
        <f t="shared" ca="1" si="37"/>
        <v>0.92488601924688041</v>
      </c>
      <c r="E512" s="61">
        <f t="shared" ca="1" si="38"/>
        <v>6</v>
      </c>
      <c r="F512" s="61">
        <f t="shared" ca="1" si="39"/>
        <v>3</v>
      </c>
      <c r="G512" s="61">
        <f t="shared" ca="1" si="40"/>
        <v>5</v>
      </c>
      <c r="H512" s="97" t="str">
        <f t="shared" ca="1" si="41"/>
        <v>Win</v>
      </c>
    </row>
    <row r="513" spans="1:8" x14ac:dyDescent="0.25">
      <c r="A513" s="96">
        <v>511</v>
      </c>
      <c r="B513" s="61">
        <f t="shared" ca="1" si="37"/>
        <v>0.63192830465522531</v>
      </c>
      <c r="C513" s="61">
        <f t="shared" ca="1" si="37"/>
        <v>0.49880781818334452</v>
      </c>
      <c r="D513" s="61">
        <f t="shared" ca="1" si="37"/>
        <v>0.44932420256713201</v>
      </c>
      <c r="E513" s="61">
        <f t="shared" ca="1" si="38"/>
        <v>3</v>
      </c>
      <c r="F513" s="61">
        <f t="shared" ca="1" si="39"/>
        <v>2</v>
      </c>
      <c r="G513" s="61">
        <f t="shared" ca="1" si="40"/>
        <v>2</v>
      </c>
      <c r="H513" s="97" t="str">
        <f t="shared" ca="1" si="41"/>
        <v>Win</v>
      </c>
    </row>
    <row r="514" spans="1:8" x14ac:dyDescent="0.25">
      <c r="A514" s="96">
        <v>512</v>
      </c>
      <c r="B514" s="61">
        <f t="shared" ca="1" si="37"/>
        <v>0.67967008380129035</v>
      </c>
      <c r="C514" s="61">
        <f t="shared" ca="1" si="37"/>
        <v>0.23253149950931884</v>
      </c>
      <c r="D514" s="61">
        <f t="shared" ca="1" si="37"/>
        <v>0.9381171992495223</v>
      </c>
      <c r="E514" s="61">
        <f t="shared" ca="1" si="38"/>
        <v>4</v>
      </c>
      <c r="F514" s="61">
        <f t="shared" ca="1" si="39"/>
        <v>1</v>
      </c>
      <c r="G514" s="61">
        <f t="shared" ca="1" si="40"/>
        <v>5</v>
      </c>
      <c r="H514" s="97" t="str">
        <f t="shared" ca="1" si="41"/>
        <v>Toss up</v>
      </c>
    </row>
    <row r="515" spans="1:8" x14ac:dyDescent="0.25">
      <c r="A515" s="96">
        <v>513</v>
      </c>
      <c r="B515" s="61">
        <f t="shared" ca="1" si="37"/>
        <v>0.50870527539038413</v>
      </c>
      <c r="C515" s="61">
        <f t="shared" ca="1" si="37"/>
        <v>0.74317280028907695</v>
      </c>
      <c r="D515" s="61">
        <f t="shared" ca="1" si="37"/>
        <v>0.25782447953089471</v>
      </c>
      <c r="E515" s="61">
        <f t="shared" ca="1" si="38"/>
        <v>3</v>
      </c>
      <c r="F515" s="61">
        <f t="shared" ca="1" si="39"/>
        <v>4</v>
      </c>
      <c r="G515" s="61">
        <f t="shared" ca="1" si="40"/>
        <v>1</v>
      </c>
      <c r="H515" s="97" t="str">
        <f t="shared" ca="1" si="41"/>
        <v>Toss up</v>
      </c>
    </row>
    <row r="516" spans="1:8" x14ac:dyDescent="0.25">
      <c r="A516" s="96">
        <v>514</v>
      </c>
      <c r="B516" s="61">
        <f t="shared" ref="B516:D579" ca="1" si="42">RAND()</f>
        <v>0.73178007994841454</v>
      </c>
      <c r="C516" s="61">
        <f t="shared" ca="1" si="42"/>
        <v>0.27810932124969212</v>
      </c>
      <c r="D516" s="61">
        <f t="shared" ca="1" si="42"/>
        <v>5.7729567480196309E-2</v>
      </c>
      <c r="E516" s="61">
        <f t="shared" ref="E516:E579" ca="1" si="43">_xlfn.IFNA(MATCH($B516,$M$5:$R$5,1),6)</f>
        <v>4</v>
      </c>
      <c r="F516" s="61">
        <f t="shared" ref="F516:F579" ca="1" si="44">_xlfn.IFNA(MATCH($C516,$M$5:$R$5,1),6)</f>
        <v>1</v>
      </c>
      <c r="G516" s="61">
        <f t="shared" ref="G516:G579" ca="1" si="45">_xlfn.IFNA(MATCH($D516,$M$5:$R$5,1),6)</f>
        <v>6</v>
      </c>
      <c r="H516" s="97" t="str">
        <f t="shared" ref="H516:H579" ca="1" si="46">IF(AND($E516&gt;$F516,$E516&gt;$G516),"Win",IF(OR($E516&gt;$F516,$E516&gt;$G516),"Toss up","Loss"))</f>
        <v>Toss up</v>
      </c>
    </row>
    <row r="517" spans="1:8" x14ac:dyDescent="0.25">
      <c r="A517" s="96">
        <v>515</v>
      </c>
      <c r="B517" s="61">
        <f t="shared" ca="1" si="42"/>
        <v>0.84287963068323957</v>
      </c>
      <c r="C517" s="61">
        <f t="shared" ca="1" si="42"/>
        <v>0.54700864108526459</v>
      </c>
      <c r="D517" s="61">
        <f t="shared" ca="1" si="42"/>
        <v>0.56928832657265527</v>
      </c>
      <c r="E517" s="61">
        <f t="shared" ca="1" si="43"/>
        <v>5</v>
      </c>
      <c r="F517" s="61">
        <f t="shared" ca="1" si="44"/>
        <v>3</v>
      </c>
      <c r="G517" s="61">
        <f t="shared" ca="1" si="45"/>
        <v>3</v>
      </c>
      <c r="H517" s="97" t="str">
        <f t="shared" ca="1" si="46"/>
        <v>Win</v>
      </c>
    </row>
    <row r="518" spans="1:8" x14ac:dyDescent="0.25">
      <c r="A518" s="96">
        <v>516</v>
      </c>
      <c r="B518" s="61">
        <f t="shared" ca="1" si="42"/>
        <v>0.34090143137281392</v>
      </c>
      <c r="C518" s="61">
        <f t="shared" ca="1" si="42"/>
        <v>0.75454630636580378</v>
      </c>
      <c r="D518" s="61">
        <f t="shared" ca="1" si="42"/>
        <v>0.34385479382667672</v>
      </c>
      <c r="E518" s="61">
        <f t="shared" ca="1" si="43"/>
        <v>2</v>
      </c>
      <c r="F518" s="61">
        <f t="shared" ca="1" si="44"/>
        <v>4</v>
      </c>
      <c r="G518" s="61">
        <f t="shared" ca="1" si="45"/>
        <v>2</v>
      </c>
      <c r="H518" s="97" t="str">
        <f t="shared" ca="1" si="46"/>
        <v>Loss</v>
      </c>
    </row>
    <row r="519" spans="1:8" x14ac:dyDescent="0.25">
      <c r="A519" s="96">
        <v>517</v>
      </c>
      <c r="B519" s="61">
        <f t="shared" ca="1" si="42"/>
        <v>3.0659288950041774E-2</v>
      </c>
      <c r="C519" s="61">
        <f t="shared" ca="1" si="42"/>
        <v>0.47184192459023211</v>
      </c>
      <c r="D519" s="61">
        <f t="shared" ca="1" si="42"/>
        <v>0.8104889319224462</v>
      </c>
      <c r="E519" s="61">
        <f t="shared" ca="1" si="43"/>
        <v>6</v>
      </c>
      <c r="F519" s="61">
        <f t="shared" ca="1" si="44"/>
        <v>2</v>
      </c>
      <c r="G519" s="61">
        <f t="shared" ca="1" si="45"/>
        <v>4</v>
      </c>
      <c r="H519" s="97" t="str">
        <f t="shared" ca="1" si="46"/>
        <v>Win</v>
      </c>
    </row>
    <row r="520" spans="1:8" x14ac:dyDescent="0.25">
      <c r="A520" s="96">
        <v>518</v>
      </c>
      <c r="B520" s="61">
        <f t="shared" ca="1" si="42"/>
        <v>0.23847391960735276</v>
      </c>
      <c r="C520" s="61">
        <f t="shared" ca="1" si="42"/>
        <v>0.52040402972630373</v>
      </c>
      <c r="D520" s="61">
        <f t="shared" ca="1" si="42"/>
        <v>0.50276291140368068</v>
      </c>
      <c r="E520" s="61">
        <f t="shared" ca="1" si="43"/>
        <v>1</v>
      </c>
      <c r="F520" s="61">
        <f t="shared" ca="1" si="44"/>
        <v>3</v>
      </c>
      <c r="G520" s="61">
        <f t="shared" ca="1" si="45"/>
        <v>3</v>
      </c>
      <c r="H520" s="97" t="str">
        <f t="shared" ca="1" si="46"/>
        <v>Loss</v>
      </c>
    </row>
    <row r="521" spans="1:8" x14ac:dyDescent="0.25">
      <c r="A521" s="96">
        <v>519</v>
      </c>
      <c r="B521" s="61">
        <f t="shared" ca="1" si="42"/>
        <v>0.57053881897772663</v>
      </c>
      <c r="C521" s="61">
        <f t="shared" ca="1" si="42"/>
        <v>0.50421360547208671</v>
      </c>
      <c r="D521" s="61">
        <f t="shared" ca="1" si="42"/>
        <v>0.33077205933356957</v>
      </c>
      <c r="E521" s="61">
        <f t="shared" ca="1" si="43"/>
        <v>3</v>
      </c>
      <c r="F521" s="61">
        <f t="shared" ca="1" si="44"/>
        <v>3</v>
      </c>
      <c r="G521" s="61">
        <f t="shared" ca="1" si="45"/>
        <v>1</v>
      </c>
      <c r="H521" s="97" t="str">
        <f t="shared" ca="1" si="46"/>
        <v>Toss up</v>
      </c>
    </row>
    <row r="522" spans="1:8" x14ac:dyDescent="0.25">
      <c r="A522" s="96">
        <v>520</v>
      </c>
      <c r="B522" s="61">
        <f t="shared" ca="1" si="42"/>
        <v>0.10733690626678627</v>
      </c>
      <c r="C522" s="61">
        <f t="shared" ca="1" si="42"/>
        <v>0.72371715349068466</v>
      </c>
      <c r="D522" s="61">
        <f t="shared" ca="1" si="42"/>
        <v>0.50274972029048948</v>
      </c>
      <c r="E522" s="61">
        <f t="shared" ca="1" si="43"/>
        <v>6</v>
      </c>
      <c r="F522" s="61">
        <f t="shared" ca="1" si="44"/>
        <v>4</v>
      </c>
      <c r="G522" s="61">
        <f t="shared" ca="1" si="45"/>
        <v>3</v>
      </c>
      <c r="H522" s="97" t="str">
        <f t="shared" ca="1" si="46"/>
        <v>Win</v>
      </c>
    </row>
    <row r="523" spans="1:8" x14ac:dyDescent="0.25">
      <c r="A523" s="96">
        <v>521</v>
      </c>
      <c r="B523" s="61">
        <f t="shared" ca="1" si="42"/>
        <v>1.6149191624040715E-2</v>
      </c>
      <c r="C523" s="61">
        <f t="shared" ca="1" si="42"/>
        <v>0.75255928529961569</v>
      </c>
      <c r="D523" s="61">
        <f t="shared" ca="1" si="42"/>
        <v>0.94981839458325523</v>
      </c>
      <c r="E523" s="61">
        <f t="shared" ca="1" si="43"/>
        <v>6</v>
      </c>
      <c r="F523" s="61">
        <f t="shared" ca="1" si="44"/>
        <v>4</v>
      </c>
      <c r="G523" s="61">
        <f t="shared" ca="1" si="45"/>
        <v>5</v>
      </c>
      <c r="H523" s="97" t="str">
        <f t="shared" ca="1" si="46"/>
        <v>Win</v>
      </c>
    </row>
    <row r="524" spans="1:8" x14ac:dyDescent="0.25">
      <c r="A524" s="96">
        <v>522</v>
      </c>
      <c r="B524" s="61">
        <f t="shared" ca="1" si="42"/>
        <v>0.96251648132226064</v>
      </c>
      <c r="C524" s="61">
        <f t="shared" ca="1" si="42"/>
        <v>0.55603840464997001</v>
      </c>
      <c r="D524" s="61">
        <f t="shared" ca="1" si="42"/>
        <v>0.23345610201204192</v>
      </c>
      <c r="E524" s="61">
        <f t="shared" ca="1" si="43"/>
        <v>5</v>
      </c>
      <c r="F524" s="61">
        <f t="shared" ca="1" si="44"/>
        <v>3</v>
      </c>
      <c r="G524" s="61">
        <f t="shared" ca="1" si="45"/>
        <v>1</v>
      </c>
      <c r="H524" s="97" t="str">
        <f t="shared" ca="1" si="46"/>
        <v>Win</v>
      </c>
    </row>
    <row r="525" spans="1:8" x14ac:dyDescent="0.25">
      <c r="A525" s="96">
        <v>523</v>
      </c>
      <c r="B525" s="61">
        <f t="shared" ca="1" si="42"/>
        <v>0.59634690637324206</v>
      </c>
      <c r="C525" s="61">
        <f t="shared" ca="1" si="42"/>
        <v>0.89326432007106604</v>
      </c>
      <c r="D525" s="61">
        <f t="shared" ca="1" si="42"/>
        <v>0.96962250925566451</v>
      </c>
      <c r="E525" s="61">
        <f t="shared" ca="1" si="43"/>
        <v>3</v>
      </c>
      <c r="F525" s="61">
        <f t="shared" ca="1" si="44"/>
        <v>5</v>
      </c>
      <c r="G525" s="61">
        <f t="shared" ca="1" si="45"/>
        <v>5</v>
      </c>
      <c r="H525" s="97" t="str">
        <f t="shared" ca="1" si="46"/>
        <v>Loss</v>
      </c>
    </row>
    <row r="526" spans="1:8" x14ac:dyDescent="0.25">
      <c r="A526" s="96">
        <v>524</v>
      </c>
      <c r="B526" s="61">
        <f t="shared" ca="1" si="42"/>
        <v>0.42115668400289008</v>
      </c>
      <c r="C526" s="61">
        <f t="shared" ca="1" si="42"/>
        <v>0.37905897599335736</v>
      </c>
      <c r="D526" s="61">
        <f t="shared" ca="1" si="42"/>
        <v>0.93346685091380022</v>
      </c>
      <c r="E526" s="61">
        <f t="shared" ca="1" si="43"/>
        <v>2</v>
      </c>
      <c r="F526" s="61">
        <f t="shared" ca="1" si="44"/>
        <v>2</v>
      </c>
      <c r="G526" s="61">
        <f t="shared" ca="1" si="45"/>
        <v>5</v>
      </c>
      <c r="H526" s="97" t="str">
        <f t="shared" ca="1" si="46"/>
        <v>Loss</v>
      </c>
    </row>
    <row r="527" spans="1:8" x14ac:dyDescent="0.25">
      <c r="A527" s="96">
        <v>525</v>
      </c>
      <c r="B527" s="61">
        <f t="shared" ca="1" si="42"/>
        <v>0.44923464657722945</v>
      </c>
      <c r="C527" s="61">
        <f t="shared" ca="1" si="42"/>
        <v>0.98617197968016168</v>
      </c>
      <c r="D527" s="61">
        <f t="shared" ca="1" si="42"/>
        <v>4.5168110193613442E-2</v>
      </c>
      <c r="E527" s="61">
        <f t="shared" ca="1" si="43"/>
        <v>2</v>
      </c>
      <c r="F527" s="61">
        <f t="shared" ca="1" si="44"/>
        <v>5</v>
      </c>
      <c r="G527" s="61">
        <f t="shared" ca="1" si="45"/>
        <v>6</v>
      </c>
      <c r="H527" s="97" t="str">
        <f t="shared" ca="1" si="46"/>
        <v>Loss</v>
      </c>
    </row>
    <row r="528" spans="1:8" x14ac:dyDescent="0.25">
      <c r="A528" s="96">
        <v>526</v>
      </c>
      <c r="B528" s="61">
        <f t="shared" ca="1" si="42"/>
        <v>0.90017109305957799</v>
      </c>
      <c r="C528" s="61">
        <f t="shared" ca="1" si="42"/>
        <v>0.22202916142059892</v>
      </c>
      <c r="D528" s="61">
        <f t="shared" ca="1" si="42"/>
        <v>0.22501625877220377</v>
      </c>
      <c r="E528" s="61">
        <f t="shared" ca="1" si="43"/>
        <v>5</v>
      </c>
      <c r="F528" s="61">
        <f t="shared" ca="1" si="44"/>
        <v>1</v>
      </c>
      <c r="G528" s="61">
        <f t="shared" ca="1" si="45"/>
        <v>1</v>
      </c>
      <c r="H528" s="97" t="str">
        <f t="shared" ca="1" si="46"/>
        <v>Win</v>
      </c>
    </row>
    <row r="529" spans="1:8" x14ac:dyDescent="0.25">
      <c r="A529" s="96">
        <v>527</v>
      </c>
      <c r="B529" s="61">
        <f t="shared" ca="1" si="42"/>
        <v>0.87244300008197484</v>
      </c>
      <c r="C529" s="61">
        <f t="shared" ca="1" si="42"/>
        <v>0.79716260154260588</v>
      </c>
      <c r="D529" s="61">
        <f t="shared" ca="1" si="42"/>
        <v>2.7278488794448941E-2</v>
      </c>
      <c r="E529" s="61">
        <f t="shared" ca="1" si="43"/>
        <v>5</v>
      </c>
      <c r="F529" s="61">
        <f t="shared" ca="1" si="44"/>
        <v>4</v>
      </c>
      <c r="G529" s="61">
        <f t="shared" ca="1" si="45"/>
        <v>6</v>
      </c>
      <c r="H529" s="97" t="str">
        <f t="shared" ca="1" si="46"/>
        <v>Toss up</v>
      </c>
    </row>
    <row r="530" spans="1:8" x14ac:dyDescent="0.25">
      <c r="A530" s="96">
        <v>528</v>
      </c>
      <c r="B530" s="61">
        <f t="shared" ca="1" si="42"/>
        <v>0.91275190600577949</v>
      </c>
      <c r="C530" s="61">
        <f t="shared" ca="1" si="42"/>
        <v>0.71936730574369234</v>
      </c>
      <c r="D530" s="61">
        <f t="shared" ca="1" si="42"/>
        <v>0.25317010418577335</v>
      </c>
      <c r="E530" s="61">
        <f t="shared" ca="1" si="43"/>
        <v>5</v>
      </c>
      <c r="F530" s="61">
        <f t="shared" ca="1" si="44"/>
        <v>4</v>
      </c>
      <c r="G530" s="61">
        <f t="shared" ca="1" si="45"/>
        <v>1</v>
      </c>
      <c r="H530" s="97" t="str">
        <f t="shared" ca="1" si="46"/>
        <v>Win</v>
      </c>
    </row>
    <row r="531" spans="1:8" x14ac:dyDescent="0.25">
      <c r="A531" s="96">
        <v>529</v>
      </c>
      <c r="B531" s="61">
        <f t="shared" ca="1" si="42"/>
        <v>0.84872855699495586</v>
      </c>
      <c r="C531" s="61">
        <f t="shared" ca="1" si="42"/>
        <v>0.45705586575877144</v>
      </c>
      <c r="D531" s="61">
        <f t="shared" ca="1" si="42"/>
        <v>0.98493124001328203</v>
      </c>
      <c r="E531" s="61">
        <f t="shared" ca="1" si="43"/>
        <v>5</v>
      </c>
      <c r="F531" s="61">
        <f t="shared" ca="1" si="44"/>
        <v>2</v>
      </c>
      <c r="G531" s="61">
        <f t="shared" ca="1" si="45"/>
        <v>5</v>
      </c>
      <c r="H531" s="97" t="str">
        <f t="shared" ca="1" si="46"/>
        <v>Toss up</v>
      </c>
    </row>
    <row r="532" spans="1:8" x14ac:dyDescent="0.25">
      <c r="A532" s="96">
        <v>530</v>
      </c>
      <c r="B532" s="61">
        <f t="shared" ca="1" si="42"/>
        <v>0.20598865114899712</v>
      </c>
      <c r="C532" s="61">
        <f t="shared" ca="1" si="42"/>
        <v>2.1209351760947515E-2</v>
      </c>
      <c r="D532" s="61">
        <f t="shared" ca="1" si="42"/>
        <v>0.96975298139482313</v>
      </c>
      <c r="E532" s="61">
        <f t="shared" ca="1" si="43"/>
        <v>1</v>
      </c>
      <c r="F532" s="61">
        <f t="shared" ca="1" si="44"/>
        <v>6</v>
      </c>
      <c r="G532" s="61">
        <f t="shared" ca="1" si="45"/>
        <v>5</v>
      </c>
      <c r="H532" s="97" t="str">
        <f t="shared" ca="1" si="46"/>
        <v>Loss</v>
      </c>
    </row>
    <row r="533" spans="1:8" x14ac:dyDescent="0.25">
      <c r="A533" s="96">
        <v>531</v>
      </c>
      <c r="B533" s="61">
        <f t="shared" ca="1" si="42"/>
        <v>0.69710973195226866</v>
      </c>
      <c r="C533" s="61">
        <f t="shared" ca="1" si="42"/>
        <v>2.9672424538733644E-2</v>
      </c>
      <c r="D533" s="61">
        <f t="shared" ca="1" si="42"/>
        <v>7.6799833633051984E-2</v>
      </c>
      <c r="E533" s="61">
        <f t="shared" ca="1" si="43"/>
        <v>4</v>
      </c>
      <c r="F533" s="61">
        <f t="shared" ca="1" si="44"/>
        <v>6</v>
      </c>
      <c r="G533" s="61">
        <f t="shared" ca="1" si="45"/>
        <v>6</v>
      </c>
      <c r="H533" s="97" t="str">
        <f t="shared" ca="1" si="46"/>
        <v>Loss</v>
      </c>
    </row>
    <row r="534" spans="1:8" x14ac:dyDescent="0.25">
      <c r="A534" s="96">
        <v>532</v>
      </c>
      <c r="B534" s="61">
        <f t="shared" ca="1" si="42"/>
        <v>2.5432200784494818E-2</v>
      </c>
      <c r="C534" s="61">
        <f t="shared" ca="1" si="42"/>
        <v>0.19123941218694063</v>
      </c>
      <c r="D534" s="61">
        <f t="shared" ca="1" si="42"/>
        <v>5.4149419247339958E-2</v>
      </c>
      <c r="E534" s="61">
        <f t="shared" ca="1" si="43"/>
        <v>6</v>
      </c>
      <c r="F534" s="61">
        <f t="shared" ca="1" si="44"/>
        <v>1</v>
      </c>
      <c r="G534" s="61">
        <f t="shared" ca="1" si="45"/>
        <v>6</v>
      </c>
      <c r="H534" s="97" t="str">
        <f t="shared" ca="1" si="46"/>
        <v>Toss up</v>
      </c>
    </row>
    <row r="535" spans="1:8" x14ac:dyDescent="0.25">
      <c r="A535" s="96">
        <v>533</v>
      </c>
      <c r="B535" s="61">
        <f t="shared" ca="1" si="42"/>
        <v>0.79983355177075421</v>
      </c>
      <c r="C535" s="61">
        <f t="shared" ca="1" si="42"/>
        <v>0.4308097118398917</v>
      </c>
      <c r="D535" s="61">
        <f t="shared" ca="1" si="42"/>
        <v>0.56289357105321225</v>
      </c>
      <c r="E535" s="61">
        <f t="shared" ca="1" si="43"/>
        <v>4</v>
      </c>
      <c r="F535" s="61">
        <f t="shared" ca="1" si="44"/>
        <v>2</v>
      </c>
      <c r="G535" s="61">
        <f t="shared" ca="1" si="45"/>
        <v>3</v>
      </c>
      <c r="H535" s="97" t="str">
        <f t="shared" ca="1" si="46"/>
        <v>Win</v>
      </c>
    </row>
    <row r="536" spans="1:8" x14ac:dyDescent="0.25">
      <c r="A536" s="96">
        <v>534</v>
      </c>
      <c r="B536" s="61">
        <f t="shared" ca="1" si="42"/>
        <v>0.53847737247604799</v>
      </c>
      <c r="C536" s="61">
        <f t="shared" ca="1" si="42"/>
        <v>0.10243974852977533</v>
      </c>
      <c r="D536" s="61">
        <f t="shared" ca="1" si="42"/>
        <v>0.5867407435186488</v>
      </c>
      <c r="E536" s="61">
        <f t="shared" ca="1" si="43"/>
        <v>3</v>
      </c>
      <c r="F536" s="61">
        <f t="shared" ca="1" si="44"/>
        <v>6</v>
      </c>
      <c r="G536" s="61">
        <f t="shared" ca="1" si="45"/>
        <v>3</v>
      </c>
      <c r="H536" s="97" t="str">
        <f t="shared" ca="1" si="46"/>
        <v>Loss</v>
      </c>
    </row>
    <row r="537" spans="1:8" x14ac:dyDescent="0.25">
      <c r="A537" s="96">
        <v>535</v>
      </c>
      <c r="B537" s="61">
        <f t="shared" ca="1" si="42"/>
        <v>0.93643585899787429</v>
      </c>
      <c r="C537" s="61">
        <f t="shared" ca="1" si="42"/>
        <v>8.0729639636291206E-2</v>
      </c>
      <c r="D537" s="61">
        <f t="shared" ca="1" si="42"/>
        <v>0.6767466756427396</v>
      </c>
      <c r="E537" s="61">
        <f t="shared" ca="1" si="43"/>
        <v>5</v>
      </c>
      <c r="F537" s="61">
        <f t="shared" ca="1" si="44"/>
        <v>6</v>
      </c>
      <c r="G537" s="61">
        <f t="shared" ca="1" si="45"/>
        <v>4</v>
      </c>
      <c r="H537" s="97" t="str">
        <f t="shared" ca="1" si="46"/>
        <v>Toss up</v>
      </c>
    </row>
    <row r="538" spans="1:8" x14ac:dyDescent="0.25">
      <c r="A538" s="96">
        <v>536</v>
      </c>
      <c r="B538" s="61">
        <f t="shared" ca="1" si="42"/>
        <v>0.45279941534733326</v>
      </c>
      <c r="C538" s="61">
        <f t="shared" ca="1" si="42"/>
        <v>0.12119014236023007</v>
      </c>
      <c r="D538" s="61">
        <f t="shared" ca="1" si="42"/>
        <v>0.81223741706607611</v>
      </c>
      <c r="E538" s="61">
        <f t="shared" ca="1" si="43"/>
        <v>2</v>
      </c>
      <c r="F538" s="61">
        <f t="shared" ca="1" si="44"/>
        <v>6</v>
      </c>
      <c r="G538" s="61">
        <f t="shared" ca="1" si="45"/>
        <v>4</v>
      </c>
      <c r="H538" s="97" t="str">
        <f t="shared" ca="1" si="46"/>
        <v>Loss</v>
      </c>
    </row>
    <row r="539" spans="1:8" x14ac:dyDescent="0.25">
      <c r="A539" s="96">
        <v>537</v>
      </c>
      <c r="B539" s="61">
        <f t="shared" ca="1" si="42"/>
        <v>0.13527185099960881</v>
      </c>
      <c r="C539" s="61">
        <f t="shared" ca="1" si="42"/>
        <v>0.26511060005068832</v>
      </c>
      <c r="D539" s="61">
        <f t="shared" ca="1" si="42"/>
        <v>0.7911485715791341</v>
      </c>
      <c r="E539" s="61">
        <f t="shared" ca="1" si="43"/>
        <v>6</v>
      </c>
      <c r="F539" s="61">
        <f t="shared" ca="1" si="44"/>
        <v>1</v>
      </c>
      <c r="G539" s="61">
        <f t="shared" ca="1" si="45"/>
        <v>4</v>
      </c>
      <c r="H539" s="97" t="str">
        <f t="shared" ca="1" si="46"/>
        <v>Win</v>
      </c>
    </row>
    <row r="540" spans="1:8" x14ac:dyDescent="0.25">
      <c r="A540" s="96">
        <v>538</v>
      </c>
      <c r="B540" s="61">
        <f t="shared" ca="1" si="42"/>
        <v>0.27024539891021637</v>
      </c>
      <c r="C540" s="61">
        <f t="shared" ca="1" si="42"/>
        <v>0.9360324800319122</v>
      </c>
      <c r="D540" s="61">
        <f t="shared" ca="1" si="42"/>
        <v>0.31767490661548226</v>
      </c>
      <c r="E540" s="61">
        <f t="shared" ca="1" si="43"/>
        <v>1</v>
      </c>
      <c r="F540" s="61">
        <f t="shared" ca="1" si="44"/>
        <v>5</v>
      </c>
      <c r="G540" s="61">
        <f t="shared" ca="1" si="45"/>
        <v>1</v>
      </c>
      <c r="H540" s="97" t="str">
        <f t="shared" ca="1" si="46"/>
        <v>Loss</v>
      </c>
    </row>
    <row r="541" spans="1:8" x14ac:dyDescent="0.25">
      <c r="A541" s="96">
        <v>539</v>
      </c>
      <c r="B541" s="61">
        <f t="shared" ca="1" si="42"/>
        <v>0.44084274004460866</v>
      </c>
      <c r="C541" s="61">
        <f t="shared" ca="1" si="42"/>
        <v>0.77563236195996887</v>
      </c>
      <c r="D541" s="61">
        <f t="shared" ca="1" si="42"/>
        <v>0.53631434862153438</v>
      </c>
      <c r="E541" s="61">
        <f t="shared" ca="1" si="43"/>
        <v>2</v>
      </c>
      <c r="F541" s="61">
        <f t="shared" ca="1" si="44"/>
        <v>4</v>
      </c>
      <c r="G541" s="61">
        <f t="shared" ca="1" si="45"/>
        <v>3</v>
      </c>
      <c r="H541" s="97" t="str">
        <f t="shared" ca="1" si="46"/>
        <v>Loss</v>
      </c>
    </row>
    <row r="542" spans="1:8" x14ac:dyDescent="0.25">
      <c r="A542" s="96">
        <v>540</v>
      </c>
      <c r="B542" s="61">
        <f t="shared" ca="1" si="42"/>
        <v>0.56277088017839216</v>
      </c>
      <c r="C542" s="61">
        <f t="shared" ca="1" si="42"/>
        <v>0.52402433035059692</v>
      </c>
      <c r="D542" s="61">
        <f t="shared" ca="1" si="42"/>
        <v>0.17665289694185782</v>
      </c>
      <c r="E542" s="61">
        <f t="shared" ca="1" si="43"/>
        <v>3</v>
      </c>
      <c r="F542" s="61">
        <f t="shared" ca="1" si="44"/>
        <v>3</v>
      </c>
      <c r="G542" s="61">
        <f t="shared" ca="1" si="45"/>
        <v>1</v>
      </c>
      <c r="H542" s="97" t="str">
        <f t="shared" ca="1" si="46"/>
        <v>Toss up</v>
      </c>
    </row>
    <row r="543" spans="1:8" x14ac:dyDescent="0.25">
      <c r="A543" s="96">
        <v>541</v>
      </c>
      <c r="B543" s="61">
        <f t="shared" ca="1" si="42"/>
        <v>0.76948511902150873</v>
      </c>
      <c r="C543" s="61">
        <f t="shared" ca="1" si="42"/>
        <v>5.2773406365574482E-2</v>
      </c>
      <c r="D543" s="61">
        <f t="shared" ca="1" si="42"/>
        <v>0.55718172042848546</v>
      </c>
      <c r="E543" s="61">
        <f t="shared" ca="1" si="43"/>
        <v>4</v>
      </c>
      <c r="F543" s="61">
        <f t="shared" ca="1" si="44"/>
        <v>6</v>
      </c>
      <c r="G543" s="61">
        <f t="shared" ca="1" si="45"/>
        <v>3</v>
      </c>
      <c r="H543" s="97" t="str">
        <f t="shared" ca="1" si="46"/>
        <v>Toss up</v>
      </c>
    </row>
    <row r="544" spans="1:8" x14ac:dyDescent="0.25">
      <c r="A544" s="96">
        <v>542</v>
      </c>
      <c r="B544" s="61">
        <f t="shared" ca="1" si="42"/>
        <v>0.83236493828225866</v>
      </c>
      <c r="C544" s="61">
        <f t="shared" ca="1" si="42"/>
        <v>6.0884940339151816E-2</v>
      </c>
      <c r="D544" s="61">
        <f t="shared" ca="1" si="42"/>
        <v>0.30191666240615511</v>
      </c>
      <c r="E544" s="61">
        <f t="shared" ca="1" si="43"/>
        <v>4</v>
      </c>
      <c r="F544" s="61">
        <f t="shared" ca="1" si="44"/>
        <v>6</v>
      </c>
      <c r="G544" s="61">
        <f t="shared" ca="1" si="45"/>
        <v>1</v>
      </c>
      <c r="H544" s="97" t="str">
        <f t="shared" ca="1" si="46"/>
        <v>Toss up</v>
      </c>
    </row>
    <row r="545" spans="1:8" x14ac:dyDescent="0.25">
      <c r="A545" s="96">
        <v>543</v>
      </c>
      <c r="B545" s="61">
        <f t="shared" ca="1" si="42"/>
        <v>6.7487986936366373E-2</v>
      </c>
      <c r="C545" s="61">
        <f t="shared" ca="1" si="42"/>
        <v>0.55992652572348534</v>
      </c>
      <c r="D545" s="61">
        <f t="shared" ca="1" si="42"/>
        <v>0.16722475821021665</v>
      </c>
      <c r="E545" s="61">
        <f t="shared" ca="1" si="43"/>
        <v>6</v>
      </c>
      <c r="F545" s="61">
        <f t="shared" ca="1" si="44"/>
        <v>3</v>
      </c>
      <c r="G545" s="61">
        <f t="shared" ca="1" si="45"/>
        <v>1</v>
      </c>
      <c r="H545" s="97" t="str">
        <f t="shared" ca="1" si="46"/>
        <v>Win</v>
      </c>
    </row>
    <row r="546" spans="1:8" x14ac:dyDescent="0.25">
      <c r="A546" s="96">
        <v>544</v>
      </c>
      <c r="B546" s="61">
        <f t="shared" ca="1" si="42"/>
        <v>0.3479509507330365</v>
      </c>
      <c r="C546" s="61">
        <f t="shared" ca="1" si="42"/>
        <v>4.3845311996526526E-2</v>
      </c>
      <c r="D546" s="61">
        <f t="shared" ca="1" si="42"/>
        <v>0.76684307602652257</v>
      </c>
      <c r="E546" s="61">
        <f t="shared" ca="1" si="43"/>
        <v>2</v>
      </c>
      <c r="F546" s="61">
        <f t="shared" ca="1" si="44"/>
        <v>6</v>
      </c>
      <c r="G546" s="61">
        <f t="shared" ca="1" si="45"/>
        <v>4</v>
      </c>
      <c r="H546" s="97" t="str">
        <f t="shared" ca="1" si="46"/>
        <v>Loss</v>
      </c>
    </row>
    <row r="547" spans="1:8" x14ac:dyDescent="0.25">
      <c r="A547" s="96">
        <v>545</v>
      </c>
      <c r="B547" s="61">
        <f t="shared" ca="1" si="42"/>
        <v>0.81676288488815807</v>
      </c>
      <c r="C547" s="61">
        <f t="shared" ca="1" si="42"/>
        <v>0.94773172960473095</v>
      </c>
      <c r="D547" s="61">
        <f t="shared" ca="1" si="42"/>
        <v>0.38483431664517098</v>
      </c>
      <c r="E547" s="61">
        <f t="shared" ca="1" si="43"/>
        <v>4</v>
      </c>
      <c r="F547" s="61">
        <f t="shared" ca="1" si="44"/>
        <v>5</v>
      </c>
      <c r="G547" s="61">
        <f t="shared" ca="1" si="45"/>
        <v>2</v>
      </c>
      <c r="H547" s="97" t="str">
        <f t="shared" ca="1" si="46"/>
        <v>Toss up</v>
      </c>
    </row>
    <row r="548" spans="1:8" x14ac:dyDescent="0.25">
      <c r="A548" s="96">
        <v>546</v>
      </c>
      <c r="B548" s="61">
        <f t="shared" ca="1" si="42"/>
        <v>0.69898407571080479</v>
      </c>
      <c r="C548" s="61">
        <f t="shared" ca="1" si="42"/>
        <v>0.19877219939536572</v>
      </c>
      <c r="D548" s="61">
        <f t="shared" ca="1" si="42"/>
        <v>0.30283617481307645</v>
      </c>
      <c r="E548" s="61">
        <f t="shared" ca="1" si="43"/>
        <v>4</v>
      </c>
      <c r="F548" s="61">
        <f t="shared" ca="1" si="44"/>
        <v>1</v>
      </c>
      <c r="G548" s="61">
        <f t="shared" ca="1" si="45"/>
        <v>1</v>
      </c>
      <c r="H548" s="97" t="str">
        <f t="shared" ca="1" si="46"/>
        <v>Win</v>
      </c>
    </row>
    <row r="549" spans="1:8" x14ac:dyDescent="0.25">
      <c r="A549" s="96">
        <v>547</v>
      </c>
      <c r="B549" s="61">
        <f t="shared" ca="1" si="42"/>
        <v>0.82795936982665219</v>
      </c>
      <c r="C549" s="61">
        <f t="shared" ca="1" si="42"/>
        <v>0.31416648460034402</v>
      </c>
      <c r="D549" s="61">
        <f t="shared" ca="1" si="42"/>
        <v>0.95987793291350276</v>
      </c>
      <c r="E549" s="61">
        <f t="shared" ca="1" si="43"/>
        <v>4</v>
      </c>
      <c r="F549" s="61">
        <f t="shared" ca="1" si="44"/>
        <v>1</v>
      </c>
      <c r="G549" s="61">
        <f t="shared" ca="1" si="45"/>
        <v>5</v>
      </c>
      <c r="H549" s="97" t="str">
        <f t="shared" ca="1" si="46"/>
        <v>Toss up</v>
      </c>
    </row>
    <row r="550" spans="1:8" x14ac:dyDescent="0.25">
      <c r="A550" s="96">
        <v>548</v>
      </c>
      <c r="B550" s="61">
        <f t="shared" ca="1" si="42"/>
        <v>0.28433591475136621</v>
      </c>
      <c r="C550" s="61">
        <f t="shared" ca="1" si="42"/>
        <v>0.25261893039580641</v>
      </c>
      <c r="D550" s="61">
        <f t="shared" ca="1" si="42"/>
        <v>0.12454950853920521</v>
      </c>
      <c r="E550" s="61">
        <f t="shared" ca="1" si="43"/>
        <v>1</v>
      </c>
      <c r="F550" s="61">
        <f t="shared" ca="1" si="44"/>
        <v>1</v>
      </c>
      <c r="G550" s="61">
        <f t="shared" ca="1" si="45"/>
        <v>6</v>
      </c>
      <c r="H550" s="97" t="str">
        <f t="shared" ca="1" si="46"/>
        <v>Loss</v>
      </c>
    </row>
    <row r="551" spans="1:8" x14ac:dyDescent="0.25">
      <c r="A551" s="96">
        <v>549</v>
      </c>
      <c r="B551" s="61">
        <f t="shared" ca="1" si="42"/>
        <v>0.70575178601931865</v>
      </c>
      <c r="C551" s="61">
        <f t="shared" ca="1" si="42"/>
        <v>0.40185875869168153</v>
      </c>
      <c r="D551" s="61">
        <f t="shared" ca="1" si="42"/>
        <v>0.78615546647949996</v>
      </c>
      <c r="E551" s="61">
        <f t="shared" ca="1" si="43"/>
        <v>4</v>
      </c>
      <c r="F551" s="61">
        <f t="shared" ca="1" si="44"/>
        <v>2</v>
      </c>
      <c r="G551" s="61">
        <f t="shared" ca="1" si="45"/>
        <v>4</v>
      </c>
      <c r="H551" s="97" t="str">
        <f t="shared" ca="1" si="46"/>
        <v>Toss up</v>
      </c>
    </row>
    <row r="552" spans="1:8" x14ac:dyDescent="0.25">
      <c r="A552" s="96">
        <v>550</v>
      </c>
      <c r="B552" s="61">
        <f t="shared" ca="1" si="42"/>
        <v>0.81960530328775594</v>
      </c>
      <c r="C552" s="61">
        <f t="shared" ca="1" si="42"/>
        <v>4.4339519579318698E-2</v>
      </c>
      <c r="D552" s="61">
        <f t="shared" ca="1" si="42"/>
        <v>0.33496040774104441</v>
      </c>
      <c r="E552" s="61">
        <f t="shared" ca="1" si="43"/>
        <v>4</v>
      </c>
      <c r="F552" s="61">
        <f t="shared" ca="1" si="44"/>
        <v>6</v>
      </c>
      <c r="G552" s="61">
        <f t="shared" ca="1" si="45"/>
        <v>2</v>
      </c>
      <c r="H552" s="97" t="str">
        <f t="shared" ca="1" si="46"/>
        <v>Toss up</v>
      </c>
    </row>
    <row r="553" spans="1:8" x14ac:dyDescent="0.25">
      <c r="A553" s="96">
        <v>551</v>
      </c>
      <c r="B553" s="61">
        <f t="shared" ca="1" si="42"/>
        <v>0.37065307693930871</v>
      </c>
      <c r="C553" s="61">
        <f t="shared" ca="1" si="42"/>
        <v>2.5369647281828556E-2</v>
      </c>
      <c r="D553" s="61">
        <f t="shared" ca="1" si="42"/>
        <v>0.66377906304925238</v>
      </c>
      <c r="E553" s="61">
        <f t="shared" ca="1" si="43"/>
        <v>2</v>
      </c>
      <c r="F553" s="61">
        <f t="shared" ca="1" si="44"/>
        <v>6</v>
      </c>
      <c r="G553" s="61">
        <f t="shared" ca="1" si="45"/>
        <v>3</v>
      </c>
      <c r="H553" s="97" t="str">
        <f t="shared" ca="1" si="46"/>
        <v>Loss</v>
      </c>
    </row>
    <row r="554" spans="1:8" x14ac:dyDescent="0.25">
      <c r="A554" s="96">
        <v>552</v>
      </c>
      <c r="B554" s="61">
        <f t="shared" ca="1" si="42"/>
        <v>0.1620094350741702</v>
      </c>
      <c r="C554" s="61">
        <f t="shared" ca="1" si="42"/>
        <v>0.71674012863713132</v>
      </c>
      <c r="D554" s="61">
        <f t="shared" ca="1" si="42"/>
        <v>0.85175718521893673</v>
      </c>
      <c r="E554" s="61">
        <f t="shared" ca="1" si="43"/>
        <v>6</v>
      </c>
      <c r="F554" s="61">
        <f t="shared" ca="1" si="44"/>
        <v>4</v>
      </c>
      <c r="G554" s="61">
        <f t="shared" ca="1" si="45"/>
        <v>5</v>
      </c>
      <c r="H554" s="97" t="str">
        <f t="shared" ca="1" si="46"/>
        <v>Win</v>
      </c>
    </row>
    <row r="555" spans="1:8" x14ac:dyDescent="0.25">
      <c r="A555" s="96">
        <v>553</v>
      </c>
      <c r="B555" s="61">
        <f t="shared" ca="1" si="42"/>
        <v>0.84382856263590889</v>
      </c>
      <c r="C555" s="61">
        <f t="shared" ca="1" si="42"/>
        <v>0.35886378682265097</v>
      </c>
      <c r="D555" s="61">
        <f t="shared" ca="1" si="42"/>
        <v>0.94935966544150985</v>
      </c>
      <c r="E555" s="61">
        <f t="shared" ca="1" si="43"/>
        <v>5</v>
      </c>
      <c r="F555" s="61">
        <f t="shared" ca="1" si="44"/>
        <v>2</v>
      </c>
      <c r="G555" s="61">
        <f t="shared" ca="1" si="45"/>
        <v>5</v>
      </c>
      <c r="H555" s="97" t="str">
        <f t="shared" ca="1" si="46"/>
        <v>Toss up</v>
      </c>
    </row>
    <row r="556" spans="1:8" x14ac:dyDescent="0.25">
      <c r="A556" s="96">
        <v>554</v>
      </c>
      <c r="B556" s="61">
        <f t="shared" ca="1" si="42"/>
        <v>0.48020839213995914</v>
      </c>
      <c r="C556" s="61">
        <f t="shared" ca="1" si="42"/>
        <v>0.80898891609867729</v>
      </c>
      <c r="D556" s="61">
        <f t="shared" ca="1" si="42"/>
        <v>0.62152073399503682</v>
      </c>
      <c r="E556" s="61">
        <f t="shared" ca="1" si="43"/>
        <v>2</v>
      </c>
      <c r="F556" s="61">
        <f t="shared" ca="1" si="44"/>
        <v>4</v>
      </c>
      <c r="G556" s="61">
        <f t="shared" ca="1" si="45"/>
        <v>3</v>
      </c>
      <c r="H556" s="97" t="str">
        <f t="shared" ca="1" si="46"/>
        <v>Loss</v>
      </c>
    </row>
    <row r="557" spans="1:8" x14ac:dyDescent="0.25">
      <c r="A557" s="96">
        <v>555</v>
      </c>
      <c r="B557" s="61">
        <f t="shared" ca="1" si="42"/>
        <v>0.47250054794655472</v>
      </c>
      <c r="C557" s="61">
        <f t="shared" ca="1" si="42"/>
        <v>0.78013375013291908</v>
      </c>
      <c r="D557" s="61">
        <f t="shared" ca="1" si="42"/>
        <v>0.20780345784321785</v>
      </c>
      <c r="E557" s="61">
        <f t="shared" ca="1" si="43"/>
        <v>2</v>
      </c>
      <c r="F557" s="61">
        <f t="shared" ca="1" si="44"/>
        <v>4</v>
      </c>
      <c r="G557" s="61">
        <f t="shared" ca="1" si="45"/>
        <v>1</v>
      </c>
      <c r="H557" s="97" t="str">
        <f t="shared" ca="1" si="46"/>
        <v>Toss up</v>
      </c>
    </row>
    <row r="558" spans="1:8" x14ac:dyDescent="0.25">
      <c r="A558" s="96">
        <v>556</v>
      </c>
      <c r="B558" s="61">
        <f t="shared" ca="1" si="42"/>
        <v>0.86113720269637839</v>
      </c>
      <c r="C558" s="61">
        <f t="shared" ca="1" si="42"/>
        <v>0.13437196544362506</v>
      </c>
      <c r="D558" s="61">
        <f t="shared" ca="1" si="42"/>
        <v>0.29663505696251391</v>
      </c>
      <c r="E558" s="61">
        <f t="shared" ca="1" si="43"/>
        <v>5</v>
      </c>
      <c r="F558" s="61">
        <f t="shared" ca="1" si="44"/>
        <v>6</v>
      </c>
      <c r="G558" s="61">
        <f t="shared" ca="1" si="45"/>
        <v>1</v>
      </c>
      <c r="H558" s="97" t="str">
        <f t="shared" ca="1" si="46"/>
        <v>Toss up</v>
      </c>
    </row>
    <row r="559" spans="1:8" x14ac:dyDescent="0.25">
      <c r="A559" s="96">
        <v>557</v>
      </c>
      <c r="B559" s="61">
        <f t="shared" ca="1" si="42"/>
        <v>0.31103748557690047</v>
      </c>
      <c r="C559" s="61">
        <f t="shared" ca="1" si="42"/>
        <v>0.70035202323773571</v>
      </c>
      <c r="D559" s="61">
        <f t="shared" ca="1" si="42"/>
        <v>0.47959673951260751</v>
      </c>
      <c r="E559" s="61">
        <f t="shared" ca="1" si="43"/>
        <v>1</v>
      </c>
      <c r="F559" s="61">
        <f t="shared" ca="1" si="44"/>
        <v>4</v>
      </c>
      <c r="G559" s="61">
        <f t="shared" ca="1" si="45"/>
        <v>2</v>
      </c>
      <c r="H559" s="97" t="str">
        <f t="shared" ca="1" si="46"/>
        <v>Loss</v>
      </c>
    </row>
    <row r="560" spans="1:8" x14ac:dyDescent="0.25">
      <c r="A560" s="96">
        <v>558</v>
      </c>
      <c r="B560" s="61">
        <f t="shared" ca="1" si="42"/>
        <v>7.9249014598825274E-2</v>
      </c>
      <c r="C560" s="61">
        <f t="shared" ca="1" si="42"/>
        <v>0.9673268480499565</v>
      </c>
      <c r="D560" s="61">
        <f t="shared" ca="1" si="42"/>
        <v>0.4214246207060055</v>
      </c>
      <c r="E560" s="61">
        <f t="shared" ca="1" si="43"/>
        <v>6</v>
      </c>
      <c r="F560" s="61">
        <f t="shared" ca="1" si="44"/>
        <v>5</v>
      </c>
      <c r="G560" s="61">
        <f t="shared" ca="1" si="45"/>
        <v>2</v>
      </c>
      <c r="H560" s="97" t="str">
        <f t="shared" ca="1" si="46"/>
        <v>Win</v>
      </c>
    </row>
    <row r="561" spans="1:8" x14ac:dyDescent="0.25">
      <c r="A561" s="96">
        <v>559</v>
      </c>
      <c r="B561" s="61">
        <f t="shared" ca="1" si="42"/>
        <v>0.1596772875697916</v>
      </c>
      <c r="C561" s="61">
        <f t="shared" ca="1" si="42"/>
        <v>0.5203104500961252</v>
      </c>
      <c r="D561" s="61">
        <f t="shared" ca="1" si="42"/>
        <v>0.59173566038158854</v>
      </c>
      <c r="E561" s="61">
        <f t="shared" ca="1" si="43"/>
        <v>6</v>
      </c>
      <c r="F561" s="61">
        <f t="shared" ca="1" si="44"/>
        <v>3</v>
      </c>
      <c r="G561" s="61">
        <f t="shared" ca="1" si="45"/>
        <v>3</v>
      </c>
      <c r="H561" s="97" t="str">
        <f t="shared" ca="1" si="46"/>
        <v>Win</v>
      </c>
    </row>
    <row r="562" spans="1:8" x14ac:dyDescent="0.25">
      <c r="A562" s="96">
        <v>560</v>
      </c>
      <c r="B562" s="61">
        <f t="shared" ca="1" si="42"/>
        <v>0.40401403187663965</v>
      </c>
      <c r="C562" s="61">
        <f t="shared" ca="1" si="42"/>
        <v>0.24269695616184572</v>
      </c>
      <c r="D562" s="61">
        <f t="shared" ca="1" si="42"/>
        <v>0.70861220973625283</v>
      </c>
      <c r="E562" s="61">
        <f t="shared" ca="1" si="43"/>
        <v>2</v>
      </c>
      <c r="F562" s="61">
        <f t="shared" ca="1" si="44"/>
        <v>1</v>
      </c>
      <c r="G562" s="61">
        <f t="shared" ca="1" si="45"/>
        <v>4</v>
      </c>
      <c r="H562" s="97" t="str">
        <f t="shared" ca="1" si="46"/>
        <v>Toss up</v>
      </c>
    </row>
    <row r="563" spans="1:8" x14ac:dyDescent="0.25">
      <c r="A563" s="96">
        <v>561</v>
      </c>
      <c r="B563" s="61">
        <f t="shared" ca="1" si="42"/>
        <v>0.75260345939727802</v>
      </c>
      <c r="C563" s="61">
        <f t="shared" ca="1" si="42"/>
        <v>0.47208397830855142</v>
      </c>
      <c r="D563" s="61">
        <f t="shared" ca="1" si="42"/>
        <v>0.40421068509414271</v>
      </c>
      <c r="E563" s="61">
        <f t="shared" ca="1" si="43"/>
        <v>4</v>
      </c>
      <c r="F563" s="61">
        <f t="shared" ca="1" si="44"/>
        <v>2</v>
      </c>
      <c r="G563" s="61">
        <f t="shared" ca="1" si="45"/>
        <v>2</v>
      </c>
      <c r="H563" s="97" t="str">
        <f t="shared" ca="1" si="46"/>
        <v>Win</v>
      </c>
    </row>
    <row r="564" spans="1:8" x14ac:dyDescent="0.25">
      <c r="A564" s="96">
        <v>562</v>
      </c>
      <c r="B564" s="61">
        <f t="shared" ca="1" si="42"/>
        <v>0.70559719072044447</v>
      </c>
      <c r="C564" s="61">
        <f t="shared" ca="1" si="42"/>
        <v>0.19398226157840193</v>
      </c>
      <c r="D564" s="61">
        <f t="shared" ca="1" si="42"/>
        <v>5.6900225065842247E-2</v>
      </c>
      <c r="E564" s="61">
        <f t="shared" ca="1" si="43"/>
        <v>4</v>
      </c>
      <c r="F564" s="61">
        <f t="shared" ca="1" si="44"/>
        <v>1</v>
      </c>
      <c r="G564" s="61">
        <f t="shared" ca="1" si="45"/>
        <v>6</v>
      </c>
      <c r="H564" s="97" t="str">
        <f t="shared" ca="1" si="46"/>
        <v>Toss up</v>
      </c>
    </row>
    <row r="565" spans="1:8" x14ac:dyDescent="0.25">
      <c r="A565" s="96">
        <v>563</v>
      </c>
      <c r="B565" s="61">
        <f t="shared" ca="1" si="42"/>
        <v>0.32844194209549349</v>
      </c>
      <c r="C565" s="61">
        <f t="shared" ca="1" si="42"/>
        <v>0.76298947028932829</v>
      </c>
      <c r="D565" s="61">
        <f t="shared" ca="1" si="42"/>
        <v>0.44572892556854238</v>
      </c>
      <c r="E565" s="61">
        <f t="shared" ca="1" si="43"/>
        <v>1</v>
      </c>
      <c r="F565" s="61">
        <f t="shared" ca="1" si="44"/>
        <v>4</v>
      </c>
      <c r="G565" s="61">
        <f t="shared" ca="1" si="45"/>
        <v>2</v>
      </c>
      <c r="H565" s="97" t="str">
        <f t="shared" ca="1" si="46"/>
        <v>Loss</v>
      </c>
    </row>
    <row r="566" spans="1:8" x14ac:dyDescent="0.25">
      <c r="A566" s="96">
        <v>564</v>
      </c>
      <c r="B566" s="61">
        <f t="shared" ca="1" si="42"/>
        <v>0.16586689082497907</v>
      </c>
      <c r="C566" s="61">
        <f t="shared" ca="1" si="42"/>
        <v>0.96124618076195623</v>
      </c>
      <c r="D566" s="61">
        <f t="shared" ca="1" si="42"/>
        <v>0.90140696672671139</v>
      </c>
      <c r="E566" s="61">
        <f t="shared" ca="1" si="43"/>
        <v>6</v>
      </c>
      <c r="F566" s="61">
        <f t="shared" ca="1" si="44"/>
        <v>5</v>
      </c>
      <c r="G566" s="61">
        <f t="shared" ca="1" si="45"/>
        <v>5</v>
      </c>
      <c r="H566" s="97" t="str">
        <f t="shared" ca="1" si="46"/>
        <v>Win</v>
      </c>
    </row>
    <row r="567" spans="1:8" x14ac:dyDescent="0.25">
      <c r="A567" s="96">
        <v>565</v>
      </c>
      <c r="B567" s="61">
        <f t="shared" ca="1" si="42"/>
        <v>8.517652176199797E-2</v>
      </c>
      <c r="C567" s="61">
        <f t="shared" ca="1" si="42"/>
        <v>0.42180547513756395</v>
      </c>
      <c r="D567" s="61">
        <f t="shared" ca="1" si="42"/>
        <v>0.4714724387487661</v>
      </c>
      <c r="E567" s="61">
        <f t="shared" ca="1" si="43"/>
        <v>6</v>
      </c>
      <c r="F567" s="61">
        <f t="shared" ca="1" si="44"/>
        <v>2</v>
      </c>
      <c r="G567" s="61">
        <f t="shared" ca="1" si="45"/>
        <v>2</v>
      </c>
      <c r="H567" s="97" t="str">
        <f t="shared" ca="1" si="46"/>
        <v>Win</v>
      </c>
    </row>
    <row r="568" spans="1:8" x14ac:dyDescent="0.25">
      <c r="A568" s="96">
        <v>566</v>
      </c>
      <c r="B568" s="61">
        <f t="shared" ca="1" si="42"/>
        <v>0.91352458587623675</v>
      </c>
      <c r="C568" s="61">
        <f t="shared" ca="1" si="42"/>
        <v>0.13170922861497447</v>
      </c>
      <c r="D568" s="61">
        <f t="shared" ca="1" si="42"/>
        <v>0.47428180835231237</v>
      </c>
      <c r="E568" s="61">
        <f t="shared" ca="1" si="43"/>
        <v>5</v>
      </c>
      <c r="F568" s="61">
        <f t="shared" ca="1" si="44"/>
        <v>6</v>
      </c>
      <c r="G568" s="61">
        <f t="shared" ca="1" si="45"/>
        <v>2</v>
      </c>
      <c r="H568" s="97" t="str">
        <f t="shared" ca="1" si="46"/>
        <v>Toss up</v>
      </c>
    </row>
    <row r="569" spans="1:8" x14ac:dyDescent="0.25">
      <c r="A569" s="96">
        <v>567</v>
      </c>
      <c r="B569" s="61">
        <f t="shared" ca="1" si="42"/>
        <v>1.2687933881472491E-2</v>
      </c>
      <c r="C569" s="61">
        <f t="shared" ca="1" si="42"/>
        <v>0.45274931033514731</v>
      </c>
      <c r="D569" s="61">
        <f t="shared" ca="1" si="42"/>
        <v>0.87152893378794283</v>
      </c>
      <c r="E569" s="61">
        <f t="shared" ca="1" si="43"/>
        <v>6</v>
      </c>
      <c r="F569" s="61">
        <f t="shared" ca="1" si="44"/>
        <v>2</v>
      </c>
      <c r="G569" s="61">
        <f t="shared" ca="1" si="45"/>
        <v>5</v>
      </c>
      <c r="H569" s="97" t="str">
        <f t="shared" ca="1" si="46"/>
        <v>Win</v>
      </c>
    </row>
    <row r="570" spans="1:8" x14ac:dyDescent="0.25">
      <c r="A570" s="96">
        <v>568</v>
      </c>
      <c r="B570" s="61">
        <f t="shared" ca="1" si="42"/>
        <v>0.26902747371555868</v>
      </c>
      <c r="C570" s="61">
        <f t="shared" ca="1" si="42"/>
        <v>0.89038473599131085</v>
      </c>
      <c r="D570" s="61">
        <f t="shared" ca="1" si="42"/>
        <v>0.73952895453937961</v>
      </c>
      <c r="E570" s="61">
        <f t="shared" ca="1" si="43"/>
        <v>1</v>
      </c>
      <c r="F570" s="61">
        <f t="shared" ca="1" si="44"/>
        <v>5</v>
      </c>
      <c r="G570" s="61">
        <f t="shared" ca="1" si="45"/>
        <v>4</v>
      </c>
      <c r="H570" s="97" t="str">
        <f t="shared" ca="1" si="46"/>
        <v>Loss</v>
      </c>
    </row>
    <row r="571" spans="1:8" x14ac:dyDescent="0.25">
      <c r="A571" s="96">
        <v>569</v>
      </c>
      <c r="B571" s="61">
        <f t="shared" ca="1" si="42"/>
        <v>0.91563334838599442</v>
      </c>
      <c r="C571" s="61">
        <f t="shared" ca="1" si="42"/>
        <v>0.11670462561956685</v>
      </c>
      <c r="D571" s="61">
        <f t="shared" ca="1" si="42"/>
        <v>8.8123358142488617E-2</v>
      </c>
      <c r="E571" s="61">
        <f t="shared" ca="1" si="43"/>
        <v>5</v>
      </c>
      <c r="F571" s="61">
        <f t="shared" ca="1" si="44"/>
        <v>6</v>
      </c>
      <c r="G571" s="61">
        <f t="shared" ca="1" si="45"/>
        <v>6</v>
      </c>
      <c r="H571" s="97" t="str">
        <f t="shared" ca="1" si="46"/>
        <v>Loss</v>
      </c>
    </row>
    <row r="572" spans="1:8" x14ac:dyDescent="0.25">
      <c r="A572" s="96">
        <v>570</v>
      </c>
      <c r="B572" s="61">
        <f t="shared" ca="1" si="42"/>
        <v>0.84538793901709819</v>
      </c>
      <c r="C572" s="61">
        <f t="shared" ca="1" si="42"/>
        <v>0.20437709872557619</v>
      </c>
      <c r="D572" s="61">
        <f t="shared" ca="1" si="42"/>
        <v>0.13918513638901786</v>
      </c>
      <c r="E572" s="61">
        <f t="shared" ca="1" si="43"/>
        <v>5</v>
      </c>
      <c r="F572" s="61">
        <f t="shared" ca="1" si="44"/>
        <v>1</v>
      </c>
      <c r="G572" s="61">
        <f t="shared" ca="1" si="45"/>
        <v>6</v>
      </c>
      <c r="H572" s="97" t="str">
        <f t="shared" ca="1" si="46"/>
        <v>Toss up</v>
      </c>
    </row>
    <row r="573" spans="1:8" x14ac:dyDescent="0.25">
      <c r="A573" s="96">
        <v>571</v>
      </c>
      <c r="B573" s="61">
        <f t="shared" ca="1" si="42"/>
        <v>0.67310628040185105</v>
      </c>
      <c r="C573" s="61">
        <f t="shared" ca="1" si="42"/>
        <v>0.47510107585225991</v>
      </c>
      <c r="D573" s="61">
        <f t="shared" ca="1" si="42"/>
        <v>5.3004845671786427E-2</v>
      </c>
      <c r="E573" s="61">
        <f t="shared" ca="1" si="43"/>
        <v>4</v>
      </c>
      <c r="F573" s="61">
        <f t="shared" ca="1" si="44"/>
        <v>2</v>
      </c>
      <c r="G573" s="61">
        <f t="shared" ca="1" si="45"/>
        <v>6</v>
      </c>
      <c r="H573" s="97" t="str">
        <f t="shared" ca="1" si="46"/>
        <v>Toss up</v>
      </c>
    </row>
    <row r="574" spans="1:8" x14ac:dyDescent="0.25">
      <c r="A574" s="96">
        <v>572</v>
      </c>
      <c r="B574" s="61">
        <f t="shared" ca="1" si="42"/>
        <v>0.77638416298165902</v>
      </c>
      <c r="C574" s="61">
        <f t="shared" ca="1" si="42"/>
        <v>0.80847824314833194</v>
      </c>
      <c r="D574" s="61">
        <f t="shared" ca="1" si="42"/>
        <v>0.91782971580975392</v>
      </c>
      <c r="E574" s="61">
        <f t="shared" ca="1" si="43"/>
        <v>4</v>
      </c>
      <c r="F574" s="61">
        <f t="shared" ca="1" si="44"/>
        <v>4</v>
      </c>
      <c r="G574" s="61">
        <f t="shared" ca="1" si="45"/>
        <v>5</v>
      </c>
      <c r="H574" s="97" t="str">
        <f t="shared" ca="1" si="46"/>
        <v>Loss</v>
      </c>
    </row>
    <row r="575" spans="1:8" x14ac:dyDescent="0.25">
      <c r="A575" s="96">
        <v>573</v>
      </c>
      <c r="B575" s="61">
        <f t="shared" ca="1" si="42"/>
        <v>0.91334043767879658</v>
      </c>
      <c r="C575" s="61">
        <f t="shared" ca="1" si="42"/>
        <v>0.10314379618399594</v>
      </c>
      <c r="D575" s="61">
        <f t="shared" ca="1" si="42"/>
        <v>0.19416950078730555</v>
      </c>
      <c r="E575" s="61">
        <f t="shared" ca="1" si="43"/>
        <v>5</v>
      </c>
      <c r="F575" s="61">
        <f t="shared" ca="1" si="44"/>
        <v>6</v>
      </c>
      <c r="G575" s="61">
        <f t="shared" ca="1" si="45"/>
        <v>1</v>
      </c>
      <c r="H575" s="97" t="str">
        <f t="shared" ca="1" si="46"/>
        <v>Toss up</v>
      </c>
    </row>
    <row r="576" spans="1:8" x14ac:dyDescent="0.25">
      <c r="A576" s="96">
        <v>574</v>
      </c>
      <c r="B576" s="61">
        <f t="shared" ca="1" si="42"/>
        <v>0.50397021587965207</v>
      </c>
      <c r="C576" s="61">
        <f t="shared" ca="1" si="42"/>
        <v>0.17276754626599977</v>
      </c>
      <c r="D576" s="61">
        <f t="shared" ca="1" si="42"/>
        <v>0.32542026080552622</v>
      </c>
      <c r="E576" s="61">
        <f t="shared" ca="1" si="43"/>
        <v>3</v>
      </c>
      <c r="F576" s="61">
        <f t="shared" ca="1" si="44"/>
        <v>1</v>
      </c>
      <c r="G576" s="61">
        <f t="shared" ca="1" si="45"/>
        <v>1</v>
      </c>
      <c r="H576" s="97" t="str">
        <f t="shared" ca="1" si="46"/>
        <v>Win</v>
      </c>
    </row>
    <row r="577" spans="1:8" x14ac:dyDescent="0.25">
      <c r="A577" s="96">
        <v>575</v>
      </c>
      <c r="B577" s="61">
        <f t="shared" ca="1" si="42"/>
        <v>0.1231729331477569</v>
      </c>
      <c r="C577" s="61">
        <f t="shared" ca="1" si="42"/>
        <v>0.94541186553798118</v>
      </c>
      <c r="D577" s="61">
        <f t="shared" ca="1" si="42"/>
        <v>0.46833543867905625</v>
      </c>
      <c r="E577" s="61">
        <f t="shared" ca="1" si="43"/>
        <v>6</v>
      </c>
      <c r="F577" s="61">
        <f t="shared" ca="1" si="44"/>
        <v>5</v>
      </c>
      <c r="G577" s="61">
        <f t="shared" ca="1" si="45"/>
        <v>2</v>
      </c>
      <c r="H577" s="97" t="str">
        <f t="shared" ca="1" si="46"/>
        <v>Win</v>
      </c>
    </row>
    <row r="578" spans="1:8" x14ac:dyDescent="0.25">
      <c r="A578" s="96">
        <v>576</v>
      </c>
      <c r="B578" s="61">
        <f t="shared" ca="1" si="42"/>
        <v>0.11564595474329098</v>
      </c>
      <c r="C578" s="61">
        <f t="shared" ca="1" si="42"/>
        <v>0.32459224137154696</v>
      </c>
      <c r="D578" s="61">
        <f t="shared" ca="1" si="42"/>
        <v>0.67688953151969999</v>
      </c>
      <c r="E578" s="61">
        <f t="shared" ca="1" si="43"/>
        <v>6</v>
      </c>
      <c r="F578" s="61">
        <f t="shared" ca="1" si="44"/>
        <v>1</v>
      </c>
      <c r="G578" s="61">
        <f t="shared" ca="1" si="45"/>
        <v>4</v>
      </c>
      <c r="H578" s="97" t="str">
        <f t="shared" ca="1" si="46"/>
        <v>Win</v>
      </c>
    </row>
    <row r="579" spans="1:8" x14ac:dyDescent="0.25">
      <c r="A579" s="96">
        <v>577</v>
      </c>
      <c r="B579" s="61">
        <f t="shared" ca="1" si="42"/>
        <v>0.53676779463522262</v>
      </c>
      <c r="C579" s="61">
        <f t="shared" ca="1" si="42"/>
        <v>0.75298406774219506</v>
      </c>
      <c r="D579" s="61">
        <f t="shared" ca="1" si="42"/>
        <v>0.3901024201791361</v>
      </c>
      <c r="E579" s="61">
        <f t="shared" ca="1" si="43"/>
        <v>3</v>
      </c>
      <c r="F579" s="61">
        <f t="shared" ca="1" si="44"/>
        <v>4</v>
      </c>
      <c r="G579" s="61">
        <f t="shared" ca="1" si="45"/>
        <v>2</v>
      </c>
      <c r="H579" s="97" t="str">
        <f t="shared" ca="1" si="46"/>
        <v>Toss up</v>
      </c>
    </row>
    <row r="580" spans="1:8" x14ac:dyDescent="0.25">
      <c r="A580" s="96">
        <v>578</v>
      </c>
      <c r="B580" s="61">
        <f t="shared" ref="B580:D643" ca="1" si="47">RAND()</f>
        <v>0.41516619014556178</v>
      </c>
      <c r="C580" s="61">
        <f t="shared" ca="1" si="47"/>
        <v>0.28051148686476035</v>
      </c>
      <c r="D580" s="61">
        <f t="shared" ca="1" si="47"/>
        <v>8.3364851322612288E-2</v>
      </c>
      <c r="E580" s="61">
        <f t="shared" ref="E580:E643" ca="1" si="48">_xlfn.IFNA(MATCH($B580,$M$5:$R$5,1),6)</f>
        <v>2</v>
      </c>
      <c r="F580" s="61">
        <f t="shared" ref="F580:F643" ca="1" si="49">_xlfn.IFNA(MATCH($C580,$M$5:$R$5,1),6)</f>
        <v>1</v>
      </c>
      <c r="G580" s="61">
        <f t="shared" ref="G580:G643" ca="1" si="50">_xlfn.IFNA(MATCH($D580,$M$5:$R$5,1),6)</f>
        <v>6</v>
      </c>
      <c r="H580" s="97" t="str">
        <f t="shared" ref="H580:H643" ca="1" si="51">IF(AND($E580&gt;$F580,$E580&gt;$G580),"Win",IF(OR($E580&gt;$F580,$E580&gt;$G580),"Toss up","Loss"))</f>
        <v>Toss up</v>
      </c>
    </row>
    <row r="581" spans="1:8" x14ac:dyDescent="0.25">
      <c r="A581" s="96">
        <v>579</v>
      </c>
      <c r="B581" s="61">
        <f t="shared" ca="1" si="47"/>
        <v>0.47336333097543026</v>
      </c>
      <c r="C581" s="61">
        <f t="shared" ca="1" si="47"/>
        <v>0.939555175417771</v>
      </c>
      <c r="D581" s="61">
        <f t="shared" ca="1" si="47"/>
        <v>0.48263367060059392</v>
      </c>
      <c r="E581" s="61">
        <f t="shared" ca="1" si="48"/>
        <v>2</v>
      </c>
      <c r="F581" s="61">
        <f t="shared" ca="1" si="49"/>
        <v>5</v>
      </c>
      <c r="G581" s="61">
        <f t="shared" ca="1" si="50"/>
        <v>2</v>
      </c>
      <c r="H581" s="97" t="str">
        <f t="shared" ca="1" si="51"/>
        <v>Loss</v>
      </c>
    </row>
    <row r="582" spans="1:8" x14ac:dyDescent="0.25">
      <c r="A582" s="96">
        <v>580</v>
      </c>
      <c r="B582" s="61">
        <f t="shared" ca="1" si="47"/>
        <v>0.21533244663772133</v>
      </c>
      <c r="C582" s="61">
        <f t="shared" ca="1" si="47"/>
        <v>6.084766772065775E-2</v>
      </c>
      <c r="D582" s="61">
        <f t="shared" ca="1" si="47"/>
        <v>0.3148143120001452</v>
      </c>
      <c r="E582" s="61">
        <f t="shared" ca="1" si="48"/>
        <v>1</v>
      </c>
      <c r="F582" s="61">
        <f t="shared" ca="1" si="49"/>
        <v>6</v>
      </c>
      <c r="G582" s="61">
        <f t="shared" ca="1" si="50"/>
        <v>1</v>
      </c>
      <c r="H582" s="97" t="str">
        <f t="shared" ca="1" si="51"/>
        <v>Loss</v>
      </c>
    </row>
    <row r="583" spans="1:8" x14ac:dyDescent="0.25">
      <c r="A583" s="96">
        <v>581</v>
      </c>
      <c r="B583" s="61">
        <f t="shared" ca="1" si="47"/>
        <v>3.8281859801053586E-2</v>
      </c>
      <c r="C583" s="61">
        <f t="shared" ca="1" si="47"/>
        <v>0.32000449578855494</v>
      </c>
      <c r="D583" s="61">
        <f t="shared" ca="1" si="47"/>
        <v>0.10492569598441626</v>
      </c>
      <c r="E583" s="61">
        <f t="shared" ca="1" si="48"/>
        <v>6</v>
      </c>
      <c r="F583" s="61">
        <f t="shared" ca="1" si="49"/>
        <v>1</v>
      </c>
      <c r="G583" s="61">
        <f t="shared" ca="1" si="50"/>
        <v>6</v>
      </c>
      <c r="H583" s="97" t="str">
        <f t="shared" ca="1" si="51"/>
        <v>Toss up</v>
      </c>
    </row>
    <row r="584" spans="1:8" x14ac:dyDescent="0.25">
      <c r="A584" s="96">
        <v>582</v>
      </c>
      <c r="B584" s="61">
        <f t="shared" ca="1" si="47"/>
        <v>0.66981279797861082</v>
      </c>
      <c r="C584" s="61">
        <f t="shared" ca="1" si="47"/>
        <v>0.74691668474385198</v>
      </c>
      <c r="D584" s="61">
        <f t="shared" ca="1" si="47"/>
        <v>0.77014763974345901</v>
      </c>
      <c r="E584" s="61">
        <f t="shared" ca="1" si="48"/>
        <v>4</v>
      </c>
      <c r="F584" s="61">
        <f t="shared" ca="1" si="49"/>
        <v>4</v>
      </c>
      <c r="G584" s="61">
        <f t="shared" ca="1" si="50"/>
        <v>4</v>
      </c>
      <c r="H584" s="97" t="str">
        <f t="shared" ca="1" si="51"/>
        <v>Loss</v>
      </c>
    </row>
    <row r="585" spans="1:8" x14ac:dyDescent="0.25">
      <c r="A585" s="96">
        <v>583</v>
      </c>
      <c r="B585" s="61">
        <f t="shared" ca="1" si="47"/>
        <v>0.39952591047379704</v>
      </c>
      <c r="C585" s="61">
        <f t="shared" ca="1" si="47"/>
        <v>0.45395696001963315</v>
      </c>
      <c r="D585" s="61">
        <f t="shared" ca="1" si="47"/>
        <v>0.25889472070939379</v>
      </c>
      <c r="E585" s="61">
        <f t="shared" ca="1" si="48"/>
        <v>2</v>
      </c>
      <c r="F585" s="61">
        <f t="shared" ca="1" si="49"/>
        <v>2</v>
      </c>
      <c r="G585" s="61">
        <f t="shared" ca="1" si="50"/>
        <v>1</v>
      </c>
      <c r="H585" s="97" t="str">
        <f t="shared" ca="1" si="51"/>
        <v>Toss up</v>
      </c>
    </row>
    <row r="586" spans="1:8" x14ac:dyDescent="0.25">
      <c r="A586" s="96">
        <v>584</v>
      </c>
      <c r="B586" s="61">
        <f t="shared" ca="1" si="47"/>
        <v>0.20073232640113914</v>
      </c>
      <c r="C586" s="61">
        <f t="shared" ca="1" si="47"/>
        <v>0.23992448870129579</v>
      </c>
      <c r="D586" s="61">
        <f t="shared" ca="1" si="47"/>
        <v>0.61309326312790013</v>
      </c>
      <c r="E586" s="61">
        <f t="shared" ca="1" si="48"/>
        <v>1</v>
      </c>
      <c r="F586" s="61">
        <f t="shared" ca="1" si="49"/>
        <v>1</v>
      </c>
      <c r="G586" s="61">
        <f t="shared" ca="1" si="50"/>
        <v>3</v>
      </c>
      <c r="H586" s="97" t="str">
        <f t="shared" ca="1" si="51"/>
        <v>Loss</v>
      </c>
    </row>
    <row r="587" spans="1:8" x14ac:dyDescent="0.25">
      <c r="A587" s="96">
        <v>585</v>
      </c>
      <c r="B587" s="61">
        <f t="shared" ca="1" si="47"/>
        <v>0.82472752910211022</v>
      </c>
      <c r="C587" s="61">
        <f t="shared" ca="1" si="47"/>
        <v>0.43158115710056122</v>
      </c>
      <c r="D587" s="61">
        <f t="shared" ca="1" si="47"/>
        <v>0.46159942978399893</v>
      </c>
      <c r="E587" s="61">
        <f t="shared" ca="1" si="48"/>
        <v>4</v>
      </c>
      <c r="F587" s="61">
        <f t="shared" ca="1" si="49"/>
        <v>2</v>
      </c>
      <c r="G587" s="61">
        <f t="shared" ca="1" si="50"/>
        <v>2</v>
      </c>
      <c r="H587" s="97" t="str">
        <f t="shared" ca="1" si="51"/>
        <v>Win</v>
      </c>
    </row>
    <row r="588" spans="1:8" x14ac:dyDescent="0.25">
      <c r="A588" s="96">
        <v>586</v>
      </c>
      <c r="B588" s="61">
        <f t="shared" ca="1" si="47"/>
        <v>5.2272817697765928E-2</v>
      </c>
      <c r="C588" s="61">
        <f t="shared" ca="1" si="47"/>
        <v>0.44490724008769056</v>
      </c>
      <c r="D588" s="61">
        <f t="shared" ca="1" si="47"/>
        <v>0.71859967553017234</v>
      </c>
      <c r="E588" s="61">
        <f t="shared" ca="1" si="48"/>
        <v>6</v>
      </c>
      <c r="F588" s="61">
        <f t="shared" ca="1" si="49"/>
        <v>2</v>
      </c>
      <c r="G588" s="61">
        <f t="shared" ca="1" si="50"/>
        <v>4</v>
      </c>
      <c r="H588" s="97" t="str">
        <f t="shared" ca="1" si="51"/>
        <v>Win</v>
      </c>
    </row>
    <row r="589" spans="1:8" x14ac:dyDescent="0.25">
      <c r="A589" s="96">
        <v>587</v>
      </c>
      <c r="B589" s="61">
        <f t="shared" ca="1" si="47"/>
        <v>0.43424952455383714</v>
      </c>
      <c r="C589" s="61">
        <f t="shared" ca="1" si="47"/>
        <v>0.80184460352206544</v>
      </c>
      <c r="D589" s="61">
        <f t="shared" ca="1" si="47"/>
        <v>0.12653856134349628</v>
      </c>
      <c r="E589" s="61">
        <f t="shared" ca="1" si="48"/>
        <v>2</v>
      </c>
      <c r="F589" s="61">
        <f t="shared" ca="1" si="49"/>
        <v>4</v>
      </c>
      <c r="G589" s="61">
        <f t="shared" ca="1" si="50"/>
        <v>6</v>
      </c>
      <c r="H589" s="97" t="str">
        <f t="shared" ca="1" si="51"/>
        <v>Loss</v>
      </c>
    </row>
    <row r="590" spans="1:8" x14ac:dyDescent="0.25">
      <c r="A590" s="96">
        <v>588</v>
      </c>
      <c r="B590" s="61">
        <f t="shared" ca="1" si="47"/>
        <v>0.49563749451959571</v>
      </c>
      <c r="C590" s="61">
        <f t="shared" ca="1" si="47"/>
        <v>0.62671148120440723</v>
      </c>
      <c r="D590" s="61">
        <f t="shared" ca="1" si="47"/>
        <v>0.94626240002926942</v>
      </c>
      <c r="E590" s="61">
        <f t="shared" ca="1" si="48"/>
        <v>2</v>
      </c>
      <c r="F590" s="61">
        <f t="shared" ca="1" si="49"/>
        <v>3</v>
      </c>
      <c r="G590" s="61">
        <f t="shared" ca="1" si="50"/>
        <v>5</v>
      </c>
      <c r="H590" s="97" t="str">
        <f t="shared" ca="1" si="51"/>
        <v>Loss</v>
      </c>
    </row>
    <row r="591" spans="1:8" x14ac:dyDescent="0.25">
      <c r="A591" s="96">
        <v>589</v>
      </c>
      <c r="B591" s="61">
        <f t="shared" ca="1" si="47"/>
        <v>0.26318495361137528</v>
      </c>
      <c r="C591" s="61">
        <f t="shared" ca="1" si="47"/>
        <v>0.77908794823606142</v>
      </c>
      <c r="D591" s="61">
        <f t="shared" ca="1" si="47"/>
        <v>0.50116159201126698</v>
      </c>
      <c r="E591" s="61">
        <f t="shared" ca="1" si="48"/>
        <v>1</v>
      </c>
      <c r="F591" s="61">
        <f t="shared" ca="1" si="49"/>
        <v>4</v>
      </c>
      <c r="G591" s="61">
        <f t="shared" ca="1" si="50"/>
        <v>3</v>
      </c>
      <c r="H591" s="97" t="str">
        <f t="shared" ca="1" si="51"/>
        <v>Loss</v>
      </c>
    </row>
    <row r="592" spans="1:8" x14ac:dyDescent="0.25">
      <c r="A592" s="96">
        <v>590</v>
      </c>
      <c r="B592" s="61">
        <f t="shared" ca="1" si="47"/>
        <v>9.3194414109976198E-2</v>
      </c>
      <c r="C592" s="61">
        <f t="shared" ca="1" si="47"/>
        <v>0.73164034567681913</v>
      </c>
      <c r="D592" s="61">
        <f t="shared" ca="1" si="47"/>
        <v>0.88264604699456728</v>
      </c>
      <c r="E592" s="61">
        <f t="shared" ca="1" si="48"/>
        <v>6</v>
      </c>
      <c r="F592" s="61">
        <f t="shared" ca="1" si="49"/>
        <v>4</v>
      </c>
      <c r="G592" s="61">
        <f t="shared" ca="1" si="50"/>
        <v>5</v>
      </c>
      <c r="H592" s="97" t="str">
        <f t="shared" ca="1" si="51"/>
        <v>Win</v>
      </c>
    </row>
    <row r="593" spans="1:8" x14ac:dyDescent="0.25">
      <c r="A593" s="96">
        <v>591</v>
      </c>
      <c r="B593" s="61">
        <f t="shared" ca="1" si="47"/>
        <v>0.44063786707514752</v>
      </c>
      <c r="C593" s="61">
        <f t="shared" ca="1" si="47"/>
        <v>0.74334664689769703</v>
      </c>
      <c r="D593" s="61">
        <f t="shared" ca="1" si="47"/>
        <v>3.9990691774232423E-2</v>
      </c>
      <c r="E593" s="61">
        <f t="shared" ca="1" si="48"/>
        <v>2</v>
      </c>
      <c r="F593" s="61">
        <f t="shared" ca="1" si="49"/>
        <v>4</v>
      </c>
      <c r="G593" s="61">
        <f t="shared" ca="1" si="50"/>
        <v>6</v>
      </c>
      <c r="H593" s="97" t="str">
        <f t="shared" ca="1" si="51"/>
        <v>Loss</v>
      </c>
    </row>
    <row r="594" spans="1:8" x14ac:dyDescent="0.25">
      <c r="A594" s="96">
        <v>592</v>
      </c>
      <c r="B594" s="61">
        <f t="shared" ca="1" si="47"/>
        <v>0.98283843761104273</v>
      </c>
      <c r="C594" s="61">
        <f t="shared" ca="1" si="47"/>
        <v>0.37820470419378704</v>
      </c>
      <c r="D594" s="61">
        <f t="shared" ca="1" si="47"/>
        <v>0.70786543928054768</v>
      </c>
      <c r="E594" s="61">
        <f t="shared" ca="1" si="48"/>
        <v>5</v>
      </c>
      <c r="F594" s="61">
        <f t="shared" ca="1" si="49"/>
        <v>2</v>
      </c>
      <c r="G594" s="61">
        <f t="shared" ca="1" si="50"/>
        <v>4</v>
      </c>
      <c r="H594" s="97" t="str">
        <f t="shared" ca="1" si="51"/>
        <v>Win</v>
      </c>
    </row>
    <row r="595" spans="1:8" x14ac:dyDescent="0.25">
      <c r="A595" s="96">
        <v>593</v>
      </c>
      <c r="B595" s="61">
        <f t="shared" ca="1" si="47"/>
        <v>0.3137139274024735</v>
      </c>
      <c r="C595" s="61">
        <f t="shared" ca="1" si="47"/>
        <v>0.98288356610827599</v>
      </c>
      <c r="D595" s="61">
        <f t="shared" ca="1" si="47"/>
        <v>0.1903844706122696</v>
      </c>
      <c r="E595" s="61">
        <f t="shared" ca="1" si="48"/>
        <v>1</v>
      </c>
      <c r="F595" s="61">
        <f t="shared" ca="1" si="49"/>
        <v>5</v>
      </c>
      <c r="G595" s="61">
        <f t="shared" ca="1" si="50"/>
        <v>1</v>
      </c>
      <c r="H595" s="97" t="str">
        <f t="shared" ca="1" si="51"/>
        <v>Loss</v>
      </c>
    </row>
    <row r="596" spans="1:8" x14ac:dyDescent="0.25">
      <c r="A596" s="96">
        <v>594</v>
      </c>
      <c r="B596" s="61">
        <f t="shared" ca="1" si="47"/>
        <v>0.66330818473300102</v>
      </c>
      <c r="C596" s="61">
        <f t="shared" ca="1" si="47"/>
        <v>0.40373539500374045</v>
      </c>
      <c r="D596" s="61">
        <f t="shared" ca="1" si="47"/>
        <v>0.89614073882443268</v>
      </c>
      <c r="E596" s="61">
        <f t="shared" ca="1" si="48"/>
        <v>3</v>
      </c>
      <c r="F596" s="61">
        <f t="shared" ca="1" si="49"/>
        <v>2</v>
      </c>
      <c r="G596" s="61">
        <f t="shared" ca="1" si="50"/>
        <v>5</v>
      </c>
      <c r="H596" s="97" t="str">
        <f t="shared" ca="1" si="51"/>
        <v>Toss up</v>
      </c>
    </row>
    <row r="597" spans="1:8" x14ac:dyDescent="0.25">
      <c r="A597" s="96">
        <v>595</v>
      </c>
      <c r="B597" s="61">
        <f t="shared" ca="1" si="47"/>
        <v>0.76029822738598596</v>
      </c>
      <c r="C597" s="61">
        <f t="shared" ca="1" si="47"/>
        <v>0.76267918816692737</v>
      </c>
      <c r="D597" s="61">
        <f t="shared" ca="1" si="47"/>
        <v>0.41274076748810873</v>
      </c>
      <c r="E597" s="61">
        <f t="shared" ca="1" si="48"/>
        <v>4</v>
      </c>
      <c r="F597" s="61">
        <f t="shared" ca="1" si="49"/>
        <v>4</v>
      </c>
      <c r="G597" s="61">
        <f t="shared" ca="1" si="50"/>
        <v>2</v>
      </c>
      <c r="H597" s="97" t="str">
        <f t="shared" ca="1" si="51"/>
        <v>Toss up</v>
      </c>
    </row>
    <row r="598" spans="1:8" x14ac:dyDescent="0.25">
      <c r="A598" s="96">
        <v>596</v>
      </c>
      <c r="B598" s="61">
        <f t="shared" ca="1" si="47"/>
        <v>0.84942340727169086</v>
      </c>
      <c r="C598" s="61">
        <f t="shared" ca="1" si="47"/>
        <v>5.4032375829749069E-2</v>
      </c>
      <c r="D598" s="61">
        <f t="shared" ca="1" si="47"/>
        <v>6.5396305248002551E-2</v>
      </c>
      <c r="E598" s="61">
        <f t="shared" ca="1" si="48"/>
        <v>5</v>
      </c>
      <c r="F598" s="61">
        <f t="shared" ca="1" si="49"/>
        <v>6</v>
      </c>
      <c r="G598" s="61">
        <f t="shared" ca="1" si="50"/>
        <v>6</v>
      </c>
      <c r="H598" s="97" t="str">
        <f t="shared" ca="1" si="51"/>
        <v>Loss</v>
      </c>
    </row>
    <row r="599" spans="1:8" x14ac:dyDescent="0.25">
      <c r="A599" s="96">
        <v>597</v>
      </c>
      <c r="B599" s="61">
        <f t="shared" ca="1" si="47"/>
        <v>0.19470766116308547</v>
      </c>
      <c r="C599" s="61">
        <f t="shared" ca="1" si="47"/>
        <v>0.39143578248225641</v>
      </c>
      <c r="D599" s="61">
        <f t="shared" ca="1" si="47"/>
        <v>0.57310007412360586</v>
      </c>
      <c r="E599" s="61">
        <f t="shared" ca="1" si="48"/>
        <v>1</v>
      </c>
      <c r="F599" s="61">
        <f t="shared" ca="1" si="49"/>
        <v>2</v>
      </c>
      <c r="G599" s="61">
        <f t="shared" ca="1" si="50"/>
        <v>3</v>
      </c>
      <c r="H599" s="97" t="str">
        <f t="shared" ca="1" si="51"/>
        <v>Loss</v>
      </c>
    </row>
    <row r="600" spans="1:8" x14ac:dyDescent="0.25">
      <c r="A600" s="96">
        <v>598</v>
      </c>
      <c r="B600" s="61">
        <f t="shared" ca="1" si="47"/>
        <v>0.97212764697160059</v>
      </c>
      <c r="C600" s="61">
        <f t="shared" ca="1" si="47"/>
        <v>0.393775695180546</v>
      </c>
      <c r="D600" s="61">
        <f t="shared" ca="1" si="47"/>
        <v>0.72509263209474872</v>
      </c>
      <c r="E600" s="61">
        <f t="shared" ca="1" si="48"/>
        <v>5</v>
      </c>
      <c r="F600" s="61">
        <f t="shared" ca="1" si="49"/>
        <v>2</v>
      </c>
      <c r="G600" s="61">
        <f t="shared" ca="1" si="50"/>
        <v>4</v>
      </c>
      <c r="H600" s="97" t="str">
        <f t="shared" ca="1" si="51"/>
        <v>Win</v>
      </c>
    </row>
    <row r="601" spans="1:8" x14ac:dyDescent="0.25">
      <c r="A601" s="96">
        <v>599</v>
      </c>
      <c r="B601" s="61">
        <f t="shared" ca="1" si="47"/>
        <v>0.16914055553292184</v>
      </c>
      <c r="C601" s="61">
        <f t="shared" ca="1" si="47"/>
        <v>0.56448515350701189</v>
      </c>
      <c r="D601" s="61">
        <f t="shared" ca="1" si="47"/>
        <v>0.65959987267175146</v>
      </c>
      <c r="E601" s="61">
        <f t="shared" ca="1" si="48"/>
        <v>1</v>
      </c>
      <c r="F601" s="61">
        <f t="shared" ca="1" si="49"/>
        <v>3</v>
      </c>
      <c r="G601" s="61">
        <f t="shared" ca="1" si="50"/>
        <v>3</v>
      </c>
      <c r="H601" s="97" t="str">
        <f t="shared" ca="1" si="51"/>
        <v>Loss</v>
      </c>
    </row>
    <row r="602" spans="1:8" x14ac:dyDescent="0.25">
      <c r="A602" s="96">
        <v>600</v>
      </c>
      <c r="B602" s="61">
        <f t="shared" ca="1" si="47"/>
        <v>0.80090078712045354</v>
      </c>
      <c r="C602" s="61">
        <f t="shared" ca="1" si="47"/>
        <v>0.56062017693229871</v>
      </c>
      <c r="D602" s="61">
        <f t="shared" ca="1" si="47"/>
        <v>0.51924557345257327</v>
      </c>
      <c r="E602" s="61">
        <f t="shared" ca="1" si="48"/>
        <v>4</v>
      </c>
      <c r="F602" s="61">
        <f t="shared" ca="1" si="49"/>
        <v>3</v>
      </c>
      <c r="G602" s="61">
        <f t="shared" ca="1" si="50"/>
        <v>3</v>
      </c>
      <c r="H602" s="97" t="str">
        <f t="shared" ca="1" si="51"/>
        <v>Win</v>
      </c>
    </row>
    <row r="603" spans="1:8" x14ac:dyDescent="0.25">
      <c r="A603" s="96">
        <v>601</v>
      </c>
      <c r="B603" s="61">
        <f t="shared" ca="1" si="47"/>
        <v>0.76602175934689931</v>
      </c>
      <c r="C603" s="61">
        <f t="shared" ca="1" si="47"/>
        <v>0.67216896609515719</v>
      </c>
      <c r="D603" s="61">
        <f t="shared" ca="1" si="47"/>
        <v>0.12548461765009833</v>
      </c>
      <c r="E603" s="61">
        <f t="shared" ca="1" si="48"/>
        <v>4</v>
      </c>
      <c r="F603" s="61">
        <f t="shared" ca="1" si="49"/>
        <v>4</v>
      </c>
      <c r="G603" s="61">
        <f t="shared" ca="1" si="50"/>
        <v>6</v>
      </c>
      <c r="H603" s="97" t="str">
        <f t="shared" ca="1" si="51"/>
        <v>Loss</v>
      </c>
    </row>
    <row r="604" spans="1:8" x14ac:dyDescent="0.25">
      <c r="A604" s="96">
        <v>602</v>
      </c>
      <c r="B604" s="61">
        <f t="shared" ca="1" si="47"/>
        <v>0.8616021955075347</v>
      </c>
      <c r="C604" s="61">
        <f t="shared" ca="1" si="47"/>
        <v>0.80008477567651581</v>
      </c>
      <c r="D604" s="61">
        <f t="shared" ca="1" si="47"/>
        <v>0.79183757579636016</v>
      </c>
      <c r="E604" s="61">
        <f t="shared" ca="1" si="48"/>
        <v>5</v>
      </c>
      <c r="F604" s="61">
        <f t="shared" ca="1" si="49"/>
        <v>4</v>
      </c>
      <c r="G604" s="61">
        <f t="shared" ca="1" si="50"/>
        <v>4</v>
      </c>
      <c r="H604" s="97" t="str">
        <f t="shared" ca="1" si="51"/>
        <v>Win</v>
      </c>
    </row>
    <row r="605" spans="1:8" x14ac:dyDescent="0.25">
      <c r="A605" s="96">
        <v>603</v>
      </c>
      <c r="B605" s="61">
        <f t="shared" ca="1" si="47"/>
        <v>0.79355092058682042</v>
      </c>
      <c r="C605" s="61">
        <f t="shared" ca="1" si="47"/>
        <v>0.9562881775897496</v>
      </c>
      <c r="D605" s="61">
        <f t="shared" ca="1" si="47"/>
        <v>0.58922447650047216</v>
      </c>
      <c r="E605" s="61">
        <f t="shared" ca="1" si="48"/>
        <v>4</v>
      </c>
      <c r="F605" s="61">
        <f t="shared" ca="1" si="49"/>
        <v>5</v>
      </c>
      <c r="G605" s="61">
        <f t="shared" ca="1" si="50"/>
        <v>3</v>
      </c>
      <c r="H605" s="97" t="str">
        <f t="shared" ca="1" si="51"/>
        <v>Toss up</v>
      </c>
    </row>
    <row r="606" spans="1:8" x14ac:dyDescent="0.25">
      <c r="A606" s="96">
        <v>604</v>
      </c>
      <c r="B606" s="61">
        <f t="shared" ca="1" si="47"/>
        <v>5.5449365737836542E-2</v>
      </c>
      <c r="C606" s="61">
        <f t="shared" ca="1" si="47"/>
        <v>0.15493770484589098</v>
      </c>
      <c r="D606" s="61">
        <f t="shared" ca="1" si="47"/>
        <v>0.6156088072712127</v>
      </c>
      <c r="E606" s="61">
        <f t="shared" ca="1" si="48"/>
        <v>6</v>
      </c>
      <c r="F606" s="61">
        <f t="shared" ca="1" si="49"/>
        <v>6</v>
      </c>
      <c r="G606" s="61">
        <f t="shared" ca="1" si="50"/>
        <v>3</v>
      </c>
      <c r="H606" s="97" t="str">
        <f t="shared" ca="1" si="51"/>
        <v>Toss up</v>
      </c>
    </row>
    <row r="607" spans="1:8" x14ac:dyDescent="0.25">
      <c r="A607" s="96">
        <v>605</v>
      </c>
      <c r="B607" s="61">
        <f t="shared" ca="1" si="47"/>
        <v>0.39149271647512829</v>
      </c>
      <c r="C607" s="61">
        <f t="shared" ca="1" si="47"/>
        <v>0.98918437403478388</v>
      </c>
      <c r="D607" s="61">
        <f t="shared" ca="1" si="47"/>
        <v>0.71361553483544971</v>
      </c>
      <c r="E607" s="61">
        <f t="shared" ca="1" si="48"/>
        <v>2</v>
      </c>
      <c r="F607" s="61">
        <f t="shared" ca="1" si="49"/>
        <v>5</v>
      </c>
      <c r="G607" s="61">
        <f t="shared" ca="1" si="50"/>
        <v>4</v>
      </c>
      <c r="H607" s="97" t="str">
        <f t="shared" ca="1" si="51"/>
        <v>Loss</v>
      </c>
    </row>
    <row r="608" spans="1:8" x14ac:dyDescent="0.25">
      <c r="A608" s="96">
        <v>606</v>
      </c>
      <c r="B608" s="61">
        <f t="shared" ca="1" si="47"/>
        <v>0.16239036060638146</v>
      </c>
      <c r="C608" s="61">
        <f t="shared" ca="1" si="47"/>
        <v>0.66813840663127488</v>
      </c>
      <c r="D608" s="61">
        <f t="shared" ca="1" si="47"/>
        <v>7.6545012179197069E-2</v>
      </c>
      <c r="E608" s="61">
        <f t="shared" ca="1" si="48"/>
        <v>6</v>
      </c>
      <c r="F608" s="61">
        <f t="shared" ca="1" si="49"/>
        <v>4</v>
      </c>
      <c r="G608" s="61">
        <f t="shared" ca="1" si="50"/>
        <v>6</v>
      </c>
      <c r="H608" s="97" t="str">
        <f t="shared" ca="1" si="51"/>
        <v>Toss up</v>
      </c>
    </row>
    <row r="609" spans="1:8" x14ac:dyDescent="0.25">
      <c r="A609" s="96">
        <v>607</v>
      </c>
      <c r="B609" s="61">
        <f t="shared" ca="1" si="47"/>
        <v>0.87778790911327143</v>
      </c>
      <c r="C609" s="61">
        <f t="shared" ca="1" si="47"/>
        <v>0.48918347941173745</v>
      </c>
      <c r="D609" s="61">
        <f t="shared" ca="1" si="47"/>
        <v>0.84374888876997844</v>
      </c>
      <c r="E609" s="61">
        <f t="shared" ca="1" si="48"/>
        <v>5</v>
      </c>
      <c r="F609" s="61">
        <f t="shared" ca="1" si="49"/>
        <v>2</v>
      </c>
      <c r="G609" s="61">
        <f t="shared" ca="1" si="50"/>
        <v>5</v>
      </c>
      <c r="H609" s="97" t="str">
        <f t="shared" ca="1" si="51"/>
        <v>Toss up</v>
      </c>
    </row>
    <row r="610" spans="1:8" x14ac:dyDescent="0.25">
      <c r="A610" s="96">
        <v>608</v>
      </c>
      <c r="B610" s="61">
        <f t="shared" ca="1" si="47"/>
        <v>0.48325847609495953</v>
      </c>
      <c r="C610" s="61">
        <f t="shared" ca="1" si="47"/>
        <v>0.56932487556628886</v>
      </c>
      <c r="D610" s="61">
        <f t="shared" ca="1" si="47"/>
        <v>0.62962942394888977</v>
      </c>
      <c r="E610" s="61">
        <f t="shared" ca="1" si="48"/>
        <v>2</v>
      </c>
      <c r="F610" s="61">
        <f t="shared" ca="1" si="49"/>
        <v>3</v>
      </c>
      <c r="G610" s="61">
        <f t="shared" ca="1" si="50"/>
        <v>3</v>
      </c>
      <c r="H610" s="97" t="str">
        <f t="shared" ca="1" si="51"/>
        <v>Loss</v>
      </c>
    </row>
    <row r="611" spans="1:8" x14ac:dyDescent="0.25">
      <c r="A611" s="96">
        <v>609</v>
      </c>
      <c r="B611" s="61">
        <f t="shared" ca="1" si="47"/>
        <v>0.31362366012534837</v>
      </c>
      <c r="C611" s="61">
        <f t="shared" ca="1" si="47"/>
        <v>0.36914795426751412</v>
      </c>
      <c r="D611" s="61">
        <f t="shared" ca="1" si="47"/>
        <v>0.80832387569775566</v>
      </c>
      <c r="E611" s="61">
        <f t="shared" ca="1" si="48"/>
        <v>1</v>
      </c>
      <c r="F611" s="61">
        <f t="shared" ca="1" si="49"/>
        <v>2</v>
      </c>
      <c r="G611" s="61">
        <f t="shared" ca="1" si="50"/>
        <v>4</v>
      </c>
      <c r="H611" s="97" t="str">
        <f t="shared" ca="1" si="51"/>
        <v>Loss</v>
      </c>
    </row>
    <row r="612" spans="1:8" x14ac:dyDescent="0.25">
      <c r="A612" s="96">
        <v>610</v>
      </c>
      <c r="B612" s="61">
        <f t="shared" ca="1" si="47"/>
        <v>0.58955859150847501</v>
      </c>
      <c r="C612" s="61">
        <f t="shared" ca="1" si="47"/>
        <v>0.19534869300650504</v>
      </c>
      <c r="D612" s="61">
        <f t="shared" ca="1" si="47"/>
        <v>0.70089489025106955</v>
      </c>
      <c r="E612" s="61">
        <f t="shared" ca="1" si="48"/>
        <v>3</v>
      </c>
      <c r="F612" s="61">
        <f t="shared" ca="1" si="49"/>
        <v>1</v>
      </c>
      <c r="G612" s="61">
        <f t="shared" ca="1" si="50"/>
        <v>4</v>
      </c>
      <c r="H612" s="97" t="str">
        <f t="shared" ca="1" si="51"/>
        <v>Toss up</v>
      </c>
    </row>
    <row r="613" spans="1:8" x14ac:dyDescent="0.25">
      <c r="A613" s="96">
        <v>611</v>
      </c>
      <c r="B613" s="61">
        <f t="shared" ca="1" si="47"/>
        <v>0.32500629679665516</v>
      </c>
      <c r="C613" s="61">
        <f t="shared" ca="1" si="47"/>
        <v>0.18016079897360693</v>
      </c>
      <c r="D613" s="61">
        <f t="shared" ca="1" si="47"/>
        <v>0.13785196546083867</v>
      </c>
      <c r="E613" s="61">
        <f t="shared" ca="1" si="48"/>
        <v>1</v>
      </c>
      <c r="F613" s="61">
        <f t="shared" ca="1" si="49"/>
        <v>1</v>
      </c>
      <c r="G613" s="61">
        <f t="shared" ca="1" si="50"/>
        <v>6</v>
      </c>
      <c r="H613" s="97" t="str">
        <f t="shared" ca="1" si="51"/>
        <v>Loss</v>
      </c>
    </row>
    <row r="614" spans="1:8" x14ac:dyDescent="0.25">
      <c r="A614" s="96">
        <v>612</v>
      </c>
      <c r="B614" s="61">
        <f t="shared" ca="1" si="47"/>
        <v>0.98511685819562267</v>
      </c>
      <c r="C614" s="61">
        <f t="shared" ca="1" si="47"/>
        <v>0.58382239656280821</v>
      </c>
      <c r="D614" s="61">
        <f t="shared" ca="1" si="47"/>
        <v>7.7354145078438075E-2</v>
      </c>
      <c r="E614" s="61">
        <f t="shared" ca="1" si="48"/>
        <v>5</v>
      </c>
      <c r="F614" s="61">
        <f t="shared" ca="1" si="49"/>
        <v>3</v>
      </c>
      <c r="G614" s="61">
        <f t="shared" ca="1" si="50"/>
        <v>6</v>
      </c>
      <c r="H614" s="97" t="str">
        <f t="shared" ca="1" si="51"/>
        <v>Toss up</v>
      </c>
    </row>
    <row r="615" spans="1:8" x14ac:dyDescent="0.25">
      <c r="A615" s="96">
        <v>613</v>
      </c>
      <c r="B615" s="61">
        <f t="shared" ca="1" si="47"/>
        <v>0.61799370641172668</v>
      </c>
      <c r="C615" s="61">
        <f t="shared" ca="1" si="47"/>
        <v>0.50771990497423258</v>
      </c>
      <c r="D615" s="61">
        <f t="shared" ca="1" si="47"/>
        <v>4.0011804491945302E-2</v>
      </c>
      <c r="E615" s="61">
        <f t="shared" ca="1" si="48"/>
        <v>3</v>
      </c>
      <c r="F615" s="61">
        <f t="shared" ca="1" si="49"/>
        <v>3</v>
      </c>
      <c r="G615" s="61">
        <f t="shared" ca="1" si="50"/>
        <v>6</v>
      </c>
      <c r="H615" s="97" t="str">
        <f t="shared" ca="1" si="51"/>
        <v>Loss</v>
      </c>
    </row>
    <row r="616" spans="1:8" x14ac:dyDescent="0.25">
      <c r="A616" s="96">
        <v>614</v>
      </c>
      <c r="B616" s="61">
        <f t="shared" ca="1" si="47"/>
        <v>0.45445279592035825</v>
      </c>
      <c r="C616" s="61">
        <f t="shared" ca="1" si="47"/>
        <v>9.8488689897971993E-2</v>
      </c>
      <c r="D616" s="61">
        <f t="shared" ca="1" si="47"/>
        <v>0.17231905199419006</v>
      </c>
      <c r="E616" s="61">
        <f t="shared" ca="1" si="48"/>
        <v>2</v>
      </c>
      <c r="F616" s="61">
        <f t="shared" ca="1" si="49"/>
        <v>6</v>
      </c>
      <c r="G616" s="61">
        <f t="shared" ca="1" si="50"/>
        <v>1</v>
      </c>
      <c r="H616" s="97" t="str">
        <f t="shared" ca="1" si="51"/>
        <v>Toss up</v>
      </c>
    </row>
    <row r="617" spans="1:8" x14ac:dyDescent="0.25">
      <c r="A617" s="96">
        <v>615</v>
      </c>
      <c r="B617" s="61">
        <f t="shared" ca="1" si="47"/>
        <v>0.77845517883415427</v>
      </c>
      <c r="C617" s="61">
        <f t="shared" ca="1" si="47"/>
        <v>0.75407571811534257</v>
      </c>
      <c r="D617" s="61">
        <f t="shared" ca="1" si="47"/>
        <v>0.45365882002101443</v>
      </c>
      <c r="E617" s="61">
        <f t="shared" ca="1" si="48"/>
        <v>4</v>
      </c>
      <c r="F617" s="61">
        <f t="shared" ca="1" si="49"/>
        <v>4</v>
      </c>
      <c r="G617" s="61">
        <f t="shared" ca="1" si="50"/>
        <v>2</v>
      </c>
      <c r="H617" s="97" t="str">
        <f t="shared" ca="1" si="51"/>
        <v>Toss up</v>
      </c>
    </row>
    <row r="618" spans="1:8" x14ac:dyDescent="0.25">
      <c r="A618" s="96">
        <v>616</v>
      </c>
      <c r="B618" s="61">
        <f t="shared" ca="1" si="47"/>
        <v>0.52496660676902296</v>
      </c>
      <c r="C618" s="61">
        <f t="shared" ca="1" si="47"/>
        <v>0.54906914491676329</v>
      </c>
      <c r="D618" s="61">
        <f t="shared" ca="1" si="47"/>
        <v>0.90193961495077513</v>
      </c>
      <c r="E618" s="61">
        <f t="shared" ca="1" si="48"/>
        <v>3</v>
      </c>
      <c r="F618" s="61">
        <f t="shared" ca="1" si="49"/>
        <v>3</v>
      </c>
      <c r="G618" s="61">
        <f t="shared" ca="1" si="50"/>
        <v>5</v>
      </c>
      <c r="H618" s="97" t="str">
        <f t="shared" ca="1" si="51"/>
        <v>Loss</v>
      </c>
    </row>
    <row r="619" spans="1:8" x14ac:dyDescent="0.25">
      <c r="A619" s="96">
        <v>617</v>
      </c>
      <c r="B619" s="61">
        <f t="shared" ca="1" si="47"/>
        <v>0.93061725352377467</v>
      </c>
      <c r="C619" s="61">
        <f t="shared" ca="1" si="47"/>
        <v>0.57486694255017456</v>
      </c>
      <c r="D619" s="61">
        <f t="shared" ca="1" si="47"/>
        <v>0.32290876259099788</v>
      </c>
      <c r="E619" s="61">
        <f t="shared" ca="1" si="48"/>
        <v>5</v>
      </c>
      <c r="F619" s="61">
        <f t="shared" ca="1" si="49"/>
        <v>3</v>
      </c>
      <c r="G619" s="61">
        <f t="shared" ca="1" si="50"/>
        <v>1</v>
      </c>
      <c r="H619" s="97" t="str">
        <f t="shared" ca="1" si="51"/>
        <v>Win</v>
      </c>
    </row>
    <row r="620" spans="1:8" x14ac:dyDescent="0.25">
      <c r="A620" s="96">
        <v>618</v>
      </c>
      <c r="B620" s="61">
        <f t="shared" ca="1" si="47"/>
        <v>0.76898299048588703</v>
      </c>
      <c r="C620" s="61">
        <f t="shared" ca="1" si="47"/>
        <v>0.13185794888081392</v>
      </c>
      <c r="D620" s="61">
        <f t="shared" ca="1" si="47"/>
        <v>0.92418128405364175</v>
      </c>
      <c r="E620" s="61">
        <f t="shared" ca="1" si="48"/>
        <v>4</v>
      </c>
      <c r="F620" s="61">
        <f t="shared" ca="1" si="49"/>
        <v>6</v>
      </c>
      <c r="G620" s="61">
        <f t="shared" ca="1" si="50"/>
        <v>5</v>
      </c>
      <c r="H620" s="97" t="str">
        <f t="shared" ca="1" si="51"/>
        <v>Loss</v>
      </c>
    </row>
    <row r="621" spans="1:8" x14ac:dyDescent="0.25">
      <c r="A621" s="96">
        <v>619</v>
      </c>
      <c r="B621" s="61">
        <f t="shared" ca="1" si="47"/>
        <v>0.22358626403658222</v>
      </c>
      <c r="C621" s="61">
        <f t="shared" ca="1" si="47"/>
        <v>0.83090023872854946</v>
      </c>
      <c r="D621" s="61">
        <f t="shared" ca="1" si="47"/>
        <v>0.72983736768058727</v>
      </c>
      <c r="E621" s="61">
        <f t="shared" ca="1" si="48"/>
        <v>1</v>
      </c>
      <c r="F621" s="61">
        <f t="shared" ca="1" si="49"/>
        <v>4</v>
      </c>
      <c r="G621" s="61">
        <f t="shared" ca="1" si="50"/>
        <v>4</v>
      </c>
      <c r="H621" s="97" t="str">
        <f t="shared" ca="1" si="51"/>
        <v>Loss</v>
      </c>
    </row>
    <row r="622" spans="1:8" x14ac:dyDescent="0.25">
      <c r="A622" s="96">
        <v>620</v>
      </c>
      <c r="B622" s="61">
        <f t="shared" ca="1" si="47"/>
        <v>0.15302699817697829</v>
      </c>
      <c r="C622" s="61">
        <f t="shared" ca="1" si="47"/>
        <v>0.33444832702374472</v>
      </c>
      <c r="D622" s="61">
        <f t="shared" ca="1" si="47"/>
        <v>0.11719215825851181</v>
      </c>
      <c r="E622" s="61">
        <f t="shared" ca="1" si="48"/>
        <v>6</v>
      </c>
      <c r="F622" s="61">
        <f t="shared" ca="1" si="49"/>
        <v>2</v>
      </c>
      <c r="G622" s="61">
        <f t="shared" ca="1" si="50"/>
        <v>6</v>
      </c>
      <c r="H622" s="97" t="str">
        <f t="shared" ca="1" si="51"/>
        <v>Toss up</v>
      </c>
    </row>
    <row r="623" spans="1:8" x14ac:dyDescent="0.25">
      <c r="A623" s="96">
        <v>621</v>
      </c>
      <c r="B623" s="61">
        <f t="shared" ca="1" si="47"/>
        <v>1.9349006240346855E-2</v>
      </c>
      <c r="C623" s="61">
        <f t="shared" ca="1" si="47"/>
        <v>0.43357108140578093</v>
      </c>
      <c r="D623" s="61">
        <f t="shared" ca="1" si="47"/>
        <v>0.77640671738720801</v>
      </c>
      <c r="E623" s="61">
        <f t="shared" ca="1" si="48"/>
        <v>6</v>
      </c>
      <c r="F623" s="61">
        <f t="shared" ca="1" si="49"/>
        <v>2</v>
      </c>
      <c r="G623" s="61">
        <f t="shared" ca="1" si="50"/>
        <v>4</v>
      </c>
      <c r="H623" s="97" t="str">
        <f t="shared" ca="1" si="51"/>
        <v>Win</v>
      </c>
    </row>
    <row r="624" spans="1:8" x14ac:dyDescent="0.25">
      <c r="A624" s="96">
        <v>622</v>
      </c>
      <c r="B624" s="61">
        <f t="shared" ca="1" si="47"/>
        <v>0.2203688410769522</v>
      </c>
      <c r="C624" s="61">
        <f t="shared" ca="1" si="47"/>
        <v>0.98992601431893468</v>
      </c>
      <c r="D624" s="61">
        <f t="shared" ca="1" si="47"/>
        <v>0.81908302316083514</v>
      </c>
      <c r="E624" s="61">
        <f t="shared" ca="1" si="48"/>
        <v>1</v>
      </c>
      <c r="F624" s="61">
        <f t="shared" ca="1" si="49"/>
        <v>5</v>
      </c>
      <c r="G624" s="61">
        <f t="shared" ca="1" si="50"/>
        <v>4</v>
      </c>
      <c r="H624" s="97" t="str">
        <f t="shared" ca="1" si="51"/>
        <v>Loss</v>
      </c>
    </row>
    <row r="625" spans="1:8" x14ac:dyDescent="0.25">
      <c r="A625" s="96">
        <v>623</v>
      </c>
      <c r="B625" s="61">
        <f t="shared" ca="1" si="47"/>
        <v>0.33936168057975946</v>
      </c>
      <c r="C625" s="61">
        <f t="shared" ca="1" si="47"/>
        <v>0.26614005618477798</v>
      </c>
      <c r="D625" s="61">
        <f t="shared" ca="1" si="47"/>
        <v>0.70673785510893705</v>
      </c>
      <c r="E625" s="61">
        <f t="shared" ca="1" si="48"/>
        <v>2</v>
      </c>
      <c r="F625" s="61">
        <f t="shared" ca="1" si="49"/>
        <v>1</v>
      </c>
      <c r="G625" s="61">
        <f t="shared" ca="1" si="50"/>
        <v>4</v>
      </c>
      <c r="H625" s="97" t="str">
        <f t="shared" ca="1" si="51"/>
        <v>Toss up</v>
      </c>
    </row>
    <row r="626" spans="1:8" x14ac:dyDescent="0.25">
      <c r="A626" s="96">
        <v>624</v>
      </c>
      <c r="B626" s="61">
        <f t="shared" ca="1" si="47"/>
        <v>0.30089842020497037</v>
      </c>
      <c r="C626" s="61">
        <f t="shared" ca="1" si="47"/>
        <v>8.6325995054833182E-2</v>
      </c>
      <c r="D626" s="61">
        <f t="shared" ca="1" si="47"/>
        <v>0.35422443701569295</v>
      </c>
      <c r="E626" s="61">
        <f t="shared" ca="1" si="48"/>
        <v>1</v>
      </c>
      <c r="F626" s="61">
        <f t="shared" ca="1" si="49"/>
        <v>6</v>
      </c>
      <c r="G626" s="61">
        <f t="shared" ca="1" si="50"/>
        <v>2</v>
      </c>
      <c r="H626" s="97" t="str">
        <f t="shared" ca="1" si="51"/>
        <v>Loss</v>
      </c>
    </row>
    <row r="627" spans="1:8" x14ac:dyDescent="0.25">
      <c r="A627" s="96">
        <v>625</v>
      </c>
      <c r="B627" s="61">
        <f t="shared" ca="1" si="47"/>
        <v>0.97096635296260414</v>
      </c>
      <c r="C627" s="61">
        <f t="shared" ca="1" si="47"/>
        <v>0.33223544109530079</v>
      </c>
      <c r="D627" s="61">
        <f t="shared" ca="1" si="47"/>
        <v>0.37833006608571618</v>
      </c>
      <c r="E627" s="61">
        <f t="shared" ca="1" si="48"/>
        <v>5</v>
      </c>
      <c r="F627" s="61">
        <f t="shared" ca="1" si="49"/>
        <v>1</v>
      </c>
      <c r="G627" s="61">
        <f t="shared" ca="1" si="50"/>
        <v>2</v>
      </c>
      <c r="H627" s="97" t="str">
        <f t="shared" ca="1" si="51"/>
        <v>Win</v>
      </c>
    </row>
    <row r="628" spans="1:8" x14ac:dyDescent="0.25">
      <c r="A628" s="96">
        <v>626</v>
      </c>
      <c r="B628" s="61">
        <f t="shared" ca="1" si="47"/>
        <v>0.64448798909281713</v>
      </c>
      <c r="C628" s="61">
        <f t="shared" ca="1" si="47"/>
        <v>0.67079456563401396</v>
      </c>
      <c r="D628" s="61">
        <f t="shared" ca="1" si="47"/>
        <v>0.22772738296203265</v>
      </c>
      <c r="E628" s="61">
        <f t="shared" ca="1" si="48"/>
        <v>3</v>
      </c>
      <c r="F628" s="61">
        <f t="shared" ca="1" si="49"/>
        <v>4</v>
      </c>
      <c r="G628" s="61">
        <f t="shared" ca="1" si="50"/>
        <v>1</v>
      </c>
      <c r="H628" s="97" t="str">
        <f t="shared" ca="1" si="51"/>
        <v>Toss up</v>
      </c>
    </row>
    <row r="629" spans="1:8" x14ac:dyDescent="0.25">
      <c r="A629" s="96">
        <v>627</v>
      </c>
      <c r="B629" s="61">
        <f t="shared" ca="1" si="47"/>
        <v>0.31871192268751114</v>
      </c>
      <c r="C629" s="61">
        <f t="shared" ca="1" si="47"/>
        <v>0.4456343361056474</v>
      </c>
      <c r="D629" s="61">
        <f t="shared" ca="1" si="47"/>
        <v>0.42209195071766503</v>
      </c>
      <c r="E629" s="61">
        <f t="shared" ca="1" si="48"/>
        <v>1</v>
      </c>
      <c r="F629" s="61">
        <f t="shared" ca="1" si="49"/>
        <v>2</v>
      </c>
      <c r="G629" s="61">
        <f t="shared" ca="1" si="50"/>
        <v>2</v>
      </c>
      <c r="H629" s="97" t="str">
        <f t="shared" ca="1" si="51"/>
        <v>Loss</v>
      </c>
    </row>
    <row r="630" spans="1:8" x14ac:dyDescent="0.25">
      <c r="A630" s="96">
        <v>628</v>
      </c>
      <c r="B630" s="61">
        <f t="shared" ca="1" si="47"/>
        <v>0.44093422679999328</v>
      </c>
      <c r="C630" s="61">
        <f t="shared" ca="1" si="47"/>
        <v>0.70219464188613834</v>
      </c>
      <c r="D630" s="61">
        <f t="shared" ca="1" si="47"/>
        <v>6.9178838788188646E-3</v>
      </c>
      <c r="E630" s="61">
        <f t="shared" ca="1" si="48"/>
        <v>2</v>
      </c>
      <c r="F630" s="61">
        <f t="shared" ca="1" si="49"/>
        <v>4</v>
      </c>
      <c r="G630" s="61">
        <f t="shared" ca="1" si="50"/>
        <v>6</v>
      </c>
      <c r="H630" s="97" t="str">
        <f t="shared" ca="1" si="51"/>
        <v>Loss</v>
      </c>
    </row>
    <row r="631" spans="1:8" x14ac:dyDescent="0.25">
      <c r="A631" s="96">
        <v>629</v>
      </c>
      <c r="B631" s="61">
        <f t="shared" ca="1" si="47"/>
        <v>0.95946442924969588</v>
      </c>
      <c r="C631" s="61">
        <f t="shared" ca="1" si="47"/>
        <v>0.81356042034886789</v>
      </c>
      <c r="D631" s="61">
        <f t="shared" ca="1" si="47"/>
        <v>0.38294218685991621</v>
      </c>
      <c r="E631" s="61">
        <f t="shared" ca="1" si="48"/>
        <v>5</v>
      </c>
      <c r="F631" s="61">
        <f t="shared" ca="1" si="49"/>
        <v>4</v>
      </c>
      <c r="G631" s="61">
        <f t="shared" ca="1" si="50"/>
        <v>2</v>
      </c>
      <c r="H631" s="97" t="str">
        <f t="shared" ca="1" si="51"/>
        <v>Win</v>
      </c>
    </row>
    <row r="632" spans="1:8" x14ac:dyDescent="0.25">
      <c r="A632" s="96">
        <v>630</v>
      </c>
      <c r="B632" s="61">
        <f t="shared" ca="1" si="47"/>
        <v>0.72116192358867826</v>
      </c>
      <c r="C632" s="61">
        <f t="shared" ca="1" si="47"/>
        <v>0.60100698914381223</v>
      </c>
      <c r="D632" s="61">
        <f t="shared" ca="1" si="47"/>
        <v>0.37938272045010601</v>
      </c>
      <c r="E632" s="61">
        <f t="shared" ca="1" si="48"/>
        <v>4</v>
      </c>
      <c r="F632" s="61">
        <f t="shared" ca="1" si="49"/>
        <v>3</v>
      </c>
      <c r="G632" s="61">
        <f t="shared" ca="1" si="50"/>
        <v>2</v>
      </c>
      <c r="H632" s="97" t="str">
        <f t="shared" ca="1" si="51"/>
        <v>Win</v>
      </c>
    </row>
    <row r="633" spans="1:8" x14ac:dyDescent="0.25">
      <c r="A633" s="96">
        <v>631</v>
      </c>
      <c r="B633" s="61">
        <f t="shared" ca="1" si="47"/>
        <v>0.63800796862280174</v>
      </c>
      <c r="C633" s="61">
        <f t="shared" ca="1" si="47"/>
        <v>0.30457305723928751</v>
      </c>
      <c r="D633" s="61">
        <f t="shared" ca="1" si="47"/>
        <v>0.72245312064501876</v>
      </c>
      <c r="E633" s="61">
        <f t="shared" ca="1" si="48"/>
        <v>3</v>
      </c>
      <c r="F633" s="61">
        <f t="shared" ca="1" si="49"/>
        <v>1</v>
      </c>
      <c r="G633" s="61">
        <f t="shared" ca="1" si="50"/>
        <v>4</v>
      </c>
      <c r="H633" s="97" t="str">
        <f t="shared" ca="1" si="51"/>
        <v>Toss up</v>
      </c>
    </row>
    <row r="634" spans="1:8" x14ac:dyDescent="0.25">
      <c r="A634" s="96">
        <v>632</v>
      </c>
      <c r="B634" s="61">
        <f t="shared" ca="1" si="47"/>
        <v>0.88723385134360444</v>
      </c>
      <c r="C634" s="61">
        <f t="shared" ca="1" si="47"/>
        <v>0.44942438264717943</v>
      </c>
      <c r="D634" s="61">
        <f t="shared" ca="1" si="47"/>
        <v>0.1059002123993088</v>
      </c>
      <c r="E634" s="61">
        <f t="shared" ca="1" si="48"/>
        <v>5</v>
      </c>
      <c r="F634" s="61">
        <f t="shared" ca="1" si="49"/>
        <v>2</v>
      </c>
      <c r="G634" s="61">
        <f t="shared" ca="1" si="50"/>
        <v>6</v>
      </c>
      <c r="H634" s="97" t="str">
        <f t="shared" ca="1" si="51"/>
        <v>Toss up</v>
      </c>
    </row>
    <row r="635" spans="1:8" x14ac:dyDescent="0.25">
      <c r="A635" s="96">
        <v>633</v>
      </c>
      <c r="B635" s="61">
        <f t="shared" ca="1" si="47"/>
        <v>0.51861146377415912</v>
      </c>
      <c r="C635" s="61">
        <f t="shared" ca="1" si="47"/>
        <v>0.85367925161193403</v>
      </c>
      <c r="D635" s="61">
        <f t="shared" ca="1" si="47"/>
        <v>0.49729169445982568</v>
      </c>
      <c r="E635" s="61">
        <f t="shared" ca="1" si="48"/>
        <v>3</v>
      </c>
      <c r="F635" s="61">
        <f t="shared" ca="1" si="49"/>
        <v>5</v>
      </c>
      <c r="G635" s="61">
        <f t="shared" ca="1" si="50"/>
        <v>2</v>
      </c>
      <c r="H635" s="97" t="str">
        <f t="shared" ca="1" si="51"/>
        <v>Toss up</v>
      </c>
    </row>
    <row r="636" spans="1:8" x14ac:dyDescent="0.25">
      <c r="A636" s="96">
        <v>634</v>
      </c>
      <c r="B636" s="61">
        <f t="shared" ca="1" si="47"/>
        <v>0.97873570148572619</v>
      </c>
      <c r="C636" s="61">
        <f t="shared" ca="1" si="47"/>
        <v>0.52745796042248594</v>
      </c>
      <c r="D636" s="61">
        <f t="shared" ca="1" si="47"/>
        <v>0.10250843151710898</v>
      </c>
      <c r="E636" s="61">
        <f t="shared" ca="1" si="48"/>
        <v>5</v>
      </c>
      <c r="F636" s="61">
        <f t="shared" ca="1" si="49"/>
        <v>3</v>
      </c>
      <c r="G636" s="61">
        <f t="shared" ca="1" si="50"/>
        <v>6</v>
      </c>
      <c r="H636" s="97" t="str">
        <f t="shared" ca="1" si="51"/>
        <v>Toss up</v>
      </c>
    </row>
    <row r="637" spans="1:8" x14ac:dyDescent="0.25">
      <c r="A637" s="96">
        <v>635</v>
      </c>
      <c r="B637" s="61">
        <f t="shared" ca="1" si="47"/>
        <v>0.7090002509095088</v>
      </c>
      <c r="C637" s="61">
        <f t="shared" ca="1" si="47"/>
        <v>6.6689055157864052E-2</v>
      </c>
      <c r="D637" s="61">
        <f t="shared" ca="1" si="47"/>
        <v>0.52729237955787578</v>
      </c>
      <c r="E637" s="61">
        <f t="shared" ca="1" si="48"/>
        <v>4</v>
      </c>
      <c r="F637" s="61">
        <f t="shared" ca="1" si="49"/>
        <v>6</v>
      </c>
      <c r="G637" s="61">
        <f t="shared" ca="1" si="50"/>
        <v>3</v>
      </c>
      <c r="H637" s="97" t="str">
        <f t="shared" ca="1" si="51"/>
        <v>Toss up</v>
      </c>
    </row>
    <row r="638" spans="1:8" x14ac:dyDescent="0.25">
      <c r="A638" s="96">
        <v>636</v>
      </c>
      <c r="B638" s="61">
        <f t="shared" ca="1" si="47"/>
        <v>0.55282783699875115</v>
      </c>
      <c r="C638" s="61">
        <f t="shared" ca="1" si="47"/>
        <v>0.97615002940287954</v>
      </c>
      <c r="D638" s="61">
        <f t="shared" ca="1" si="47"/>
        <v>0.94619043757564403</v>
      </c>
      <c r="E638" s="61">
        <f t="shared" ca="1" si="48"/>
        <v>3</v>
      </c>
      <c r="F638" s="61">
        <f t="shared" ca="1" si="49"/>
        <v>5</v>
      </c>
      <c r="G638" s="61">
        <f t="shared" ca="1" si="50"/>
        <v>5</v>
      </c>
      <c r="H638" s="97" t="str">
        <f t="shared" ca="1" si="51"/>
        <v>Loss</v>
      </c>
    </row>
    <row r="639" spans="1:8" x14ac:dyDescent="0.25">
      <c r="A639" s="96">
        <v>637</v>
      </c>
      <c r="B639" s="61">
        <f t="shared" ca="1" si="47"/>
        <v>2.8838275240559041E-2</v>
      </c>
      <c r="C639" s="61">
        <f t="shared" ca="1" si="47"/>
        <v>9.1214280928888614E-2</v>
      </c>
      <c r="D639" s="61">
        <f t="shared" ca="1" si="47"/>
        <v>0.27487100606109172</v>
      </c>
      <c r="E639" s="61">
        <f t="shared" ca="1" si="48"/>
        <v>6</v>
      </c>
      <c r="F639" s="61">
        <f t="shared" ca="1" si="49"/>
        <v>6</v>
      </c>
      <c r="G639" s="61">
        <f t="shared" ca="1" si="50"/>
        <v>1</v>
      </c>
      <c r="H639" s="97" t="str">
        <f t="shared" ca="1" si="51"/>
        <v>Toss up</v>
      </c>
    </row>
    <row r="640" spans="1:8" x14ac:dyDescent="0.25">
      <c r="A640" s="96">
        <v>638</v>
      </c>
      <c r="B640" s="61">
        <f t="shared" ca="1" si="47"/>
        <v>0.25711193463301496</v>
      </c>
      <c r="C640" s="61">
        <f t="shared" ca="1" si="47"/>
        <v>0.9697356295667694</v>
      </c>
      <c r="D640" s="61">
        <f t="shared" ca="1" si="47"/>
        <v>0.45404152426952549</v>
      </c>
      <c r="E640" s="61">
        <f t="shared" ca="1" si="48"/>
        <v>1</v>
      </c>
      <c r="F640" s="61">
        <f t="shared" ca="1" si="49"/>
        <v>5</v>
      </c>
      <c r="G640" s="61">
        <f t="shared" ca="1" si="50"/>
        <v>2</v>
      </c>
      <c r="H640" s="97" t="str">
        <f t="shared" ca="1" si="51"/>
        <v>Loss</v>
      </c>
    </row>
    <row r="641" spans="1:8" x14ac:dyDescent="0.25">
      <c r="A641" s="96">
        <v>639</v>
      </c>
      <c r="B641" s="61">
        <f t="shared" ca="1" si="47"/>
        <v>0.51590044931251222</v>
      </c>
      <c r="C641" s="61">
        <f t="shared" ca="1" si="47"/>
        <v>0.60001021174084268</v>
      </c>
      <c r="D641" s="61">
        <f t="shared" ca="1" si="47"/>
        <v>0.49759196359495039</v>
      </c>
      <c r="E641" s="61">
        <f t="shared" ca="1" si="48"/>
        <v>3</v>
      </c>
      <c r="F641" s="61">
        <f t="shared" ca="1" si="49"/>
        <v>3</v>
      </c>
      <c r="G641" s="61">
        <f t="shared" ca="1" si="50"/>
        <v>2</v>
      </c>
      <c r="H641" s="97" t="str">
        <f t="shared" ca="1" si="51"/>
        <v>Toss up</v>
      </c>
    </row>
    <row r="642" spans="1:8" x14ac:dyDescent="0.25">
      <c r="A642" s="96">
        <v>640</v>
      </c>
      <c r="B642" s="61">
        <f t="shared" ca="1" si="47"/>
        <v>0.30390982400725408</v>
      </c>
      <c r="C642" s="61">
        <f t="shared" ca="1" si="47"/>
        <v>0.99724244273604856</v>
      </c>
      <c r="D642" s="61">
        <f t="shared" ca="1" si="47"/>
        <v>0.9025752370007939</v>
      </c>
      <c r="E642" s="61">
        <f t="shared" ca="1" si="48"/>
        <v>1</v>
      </c>
      <c r="F642" s="61">
        <f t="shared" ca="1" si="49"/>
        <v>5</v>
      </c>
      <c r="G642" s="61">
        <f t="shared" ca="1" si="50"/>
        <v>5</v>
      </c>
      <c r="H642" s="97" t="str">
        <f t="shared" ca="1" si="51"/>
        <v>Loss</v>
      </c>
    </row>
    <row r="643" spans="1:8" x14ac:dyDescent="0.25">
      <c r="A643" s="96">
        <v>641</v>
      </c>
      <c r="B643" s="61">
        <f t="shared" ca="1" si="47"/>
        <v>0.50275421533032116</v>
      </c>
      <c r="C643" s="61">
        <f t="shared" ca="1" si="47"/>
        <v>0.58705747714098844</v>
      </c>
      <c r="D643" s="61">
        <f t="shared" ca="1" si="47"/>
        <v>0.83081726661114208</v>
      </c>
      <c r="E643" s="61">
        <f t="shared" ca="1" si="48"/>
        <v>3</v>
      </c>
      <c r="F643" s="61">
        <f t="shared" ca="1" si="49"/>
        <v>3</v>
      </c>
      <c r="G643" s="61">
        <f t="shared" ca="1" si="50"/>
        <v>4</v>
      </c>
      <c r="H643" s="97" t="str">
        <f t="shared" ca="1" si="51"/>
        <v>Loss</v>
      </c>
    </row>
    <row r="644" spans="1:8" x14ac:dyDescent="0.25">
      <c r="A644" s="96">
        <v>642</v>
      </c>
      <c r="B644" s="61">
        <f t="shared" ref="B644:D707" ca="1" si="52">RAND()</f>
        <v>0.60469859076512666</v>
      </c>
      <c r="C644" s="61">
        <f t="shared" ca="1" si="52"/>
        <v>0.57761631764138766</v>
      </c>
      <c r="D644" s="61">
        <f t="shared" ca="1" si="52"/>
        <v>0.49014569654718665</v>
      </c>
      <c r="E644" s="61">
        <f t="shared" ref="E644:E707" ca="1" si="53">_xlfn.IFNA(MATCH($B644,$M$5:$R$5,1),6)</f>
        <v>3</v>
      </c>
      <c r="F644" s="61">
        <f t="shared" ref="F644:F707" ca="1" si="54">_xlfn.IFNA(MATCH($C644,$M$5:$R$5,1),6)</f>
        <v>3</v>
      </c>
      <c r="G644" s="61">
        <f t="shared" ref="G644:G707" ca="1" si="55">_xlfn.IFNA(MATCH($D644,$M$5:$R$5,1),6)</f>
        <v>2</v>
      </c>
      <c r="H644" s="97" t="str">
        <f t="shared" ref="H644:H707" ca="1" si="56">IF(AND($E644&gt;$F644,$E644&gt;$G644),"Win",IF(OR($E644&gt;$F644,$E644&gt;$G644),"Toss up","Loss"))</f>
        <v>Toss up</v>
      </c>
    </row>
    <row r="645" spans="1:8" x14ac:dyDescent="0.25">
      <c r="A645" s="96">
        <v>643</v>
      </c>
      <c r="B645" s="61">
        <f t="shared" ca="1" si="52"/>
        <v>5.636356354440919E-2</v>
      </c>
      <c r="C645" s="61">
        <f t="shared" ca="1" si="52"/>
        <v>1.0332304881082943E-2</v>
      </c>
      <c r="D645" s="61">
        <f t="shared" ca="1" si="52"/>
        <v>0.87287184652659022</v>
      </c>
      <c r="E645" s="61">
        <f t="shared" ca="1" si="53"/>
        <v>6</v>
      </c>
      <c r="F645" s="61">
        <f t="shared" ca="1" si="54"/>
        <v>6</v>
      </c>
      <c r="G645" s="61">
        <f t="shared" ca="1" si="55"/>
        <v>5</v>
      </c>
      <c r="H645" s="97" t="str">
        <f t="shared" ca="1" si="56"/>
        <v>Toss up</v>
      </c>
    </row>
    <row r="646" spans="1:8" x14ac:dyDescent="0.25">
      <c r="A646" s="96">
        <v>644</v>
      </c>
      <c r="B646" s="61">
        <f t="shared" ca="1" si="52"/>
        <v>0.65831965451736885</v>
      </c>
      <c r="C646" s="61">
        <f t="shared" ca="1" si="52"/>
        <v>0.25886202894403498</v>
      </c>
      <c r="D646" s="61">
        <f t="shared" ca="1" si="52"/>
        <v>0.84784057009788383</v>
      </c>
      <c r="E646" s="61">
        <f t="shared" ca="1" si="53"/>
        <v>3</v>
      </c>
      <c r="F646" s="61">
        <f t="shared" ca="1" si="54"/>
        <v>1</v>
      </c>
      <c r="G646" s="61">
        <f t="shared" ca="1" si="55"/>
        <v>5</v>
      </c>
      <c r="H646" s="97" t="str">
        <f t="shared" ca="1" si="56"/>
        <v>Toss up</v>
      </c>
    </row>
    <row r="647" spans="1:8" x14ac:dyDescent="0.25">
      <c r="A647" s="96">
        <v>645</v>
      </c>
      <c r="B647" s="61">
        <f t="shared" ca="1" si="52"/>
        <v>0.49882498788578911</v>
      </c>
      <c r="C647" s="61">
        <f t="shared" ca="1" si="52"/>
        <v>0.11755675558935097</v>
      </c>
      <c r="D647" s="61">
        <f t="shared" ca="1" si="52"/>
        <v>0.21668203156240573</v>
      </c>
      <c r="E647" s="61">
        <f t="shared" ca="1" si="53"/>
        <v>2</v>
      </c>
      <c r="F647" s="61">
        <f t="shared" ca="1" si="54"/>
        <v>6</v>
      </c>
      <c r="G647" s="61">
        <f t="shared" ca="1" si="55"/>
        <v>1</v>
      </c>
      <c r="H647" s="97" t="str">
        <f t="shared" ca="1" si="56"/>
        <v>Toss up</v>
      </c>
    </row>
    <row r="648" spans="1:8" x14ac:dyDescent="0.25">
      <c r="A648" s="96">
        <v>646</v>
      </c>
      <c r="B648" s="61">
        <f t="shared" ca="1" si="52"/>
        <v>0.48393021660422331</v>
      </c>
      <c r="C648" s="61">
        <f t="shared" ca="1" si="52"/>
        <v>0.23182610126603709</v>
      </c>
      <c r="D648" s="61">
        <f t="shared" ca="1" si="52"/>
        <v>0.76284057153971718</v>
      </c>
      <c r="E648" s="61">
        <f t="shared" ca="1" si="53"/>
        <v>2</v>
      </c>
      <c r="F648" s="61">
        <f t="shared" ca="1" si="54"/>
        <v>1</v>
      </c>
      <c r="G648" s="61">
        <f t="shared" ca="1" si="55"/>
        <v>4</v>
      </c>
      <c r="H648" s="97" t="str">
        <f t="shared" ca="1" si="56"/>
        <v>Toss up</v>
      </c>
    </row>
    <row r="649" spans="1:8" x14ac:dyDescent="0.25">
      <c r="A649" s="96">
        <v>647</v>
      </c>
      <c r="B649" s="61">
        <f t="shared" ca="1" si="52"/>
        <v>0.83569869163763399</v>
      </c>
      <c r="C649" s="61">
        <f t="shared" ca="1" si="52"/>
        <v>0.49160960305723478</v>
      </c>
      <c r="D649" s="61">
        <f t="shared" ca="1" si="52"/>
        <v>0.29129891835322874</v>
      </c>
      <c r="E649" s="61">
        <f t="shared" ca="1" si="53"/>
        <v>5</v>
      </c>
      <c r="F649" s="61">
        <f t="shared" ca="1" si="54"/>
        <v>2</v>
      </c>
      <c r="G649" s="61">
        <f t="shared" ca="1" si="55"/>
        <v>1</v>
      </c>
      <c r="H649" s="97" t="str">
        <f t="shared" ca="1" si="56"/>
        <v>Win</v>
      </c>
    </row>
    <row r="650" spans="1:8" x14ac:dyDescent="0.25">
      <c r="A650" s="96">
        <v>648</v>
      </c>
      <c r="B650" s="61">
        <f t="shared" ca="1" si="52"/>
        <v>0.19264951788567586</v>
      </c>
      <c r="C650" s="61">
        <f t="shared" ca="1" si="52"/>
        <v>0.84529495140090249</v>
      </c>
      <c r="D650" s="61">
        <f t="shared" ca="1" si="52"/>
        <v>0.31726469522345235</v>
      </c>
      <c r="E650" s="61">
        <f t="shared" ca="1" si="53"/>
        <v>1</v>
      </c>
      <c r="F650" s="61">
        <f t="shared" ca="1" si="54"/>
        <v>5</v>
      </c>
      <c r="G650" s="61">
        <f t="shared" ca="1" si="55"/>
        <v>1</v>
      </c>
      <c r="H650" s="97" t="str">
        <f t="shared" ca="1" si="56"/>
        <v>Loss</v>
      </c>
    </row>
    <row r="651" spans="1:8" x14ac:dyDescent="0.25">
      <c r="A651" s="96">
        <v>649</v>
      </c>
      <c r="B651" s="61">
        <f t="shared" ca="1" si="52"/>
        <v>0.23832676082070248</v>
      </c>
      <c r="C651" s="61">
        <f t="shared" ca="1" si="52"/>
        <v>0.44797601709570589</v>
      </c>
      <c r="D651" s="61">
        <f t="shared" ca="1" si="52"/>
        <v>0.70425078404313801</v>
      </c>
      <c r="E651" s="61">
        <f t="shared" ca="1" si="53"/>
        <v>1</v>
      </c>
      <c r="F651" s="61">
        <f t="shared" ca="1" si="54"/>
        <v>2</v>
      </c>
      <c r="G651" s="61">
        <f t="shared" ca="1" si="55"/>
        <v>4</v>
      </c>
      <c r="H651" s="97" t="str">
        <f t="shared" ca="1" si="56"/>
        <v>Loss</v>
      </c>
    </row>
    <row r="652" spans="1:8" x14ac:dyDescent="0.25">
      <c r="A652" s="96">
        <v>650</v>
      </c>
      <c r="B652" s="61">
        <f t="shared" ca="1" si="52"/>
        <v>0.10505392570585248</v>
      </c>
      <c r="C652" s="61">
        <f t="shared" ca="1" si="52"/>
        <v>0.59021236945816724</v>
      </c>
      <c r="D652" s="61">
        <f t="shared" ca="1" si="52"/>
        <v>0.82736608815769996</v>
      </c>
      <c r="E652" s="61">
        <f t="shared" ca="1" si="53"/>
        <v>6</v>
      </c>
      <c r="F652" s="61">
        <f t="shared" ca="1" si="54"/>
        <v>3</v>
      </c>
      <c r="G652" s="61">
        <f t="shared" ca="1" si="55"/>
        <v>4</v>
      </c>
      <c r="H652" s="97" t="str">
        <f t="shared" ca="1" si="56"/>
        <v>Win</v>
      </c>
    </row>
    <row r="653" spans="1:8" x14ac:dyDescent="0.25">
      <c r="A653" s="96">
        <v>651</v>
      </c>
      <c r="B653" s="61">
        <f t="shared" ca="1" si="52"/>
        <v>0.90447012449526065</v>
      </c>
      <c r="C653" s="61">
        <f t="shared" ca="1" si="52"/>
        <v>0.92360276517936002</v>
      </c>
      <c r="D653" s="61">
        <f t="shared" ca="1" si="52"/>
        <v>4.0407726619414164E-2</v>
      </c>
      <c r="E653" s="61">
        <f t="shared" ca="1" si="53"/>
        <v>5</v>
      </c>
      <c r="F653" s="61">
        <f t="shared" ca="1" si="54"/>
        <v>5</v>
      </c>
      <c r="G653" s="61">
        <f t="shared" ca="1" si="55"/>
        <v>6</v>
      </c>
      <c r="H653" s="97" t="str">
        <f t="shared" ca="1" si="56"/>
        <v>Loss</v>
      </c>
    </row>
    <row r="654" spans="1:8" x14ac:dyDescent="0.25">
      <c r="A654" s="96">
        <v>652</v>
      </c>
      <c r="B654" s="61">
        <f t="shared" ca="1" si="52"/>
        <v>0.9477534529866426</v>
      </c>
      <c r="C654" s="61">
        <f t="shared" ca="1" si="52"/>
        <v>0.75608621701655621</v>
      </c>
      <c r="D654" s="61">
        <f t="shared" ca="1" si="52"/>
        <v>0.56122447818255083</v>
      </c>
      <c r="E654" s="61">
        <f t="shared" ca="1" si="53"/>
        <v>5</v>
      </c>
      <c r="F654" s="61">
        <f t="shared" ca="1" si="54"/>
        <v>4</v>
      </c>
      <c r="G654" s="61">
        <f t="shared" ca="1" si="55"/>
        <v>3</v>
      </c>
      <c r="H654" s="97" t="str">
        <f t="shared" ca="1" si="56"/>
        <v>Win</v>
      </c>
    </row>
    <row r="655" spans="1:8" x14ac:dyDescent="0.25">
      <c r="A655" s="96">
        <v>653</v>
      </c>
      <c r="B655" s="61">
        <f t="shared" ca="1" si="52"/>
        <v>0.78188575745921529</v>
      </c>
      <c r="C655" s="61">
        <f t="shared" ca="1" si="52"/>
        <v>0.10925163647329772</v>
      </c>
      <c r="D655" s="61">
        <f t="shared" ca="1" si="52"/>
        <v>0.63580792905051786</v>
      </c>
      <c r="E655" s="61">
        <f t="shared" ca="1" si="53"/>
        <v>4</v>
      </c>
      <c r="F655" s="61">
        <f t="shared" ca="1" si="54"/>
        <v>6</v>
      </c>
      <c r="G655" s="61">
        <f t="shared" ca="1" si="55"/>
        <v>3</v>
      </c>
      <c r="H655" s="97" t="str">
        <f t="shared" ca="1" si="56"/>
        <v>Toss up</v>
      </c>
    </row>
    <row r="656" spans="1:8" x14ac:dyDescent="0.25">
      <c r="A656" s="96">
        <v>654</v>
      </c>
      <c r="B656" s="61">
        <f t="shared" ca="1" si="52"/>
        <v>0.55064358534232316</v>
      </c>
      <c r="C656" s="61">
        <f t="shared" ca="1" si="52"/>
        <v>3.2938082951630365E-2</v>
      </c>
      <c r="D656" s="61">
        <f t="shared" ca="1" si="52"/>
        <v>0.57299358896699359</v>
      </c>
      <c r="E656" s="61">
        <f t="shared" ca="1" si="53"/>
        <v>3</v>
      </c>
      <c r="F656" s="61">
        <f t="shared" ca="1" si="54"/>
        <v>6</v>
      </c>
      <c r="G656" s="61">
        <f t="shared" ca="1" si="55"/>
        <v>3</v>
      </c>
      <c r="H656" s="97" t="str">
        <f t="shared" ca="1" si="56"/>
        <v>Loss</v>
      </c>
    </row>
    <row r="657" spans="1:8" x14ac:dyDescent="0.25">
      <c r="A657" s="96">
        <v>655</v>
      </c>
      <c r="B657" s="61">
        <f t="shared" ca="1" si="52"/>
        <v>0.86200435924355134</v>
      </c>
      <c r="C657" s="61">
        <f t="shared" ca="1" si="52"/>
        <v>0.38186825047891293</v>
      </c>
      <c r="D657" s="61">
        <f t="shared" ca="1" si="52"/>
        <v>0.24497575562635088</v>
      </c>
      <c r="E657" s="61">
        <f t="shared" ca="1" si="53"/>
        <v>5</v>
      </c>
      <c r="F657" s="61">
        <f t="shared" ca="1" si="54"/>
        <v>2</v>
      </c>
      <c r="G657" s="61">
        <f t="shared" ca="1" si="55"/>
        <v>1</v>
      </c>
      <c r="H657" s="97" t="str">
        <f t="shared" ca="1" si="56"/>
        <v>Win</v>
      </c>
    </row>
    <row r="658" spans="1:8" x14ac:dyDescent="0.25">
      <c r="A658" s="96">
        <v>656</v>
      </c>
      <c r="B658" s="61">
        <f t="shared" ca="1" si="52"/>
        <v>0.3054917795514559</v>
      </c>
      <c r="C658" s="61">
        <f t="shared" ca="1" si="52"/>
        <v>0.8092653549918295</v>
      </c>
      <c r="D658" s="61">
        <f t="shared" ca="1" si="52"/>
        <v>0.93598530642526045</v>
      </c>
      <c r="E658" s="61">
        <f t="shared" ca="1" si="53"/>
        <v>1</v>
      </c>
      <c r="F658" s="61">
        <f t="shared" ca="1" si="54"/>
        <v>4</v>
      </c>
      <c r="G658" s="61">
        <f t="shared" ca="1" si="55"/>
        <v>5</v>
      </c>
      <c r="H658" s="97" t="str">
        <f t="shared" ca="1" si="56"/>
        <v>Loss</v>
      </c>
    </row>
    <row r="659" spans="1:8" x14ac:dyDescent="0.25">
      <c r="A659" s="96">
        <v>657</v>
      </c>
      <c r="B659" s="61">
        <f t="shared" ca="1" si="52"/>
        <v>0.899155567162644</v>
      </c>
      <c r="C659" s="61">
        <f t="shared" ca="1" si="52"/>
        <v>0.34320663278197949</v>
      </c>
      <c r="D659" s="61">
        <f t="shared" ca="1" si="52"/>
        <v>1.1210987445613774E-2</v>
      </c>
      <c r="E659" s="61">
        <f t="shared" ca="1" si="53"/>
        <v>5</v>
      </c>
      <c r="F659" s="61">
        <f t="shared" ca="1" si="54"/>
        <v>2</v>
      </c>
      <c r="G659" s="61">
        <f t="shared" ca="1" si="55"/>
        <v>6</v>
      </c>
      <c r="H659" s="97" t="str">
        <f t="shared" ca="1" si="56"/>
        <v>Toss up</v>
      </c>
    </row>
    <row r="660" spans="1:8" x14ac:dyDescent="0.25">
      <c r="A660" s="96">
        <v>658</v>
      </c>
      <c r="B660" s="61">
        <f t="shared" ca="1" si="52"/>
        <v>0.24784033093429869</v>
      </c>
      <c r="C660" s="61">
        <f t="shared" ca="1" si="52"/>
        <v>0.57704336199155659</v>
      </c>
      <c r="D660" s="61">
        <f t="shared" ca="1" si="52"/>
        <v>0.38933451422617005</v>
      </c>
      <c r="E660" s="61">
        <f t="shared" ca="1" si="53"/>
        <v>1</v>
      </c>
      <c r="F660" s="61">
        <f t="shared" ca="1" si="54"/>
        <v>3</v>
      </c>
      <c r="G660" s="61">
        <f t="shared" ca="1" si="55"/>
        <v>2</v>
      </c>
      <c r="H660" s="97" t="str">
        <f t="shared" ca="1" si="56"/>
        <v>Loss</v>
      </c>
    </row>
    <row r="661" spans="1:8" x14ac:dyDescent="0.25">
      <c r="A661" s="96">
        <v>659</v>
      </c>
      <c r="B661" s="61">
        <f t="shared" ca="1" si="52"/>
        <v>0.44271734542318741</v>
      </c>
      <c r="C661" s="61">
        <f t="shared" ca="1" si="52"/>
        <v>6.6361508219439092E-2</v>
      </c>
      <c r="D661" s="61">
        <f t="shared" ca="1" si="52"/>
        <v>0.64346178250135366</v>
      </c>
      <c r="E661" s="61">
        <f t="shared" ca="1" si="53"/>
        <v>2</v>
      </c>
      <c r="F661" s="61">
        <f t="shared" ca="1" si="54"/>
        <v>6</v>
      </c>
      <c r="G661" s="61">
        <f t="shared" ca="1" si="55"/>
        <v>3</v>
      </c>
      <c r="H661" s="97" t="str">
        <f t="shared" ca="1" si="56"/>
        <v>Loss</v>
      </c>
    </row>
    <row r="662" spans="1:8" x14ac:dyDescent="0.25">
      <c r="A662" s="96">
        <v>660</v>
      </c>
      <c r="B662" s="61">
        <f t="shared" ca="1" si="52"/>
        <v>0.98018424739102461</v>
      </c>
      <c r="C662" s="61">
        <f t="shared" ca="1" si="52"/>
        <v>0.48203422196398138</v>
      </c>
      <c r="D662" s="61">
        <f t="shared" ca="1" si="52"/>
        <v>8.0366064356718114E-2</v>
      </c>
      <c r="E662" s="61">
        <f t="shared" ca="1" si="53"/>
        <v>5</v>
      </c>
      <c r="F662" s="61">
        <f t="shared" ca="1" si="54"/>
        <v>2</v>
      </c>
      <c r="G662" s="61">
        <f t="shared" ca="1" si="55"/>
        <v>6</v>
      </c>
      <c r="H662" s="97" t="str">
        <f t="shared" ca="1" si="56"/>
        <v>Toss up</v>
      </c>
    </row>
    <row r="663" spans="1:8" x14ac:dyDescent="0.25">
      <c r="A663" s="96">
        <v>661</v>
      </c>
      <c r="B663" s="61">
        <f t="shared" ca="1" si="52"/>
        <v>0.73634998498743465</v>
      </c>
      <c r="C663" s="61">
        <f t="shared" ca="1" si="52"/>
        <v>0.42448763546787338</v>
      </c>
      <c r="D663" s="61">
        <f t="shared" ca="1" si="52"/>
        <v>0.8089146642445797</v>
      </c>
      <c r="E663" s="61">
        <f t="shared" ca="1" si="53"/>
        <v>4</v>
      </c>
      <c r="F663" s="61">
        <f t="shared" ca="1" si="54"/>
        <v>2</v>
      </c>
      <c r="G663" s="61">
        <f t="shared" ca="1" si="55"/>
        <v>4</v>
      </c>
      <c r="H663" s="97" t="str">
        <f t="shared" ca="1" si="56"/>
        <v>Toss up</v>
      </c>
    </row>
    <row r="664" spans="1:8" x14ac:dyDescent="0.25">
      <c r="A664" s="96">
        <v>662</v>
      </c>
      <c r="B664" s="61">
        <f t="shared" ca="1" si="52"/>
        <v>0.88209407585277022</v>
      </c>
      <c r="C664" s="61">
        <f t="shared" ca="1" si="52"/>
        <v>0.85227187135311522</v>
      </c>
      <c r="D664" s="61">
        <f t="shared" ca="1" si="52"/>
        <v>0.44272669095984307</v>
      </c>
      <c r="E664" s="61">
        <f t="shared" ca="1" si="53"/>
        <v>5</v>
      </c>
      <c r="F664" s="61">
        <f t="shared" ca="1" si="54"/>
        <v>5</v>
      </c>
      <c r="G664" s="61">
        <f t="shared" ca="1" si="55"/>
        <v>2</v>
      </c>
      <c r="H664" s="97" t="str">
        <f t="shared" ca="1" si="56"/>
        <v>Toss up</v>
      </c>
    </row>
    <row r="665" spans="1:8" x14ac:dyDescent="0.25">
      <c r="A665" s="96">
        <v>663</v>
      </c>
      <c r="B665" s="61">
        <f t="shared" ca="1" si="52"/>
        <v>0.7168685546343202</v>
      </c>
      <c r="C665" s="61">
        <f t="shared" ca="1" si="52"/>
        <v>0.20079023762183468</v>
      </c>
      <c r="D665" s="61">
        <f t="shared" ca="1" si="52"/>
        <v>0.49826974090707876</v>
      </c>
      <c r="E665" s="61">
        <f t="shared" ca="1" si="53"/>
        <v>4</v>
      </c>
      <c r="F665" s="61">
        <f t="shared" ca="1" si="54"/>
        <v>1</v>
      </c>
      <c r="G665" s="61">
        <f t="shared" ca="1" si="55"/>
        <v>2</v>
      </c>
      <c r="H665" s="97" t="str">
        <f t="shared" ca="1" si="56"/>
        <v>Win</v>
      </c>
    </row>
    <row r="666" spans="1:8" x14ac:dyDescent="0.25">
      <c r="A666" s="96">
        <v>664</v>
      </c>
      <c r="B666" s="61">
        <f t="shared" ca="1" si="52"/>
        <v>0.957624250584309</v>
      </c>
      <c r="C666" s="61">
        <f t="shared" ca="1" si="52"/>
        <v>0.97642539569706843</v>
      </c>
      <c r="D666" s="61">
        <f t="shared" ca="1" si="52"/>
        <v>0.82813388526479148</v>
      </c>
      <c r="E666" s="61">
        <f t="shared" ca="1" si="53"/>
        <v>5</v>
      </c>
      <c r="F666" s="61">
        <f t="shared" ca="1" si="54"/>
        <v>5</v>
      </c>
      <c r="G666" s="61">
        <f t="shared" ca="1" si="55"/>
        <v>4</v>
      </c>
      <c r="H666" s="97" t="str">
        <f t="shared" ca="1" si="56"/>
        <v>Toss up</v>
      </c>
    </row>
    <row r="667" spans="1:8" x14ac:dyDescent="0.25">
      <c r="A667" s="96">
        <v>665</v>
      </c>
      <c r="B667" s="61">
        <f t="shared" ca="1" si="52"/>
        <v>0.87590129722921639</v>
      </c>
      <c r="C667" s="61">
        <f t="shared" ca="1" si="52"/>
        <v>0.23597149721210853</v>
      </c>
      <c r="D667" s="61">
        <f t="shared" ca="1" si="52"/>
        <v>0.23643811799113734</v>
      </c>
      <c r="E667" s="61">
        <f t="shared" ca="1" si="53"/>
        <v>5</v>
      </c>
      <c r="F667" s="61">
        <f t="shared" ca="1" si="54"/>
        <v>1</v>
      </c>
      <c r="G667" s="61">
        <f t="shared" ca="1" si="55"/>
        <v>1</v>
      </c>
      <c r="H667" s="97" t="str">
        <f t="shared" ca="1" si="56"/>
        <v>Win</v>
      </c>
    </row>
    <row r="668" spans="1:8" x14ac:dyDescent="0.25">
      <c r="A668" s="96">
        <v>666</v>
      </c>
      <c r="B668" s="61">
        <f t="shared" ca="1" si="52"/>
        <v>0.3210534774350533</v>
      </c>
      <c r="C668" s="61">
        <f t="shared" ca="1" si="52"/>
        <v>1.5038899889202484E-2</v>
      </c>
      <c r="D668" s="61">
        <f t="shared" ca="1" si="52"/>
        <v>0.78378105970557288</v>
      </c>
      <c r="E668" s="61">
        <f t="shared" ca="1" si="53"/>
        <v>1</v>
      </c>
      <c r="F668" s="61">
        <f t="shared" ca="1" si="54"/>
        <v>6</v>
      </c>
      <c r="G668" s="61">
        <f t="shared" ca="1" si="55"/>
        <v>4</v>
      </c>
      <c r="H668" s="97" t="str">
        <f t="shared" ca="1" si="56"/>
        <v>Loss</v>
      </c>
    </row>
    <row r="669" spans="1:8" x14ac:dyDescent="0.25">
      <c r="A669" s="96">
        <v>667</v>
      </c>
      <c r="B669" s="61">
        <f t="shared" ca="1" si="52"/>
        <v>0.75250754150536803</v>
      </c>
      <c r="C669" s="61">
        <f t="shared" ca="1" si="52"/>
        <v>0.10800645314964885</v>
      </c>
      <c r="D669" s="61">
        <f t="shared" ca="1" si="52"/>
        <v>0.43582844345998339</v>
      </c>
      <c r="E669" s="61">
        <f t="shared" ca="1" si="53"/>
        <v>4</v>
      </c>
      <c r="F669" s="61">
        <f t="shared" ca="1" si="54"/>
        <v>6</v>
      </c>
      <c r="G669" s="61">
        <f t="shared" ca="1" si="55"/>
        <v>2</v>
      </c>
      <c r="H669" s="97" t="str">
        <f t="shared" ca="1" si="56"/>
        <v>Toss up</v>
      </c>
    </row>
    <row r="670" spans="1:8" x14ac:dyDescent="0.25">
      <c r="A670" s="96">
        <v>668</v>
      </c>
      <c r="B670" s="61">
        <f t="shared" ca="1" si="52"/>
        <v>0.34296726477646067</v>
      </c>
      <c r="C670" s="61">
        <f t="shared" ca="1" si="52"/>
        <v>7.2904463875993475E-2</v>
      </c>
      <c r="D670" s="61">
        <f t="shared" ca="1" si="52"/>
        <v>0.17385792709659065</v>
      </c>
      <c r="E670" s="61">
        <f t="shared" ca="1" si="53"/>
        <v>2</v>
      </c>
      <c r="F670" s="61">
        <f t="shared" ca="1" si="54"/>
        <v>6</v>
      </c>
      <c r="G670" s="61">
        <f t="shared" ca="1" si="55"/>
        <v>1</v>
      </c>
      <c r="H670" s="97" t="str">
        <f t="shared" ca="1" si="56"/>
        <v>Toss up</v>
      </c>
    </row>
    <row r="671" spans="1:8" x14ac:dyDescent="0.25">
      <c r="A671" s="96">
        <v>669</v>
      </c>
      <c r="B671" s="61">
        <f t="shared" ca="1" si="52"/>
        <v>0.61841644511507277</v>
      </c>
      <c r="C671" s="61">
        <f t="shared" ca="1" si="52"/>
        <v>0.52242873317644611</v>
      </c>
      <c r="D671" s="61">
        <f t="shared" ca="1" si="52"/>
        <v>0.41489833483882887</v>
      </c>
      <c r="E671" s="61">
        <f t="shared" ca="1" si="53"/>
        <v>3</v>
      </c>
      <c r="F671" s="61">
        <f t="shared" ca="1" si="54"/>
        <v>3</v>
      </c>
      <c r="G671" s="61">
        <f t="shared" ca="1" si="55"/>
        <v>2</v>
      </c>
      <c r="H671" s="97" t="str">
        <f t="shared" ca="1" si="56"/>
        <v>Toss up</v>
      </c>
    </row>
    <row r="672" spans="1:8" x14ac:dyDescent="0.25">
      <c r="A672" s="96">
        <v>670</v>
      </c>
      <c r="B672" s="61">
        <f t="shared" ca="1" si="52"/>
        <v>0.29627177966336937</v>
      </c>
      <c r="C672" s="61">
        <f t="shared" ca="1" si="52"/>
        <v>0.14960913475273974</v>
      </c>
      <c r="D672" s="61">
        <f t="shared" ca="1" si="52"/>
        <v>0.18573473327073975</v>
      </c>
      <c r="E672" s="61">
        <f t="shared" ca="1" si="53"/>
        <v>1</v>
      </c>
      <c r="F672" s="61">
        <f t="shared" ca="1" si="54"/>
        <v>6</v>
      </c>
      <c r="G672" s="61">
        <f t="shared" ca="1" si="55"/>
        <v>1</v>
      </c>
      <c r="H672" s="97" t="str">
        <f t="shared" ca="1" si="56"/>
        <v>Loss</v>
      </c>
    </row>
    <row r="673" spans="1:8" x14ac:dyDescent="0.25">
      <c r="A673" s="96">
        <v>671</v>
      </c>
      <c r="B673" s="61">
        <f t="shared" ca="1" si="52"/>
        <v>0.63954499980279012</v>
      </c>
      <c r="C673" s="61">
        <f t="shared" ca="1" si="52"/>
        <v>5.7206550670634182E-2</v>
      </c>
      <c r="D673" s="61">
        <f t="shared" ca="1" si="52"/>
        <v>0.13684331222448254</v>
      </c>
      <c r="E673" s="61">
        <f t="shared" ca="1" si="53"/>
        <v>3</v>
      </c>
      <c r="F673" s="61">
        <f t="shared" ca="1" si="54"/>
        <v>6</v>
      </c>
      <c r="G673" s="61">
        <f t="shared" ca="1" si="55"/>
        <v>6</v>
      </c>
      <c r="H673" s="97" t="str">
        <f t="shared" ca="1" si="56"/>
        <v>Loss</v>
      </c>
    </row>
    <row r="674" spans="1:8" x14ac:dyDescent="0.25">
      <c r="A674" s="96">
        <v>672</v>
      </c>
      <c r="B674" s="61">
        <f t="shared" ca="1" si="52"/>
        <v>0.57081084530143122</v>
      </c>
      <c r="C674" s="61">
        <f t="shared" ca="1" si="52"/>
        <v>0.56950145969392663</v>
      </c>
      <c r="D674" s="61">
        <f t="shared" ca="1" si="52"/>
        <v>0.19427651707809135</v>
      </c>
      <c r="E674" s="61">
        <f t="shared" ca="1" si="53"/>
        <v>3</v>
      </c>
      <c r="F674" s="61">
        <f t="shared" ca="1" si="54"/>
        <v>3</v>
      </c>
      <c r="G674" s="61">
        <f t="shared" ca="1" si="55"/>
        <v>1</v>
      </c>
      <c r="H674" s="97" t="str">
        <f t="shared" ca="1" si="56"/>
        <v>Toss up</v>
      </c>
    </row>
    <row r="675" spans="1:8" x14ac:dyDescent="0.25">
      <c r="A675" s="96">
        <v>673</v>
      </c>
      <c r="B675" s="61">
        <f t="shared" ca="1" si="52"/>
        <v>0.34363982458681963</v>
      </c>
      <c r="C675" s="61">
        <f t="shared" ca="1" si="52"/>
        <v>0.30824944862850878</v>
      </c>
      <c r="D675" s="61">
        <f t="shared" ca="1" si="52"/>
        <v>0.17768410199146656</v>
      </c>
      <c r="E675" s="61">
        <f t="shared" ca="1" si="53"/>
        <v>2</v>
      </c>
      <c r="F675" s="61">
        <f t="shared" ca="1" si="54"/>
        <v>1</v>
      </c>
      <c r="G675" s="61">
        <f t="shared" ca="1" si="55"/>
        <v>1</v>
      </c>
      <c r="H675" s="97" t="str">
        <f t="shared" ca="1" si="56"/>
        <v>Win</v>
      </c>
    </row>
    <row r="676" spans="1:8" x14ac:dyDescent="0.25">
      <c r="A676" s="96">
        <v>674</v>
      </c>
      <c r="B676" s="61">
        <f t="shared" ca="1" si="52"/>
        <v>0.13086353486134195</v>
      </c>
      <c r="C676" s="61">
        <f t="shared" ca="1" si="52"/>
        <v>0.18476384193096895</v>
      </c>
      <c r="D676" s="61">
        <f t="shared" ca="1" si="52"/>
        <v>0.51409729216575772</v>
      </c>
      <c r="E676" s="61">
        <f t="shared" ca="1" si="53"/>
        <v>6</v>
      </c>
      <c r="F676" s="61">
        <f t="shared" ca="1" si="54"/>
        <v>1</v>
      </c>
      <c r="G676" s="61">
        <f t="shared" ca="1" si="55"/>
        <v>3</v>
      </c>
      <c r="H676" s="97" t="str">
        <f t="shared" ca="1" si="56"/>
        <v>Win</v>
      </c>
    </row>
    <row r="677" spans="1:8" x14ac:dyDescent="0.25">
      <c r="A677" s="96">
        <v>675</v>
      </c>
      <c r="B677" s="61">
        <f t="shared" ca="1" si="52"/>
        <v>0.2994892353216666</v>
      </c>
      <c r="C677" s="61">
        <f t="shared" ca="1" si="52"/>
        <v>0.3958039769490419</v>
      </c>
      <c r="D677" s="61">
        <f t="shared" ca="1" si="52"/>
        <v>0.29261453527412196</v>
      </c>
      <c r="E677" s="61">
        <f t="shared" ca="1" si="53"/>
        <v>1</v>
      </c>
      <c r="F677" s="61">
        <f t="shared" ca="1" si="54"/>
        <v>2</v>
      </c>
      <c r="G677" s="61">
        <f t="shared" ca="1" si="55"/>
        <v>1</v>
      </c>
      <c r="H677" s="97" t="str">
        <f t="shared" ca="1" si="56"/>
        <v>Loss</v>
      </c>
    </row>
    <row r="678" spans="1:8" x14ac:dyDescent="0.25">
      <c r="A678" s="96">
        <v>676</v>
      </c>
      <c r="B678" s="61">
        <f t="shared" ca="1" si="52"/>
        <v>0.18082494773477831</v>
      </c>
      <c r="C678" s="61">
        <f t="shared" ca="1" si="52"/>
        <v>0.74215832713334062</v>
      </c>
      <c r="D678" s="61">
        <f t="shared" ca="1" si="52"/>
        <v>0.24916937316638588</v>
      </c>
      <c r="E678" s="61">
        <f t="shared" ca="1" si="53"/>
        <v>1</v>
      </c>
      <c r="F678" s="61">
        <f t="shared" ca="1" si="54"/>
        <v>4</v>
      </c>
      <c r="G678" s="61">
        <f t="shared" ca="1" si="55"/>
        <v>1</v>
      </c>
      <c r="H678" s="97" t="str">
        <f t="shared" ca="1" si="56"/>
        <v>Loss</v>
      </c>
    </row>
    <row r="679" spans="1:8" x14ac:dyDescent="0.25">
      <c r="A679" s="96">
        <v>677</v>
      </c>
      <c r="B679" s="61">
        <f t="shared" ca="1" si="52"/>
        <v>0.6625982567736739</v>
      </c>
      <c r="C679" s="61">
        <f t="shared" ca="1" si="52"/>
        <v>0.53405527824640275</v>
      </c>
      <c r="D679" s="61">
        <f t="shared" ca="1" si="52"/>
        <v>6.7110289869110606E-2</v>
      </c>
      <c r="E679" s="61">
        <f t="shared" ca="1" si="53"/>
        <v>3</v>
      </c>
      <c r="F679" s="61">
        <f t="shared" ca="1" si="54"/>
        <v>3</v>
      </c>
      <c r="G679" s="61">
        <f t="shared" ca="1" si="55"/>
        <v>6</v>
      </c>
      <c r="H679" s="97" t="str">
        <f t="shared" ca="1" si="56"/>
        <v>Loss</v>
      </c>
    </row>
    <row r="680" spans="1:8" x14ac:dyDescent="0.25">
      <c r="A680" s="96">
        <v>678</v>
      </c>
      <c r="B680" s="61">
        <f t="shared" ca="1" si="52"/>
        <v>0.27410055690566693</v>
      </c>
      <c r="C680" s="61">
        <f t="shared" ca="1" si="52"/>
        <v>0.51832799572627097</v>
      </c>
      <c r="D680" s="61">
        <f t="shared" ca="1" si="52"/>
        <v>0.56908411321115759</v>
      </c>
      <c r="E680" s="61">
        <f t="shared" ca="1" si="53"/>
        <v>1</v>
      </c>
      <c r="F680" s="61">
        <f t="shared" ca="1" si="54"/>
        <v>3</v>
      </c>
      <c r="G680" s="61">
        <f t="shared" ca="1" si="55"/>
        <v>3</v>
      </c>
      <c r="H680" s="97" t="str">
        <f t="shared" ca="1" si="56"/>
        <v>Loss</v>
      </c>
    </row>
    <row r="681" spans="1:8" x14ac:dyDescent="0.25">
      <c r="A681" s="96">
        <v>679</v>
      </c>
      <c r="B681" s="61">
        <f t="shared" ca="1" si="52"/>
        <v>0.1409128293779518</v>
      </c>
      <c r="C681" s="61">
        <f t="shared" ca="1" si="52"/>
        <v>0.26011314089744841</v>
      </c>
      <c r="D681" s="61">
        <f t="shared" ca="1" si="52"/>
        <v>0.89672706047325257</v>
      </c>
      <c r="E681" s="61">
        <f t="shared" ca="1" si="53"/>
        <v>6</v>
      </c>
      <c r="F681" s="61">
        <f t="shared" ca="1" si="54"/>
        <v>1</v>
      </c>
      <c r="G681" s="61">
        <f t="shared" ca="1" si="55"/>
        <v>5</v>
      </c>
      <c r="H681" s="97" t="str">
        <f t="shared" ca="1" si="56"/>
        <v>Win</v>
      </c>
    </row>
    <row r="682" spans="1:8" x14ac:dyDescent="0.25">
      <c r="A682" s="96">
        <v>680</v>
      </c>
      <c r="B682" s="61">
        <f t="shared" ca="1" si="52"/>
        <v>9.8418973509112884E-2</v>
      </c>
      <c r="C682" s="61">
        <f t="shared" ca="1" si="52"/>
        <v>0.84839441991771103</v>
      </c>
      <c r="D682" s="61">
        <f t="shared" ca="1" si="52"/>
        <v>8.1234173751377758E-3</v>
      </c>
      <c r="E682" s="61">
        <f t="shared" ca="1" si="53"/>
        <v>6</v>
      </c>
      <c r="F682" s="61">
        <f t="shared" ca="1" si="54"/>
        <v>5</v>
      </c>
      <c r="G682" s="61">
        <f t="shared" ca="1" si="55"/>
        <v>6</v>
      </c>
      <c r="H682" s="97" t="str">
        <f t="shared" ca="1" si="56"/>
        <v>Toss up</v>
      </c>
    </row>
    <row r="683" spans="1:8" x14ac:dyDescent="0.25">
      <c r="A683" s="96">
        <v>681</v>
      </c>
      <c r="B683" s="61">
        <f t="shared" ca="1" si="52"/>
        <v>0.69300252641426652</v>
      </c>
      <c r="C683" s="61">
        <f t="shared" ca="1" si="52"/>
        <v>0.67415070033208535</v>
      </c>
      <c r="D683" s="61">
        <f t="shared" ca="1" si="52"/>
        <v>0.94889842090242271</v>
      </c>
      <c r="E683" s="61">
        <f t="shared" ca="1" si="53"/>
        <v>4</v>
      </c>
      <c r="F683" s="61">
        <f t="shared" ca="1" si="54"/>
        <v>4</v>
      </c>
      <c r="G683" s="61">
        <f t="shared" ca="1" si="55"/>
        <v>5</v>
      </c>
      <c r="H683" s="97" t="str">
        <f t="shared" ca="1" si="56"/>
        <v>Loss</v>
      </c>
    </row>
    <row r="684" spans="1:8" x14ac:dyDescent="0.25">
      <c r="A684" s="96">
        <v>682</v>
      </c>
      <c r="B684" s="61">
        <f t="shared" ca="1" si="52"/>
        <v>0.86331923019495915</v>
      </c>
      <c r="C684" s="61">
        <f t="shared" ca="1" si="52"/>
        <v>0.53821570959419796</v>
      </c>
      <c r="D684" s="61">
        <f t="shared" ca="1" si="52"/>
        <v>0.10900903677138074</v>
      </c>
      <c r="E684" s="61">
        <f t="shared" ca="1" si="53"/>
        <v>5</v>
      </c>
      <c r="F684" s="61">
        <f t="shared" ca="1" si="54"/>
        <v>3</v>
      </c>
      <c r="G684" s="61">
        <f t="shared" ca="1" si="55"/>
        <v>6</v>
      </c>
      <c r="H684" s="97" t="str">
        <f t="shared" ca="1" si="56"/>
        <v>Toss up</v>
      </c>
    </row>
    <row r="685" spans="1:8" x14ac:dyDescent="0.25">
      <c r="A685" s="96">
        <v>683</v>
      </c>
      <c r="B685" s="61">
        <f t="shared" ca="1" si="52"/>
        <v>0.65017319723585321</v>
      </c>
      <c r="C685" s="61">
        <f t="shared" ca="1" si="52"/>
        <v>0.49168591887632429</v>
      </c>
      <c r="D685" s="61">
        <f t="shared" ca="1" si="52"/>
        <v>0.96863705387238019</v>
      </c>
      <c r="E685" s="61">
        <f t="shared" ca="1" si="53"/>
        <v>3</v>
      </c>
      <c r="F685" s="61">
        <f t="shared" ca="1" si="54"/>
        <v>2</v>
      </c>
      <c r="G685" s="61">
        <f t="shared" ca="1" si="55"/>
        <v>5</v>
      </c>
      <c r="H685" s="97" t="str">
        <f t="shared" ca="1" si="56"/>
        <v>Toss up</v>
      </c>
    </row>
    <row r="686" spans="1:8" x14ac:dyDescent="0.25">
      <c r="A686" s="96">
        <v>684</v>
      </c>
      <c r="B686" s="61">
        <f t="shared" ca="1" si="52"/>
        <v>0.2093283654769198</v>
      </c>
      <c r="C686" s="61">
        <f t="shared" ca="1" si="52"/>
        <v>0.40394155679718313</v>
      </c>
      <c r="D686" s="61">
        <f t="shared" ca="1" si="52"/>
        <v>0.2909185401527522</v>
      </c>
      <c r="E686" s="61">
        <f t="shared" ca="1" si="53"/>
        <v>1</v>
      </c>
      <c r="F686" s="61">
        <f t="shared" ca="1" si="54"/>
        <v>2</v>
      </c>
      <c r="G686" s="61">
        <f t="shared" ca="1" si="55"/>
        <v>1</v>
      </c>
      <c r="H686" s="97" t="str">
        <f t="shared" ca="1" si="56"/>
        <v>Loss</v>
      </c>
    </row>
    <row r="687" spans="1:8" x14ac:dyDescent="0.25">
      <c r="A687" s="96">
        <v>685</v>
      </c>
      <c r="B687" s="61">
        <f t="shared" ca="1" si="52"/>
        <v>0.2296999941477329</v>
      </c>
      <c r="C687" s="61">
        <f t="shared" ca="1" si="52"/>
        <v>0.314945797375215</v>
      </c>
      <c r="D687" s="61">
        <f t="shared" ca="1" si="52"/>
        <v>0.70489301160039475</v>
      </c>
      <c r="E687" s="61">
        <f t="shared" ca="1" si="53"/>
        <v>1</v>
      </c>
      <c r="F687" s="61">
        <f t="shared" ca="1" si="54"/>
        <v>1</v>
      </c>
      <c r="G687" s="61">
        <f t="shared" ca="1" si="55"/>
        <v>4</v>
      </c>
      <c r="H687" s="97" t="str">
        <f t="shared" ca="1" si="56"/>
        <v>Loss</v>
      </c>
    </row>
    <row r="688" spans="1:8" x14ac:dyDescent="0.25">
      <c r="A688" s="96">
        <v>686</v>
      </c>
      <c r="B688" s="61">
        <f t="shared" ca="1" si="52"/>
        <v>0.76338423128461719</v>
      </c>
      <c r="C688" s="61">
        <f t="shared" ca="1" si="52"/>
        <v>0.5230555311448819</v>
      </c>
      <c r="D688" s="61">
        <f t="shared" ca="1" si="52"/>
        <v>0.75062534335575759</v>
      </c>
      <c r="E688" s="61">
        <f t="shared" ca="1" si="53"/>
        <v>4</v>
      </c>
      <c r="F688" s="61">
        <f t="shared" ca="1" si="54"/>
        <v>3</v>
      </c>
      <c r="G688" s="61">
        <f t="shared" ca="1" si="55"/>
        <v>4</v>
      </c>
      <c r="H688" s="97" t="str">
        <f t="shared" ca="1" si="56"/>
        <v>Toss up</v>
      </c>
    </row>
    <row r="689" spans="1:8" x14ac:dyDescent="0.25">
      <c r="A689" s="96">
        <v>687</v>
      </c>
      <c r="B689" s="61">
        <f t="shared" ca="1" si="52"/>
        <v>0.13236227629494834</v>
      </c>
      <c r="C689" s="61">
        <f t="shared" ca="1" si="52"/>
        <v>0.51461718441906346</v>
      </c>
      <c r="D689" s="61">
        <f t="shared" ca="1" si="52"/>
        <v>0.85672319488180337</v>
      </c>
      <c r="E689" s="61">
        <f t="shared" ca="1" si="53"/>
        <v>6</v>
      </c>
      <c r="F689" s="61">
        <f t="shared" ca="1" si="54"/>
        <v>3</v>
      </c>
      <c r="G689" s="61">
        <f t="shared" ca="1" si="55"/>
        <v>5</v>
      </c>
      <c r="H689" s="97" t="str">
        <f t="shared" ca="1" si="56"/>
        <v>Win</v>
      </c>
    </row>
    <row r="690" spans="1:8" x14ac:dyDescent="0.25">
      <c r="A690" s="96">
        <v>688</v>
      </c>
      <c r="B690" s="61">
        <f t="shared" ca="1" si="52"/>
        <v>8.3109608916119959E-2</v>
      </c>
      <c r="C690" s="61">
        <f t="shared" ca="1" si="52"/>
        <v>3.7479948353012826E-2</v>
      </c>
      <c r="D690" s="61">
        <f t="shared" ca="1" si="52"/>
        <v>0.45507845117943935</v>
      </c>
      <c r="E690" s="61">
        <f t="shared" ca="1" si="53"/>
        <v>6</v>
      </c>
      <c r="F690" s="61">
        <f t="shared" ca="1" si="54"/>
        <v>6</v>
      </c>
      <c r="G690" s="61">
        <f t="shared" ca="1" si="55"/>
        <v>2</v>
      </c>
      <c r="H690" s="97" t="str">
        <f t="shared" ca="1" si="56"/>
        <v>Toss up</v>
      </c>
    </row>
    <row r="691" spans="1:8" x14ac:dyDescent="0.25">
      <c r="A691" s="96">
        <v>689</v>
      </c>
      <c r="B691" s="61">
        <f t="shared" ca="1" si="52"/>
        <v>0.23298268637646824</v>
      </c>
      <c r="C691" s="61">
        <f t="shared" ca="1" si="52"/>
        <v>0.87478727733531081</v>
      </c>
      <c r="D691" s="61">
        <f t="shared" ca="1" si="52"/>
        <v>0.27387834585556059</v>
      </c>
      <c r="E691" s="61">
        <f t="shared" ca="1" si="53"/>
        <v>1</v>
      </c>
      <c r="F691" s="61">
        <f t="shared" ca="1" si="54"/>
        <v>5</v>
      </c>
      <c r="G691" s="61">
        <f t="shared" ca="1" si="55"/>
        <v>1</v>
      </c>
      <c r="H691" s="97" t="str">
        <f t="shared" ca="1" si="56"/>
        <v>Loss</v>
      </c>
    </row>
    <row r="692" spans="1:8" x14ac:dyDescent="0.25">
      <c r="A692" s="96">
        <v>690</v>
      </c>
      <c r="B692" s="61">
        <f t="shared" ca="1" si="52"/>
        <v>0.46074469231888671</v>
      </c>
      <c r="C692" s="61">
        <f t="shared" ca="1" si="52"/>
        <v>0.28577920794836598</v>
      </c>
      <c r="D692" s="61">
        <f t="shared" ca="1" si="52"/>
        <v>1.889697285426295E-2</v>
      </c>
      <c r="E692" s="61">
        <f t="shared" ca="1" si="53"/>
        <v>2</v>
      </c>
      <c r="F692" s="61">
        <f t="shared" ca="1" si="54"/>
        <v>1</v>
      </c>
      <c r="G692" s="61">
        <f t="shared" ca="1" si="55"/>
        <v>6</v>
      </c>
      <c r="H692" s="97" t="str">
        <f t="shared" ca="1" si="56"/>
        <v>Toss up</v>
      </c>
    </row>
    <row r="693" spans="1:8" x14ac:dyDescent="0.25">
      <c r="A693" s="96">
        <v>691</v>
      </c>
      <c r="B693" s="61">
        <f t="shared" ca="1" si="52"/>
        <v>0.34209528040403858</v>
      </c>
      <c r="C693" s="61">
        <f t="shared" ca="1" si="52"/>
        <v>0.40243517292129849</v>
      </c>
      <c r="D693" s="61">
        <f t="shared" ca="1" si="52"/>
        <v>0.99104672870174693</v>
      </c>
      <c r="E693" s="61">
        <f t="shared" ca="1" si="53"/>
        <v>2</v>
      </c>
      <c r="F693" s="61">
        <f t="shared" ca="1" si="54"/>
        <v>2</v>
      </c>
      <c r="G693" s="61">
        <f t="shared" ca="1" si="55"/>
        <v>5</v>
      </c>
      <c r="H693" s="97" t="str">
        <f t="shared" ca="1" si="56"/>
        <v>Loss</v>
      </c>
    </row>
    <row r="694" spans="1:8" x14ac:dyDescent="0.25">
      <c r="A694" s="96">
        <v>692</v>
      </c>
      <c r="B694" s="61">
        <f t="shared" ca="1" si="52"/>
        <v>0.67215723820492224</v>
      </c>
      <c r="C694" s="61">
        <f t="shared" ca="1" si="52"/>
        <v>9.9476650382759768E-2</v>
      </c>
      <c r="D694" s="61">
        <f t="shared" ca="1" si="52"/>
        <v>0.84255411769947386</v>
      </c>
      <c r="E694" s="61">
        <f t="shared" ca="1" si="53"/>
        <v>4</v>
      </c>
      <c r="F694" s="61">
        <f t="shared" ca="1" si="54"/>
        <v>6</v>
      </c>
      <c r="G694" s="61">
        <f t="shared" ca="1" si="55"/>
        <v>5</v>
      </c>
      <c r="H694" s="97" t="str">
        <f t="shared" ca="1" si="56"/>
        <v>Loss</v>
      </c>
    </row>
    <row r="695" spans="1:8" x14ac:dyDescent="0.25">
      <c r="A695" s="96">
        <v>693</v>
      </c>
      <c r="B695" s="61">
        <f t="shared" ca="1" si="52"/>
        <v>0.77187779859268957</v>
      </c>
      <c r="C695" s="61">
        <f t="shared" ca="1" si="52"/>
        <v>0.26687600333227512</v>
      </c>
      <c r="D695" s="61">
        <f t="shared" ca="1" si="52"/>
        <v>0.45066628291423483</v>
      </c>
      <c r="E695" s="61">
        <f t="shared" ca="1" si="53"/>
        <v>4</v>
      </c>
      <c r="F695" s="61">
        <f t="shared" ca="1" si="54"/>
        <v>1</v>
      </c>
      <c r="G695" s="61">
        <f t="shared" ca="1" si="55"/>
        <v>2</v>
      </c>
      <c r="H695" s="97" t="str">
        <f t="shared" ca="1" si="56"/>
        <v>Win</v>
      </c>
    </row>
    <row r="696" spans="1:8" x14ac:dyDescent="0.25">
      <c r="A696" s="96">
        <v>694</v>
      </c>
      <c r="B696" s="61">
        <f t="shared" ca="1" si="52"/>
        <v>0.26874926619509043</v>
      </c>
      <c r="C696" s="61">
        <f t="shared" ca="1" si="52"/>
        <v>0.6015738605767923</v>
      </c>
      <c r="D696" s="61">
        <f t="shared" ca="1" si="52"/>
        <v>0.91719900172348812</v>
      </c>
      <c r="E696" s="61">
        <f t="shared" ca="1" si="53"/>
        <v>1</v>
      </c>
      <c r="F696" s="61">
        <f t="shared" ca="1" si="54"/>
        <v>3</v>
      </c>
      <c r="G696" s="61">
        <f t="shared" ca="1" si="55"/>
        <v>5</v>
      </c>
      <c r="H696" s="97" t="str">
        <f t="shared" ca="1" si="56"/>
        <v>Loss</v>
      </c>
    </row>
    <row r="697" spans="1:8" x14ac:dyDescent="0.25">
      <c r="A697" s="96">
        <v>695</v>
      </c>
      <c r="B697" s="61">
        <f t="shared" ca="1" si="52"/>
        <v>0.98068238757198212</v>
      </c>
      <c r="C697" s="61">
        <f t="shared" ca="1" si="52"/>
        <v>0.91337544834838913</v>
      </c>
      <c r="D697" s="61">
        <f t="shared" ca="1" si="52"/>
        <v>0.99055480158855835</v>
      </c>
      <c r="E697" s="61">
        <f t="shared" ca="1" si="53"/>
        <v>5</v>
      </c>
      <c r="F697" s="61">
        <f t="shared" ca="1" si="54"/>
        <v>5</v>
      </c>
      <c r="G697" s="61">
        <f t="shared" ca="1" si="55"/>
        <v>5</v>
      </c>
      <c r="H697" s="97" t="str">
        <f t="shared" ca="1" si="56"/>
        <v>Loss</v>
      </c>
    </row>
    <row r="698" spans="1:8" x14ac:dyDescent="0.25">
      <c r="A698" s="96">
        <v>696</v>
      </c>
      <c r="B698" s="61">
        <f t="shared" ca="1" si="52"/>
        <v>0.33713804746019549</v>
      </c>
      <c r="C698" s="61">
        <f t="shared" ca="1" si="52"/>
        <v>0.70079848308014392</v>
      </c>
      <c r="D698" s="61">
        <f t="shared" ca="1" si="52"/>
        <v>0.79375512617330823</v>
      </c>
      <c r="E698" s="61">
        <f t="shared" ca="1" si="53"/>
        <v>2</v>
      </c>
      <c r="F698" s="61">
        <f t="shared" ca="1" si="54"/>
        <v>4</v>
      </c>
      <c r="G698" s="61">
        <f t="shared" ca="1" si="55"/>
        <v>4</v>
      </c>
      <c r="H698" s="97" t="str">
        <f t="shared" ca="1" si="56"/>
        <v>Loss</v>
      </c>
    </row>
    <row r="699" spans="1:8" x14ac:dyDescent="0.25">
      <c r="A699" s="96">
        <v>697</v>
      </c>
      <c r="B699" s="61">
        <f t="shared" ca="1" si="52"/>
        <v>0.54481986494198043</v>
      </c>
      <c r="C699" s="61">
        <f t="shared" ca="1" si="52"/>
        <v>0.94526646383713764</v>
      </c>
      <c r="D699" s="61">
        <f t="shared" ca="1" si="52"/>
        <v>0.15332781273862539</v>
      </c>
      <c r="E699" s="61">
        <f t="shared" ca="1" si="53"/>
        <v>3</v>
      </c>
      <c r="F699" s="61">
        <f t="shared" ca="1" si="54"/>
        <v>5</v>
      </c>
      <c r="G699" s="61">
        <f t="shared" ca="1" si="55"/>
        <v>6</v>
      </c>
      <c r="H699" s="97" t="str">
        <f t="shared" ca="1" si="56"/>
        <v>Loss</v>
      </c>
    </row>
    <row r="700" spans="1:8" x14ac:dyDescent="0.25">
      <c r="A700" s="96">
        <v>698</v>
      </c>
      <c r="B700" s="61">
        <f t="shared" ca="1" si="52"/>
        <v>0.2309725801922754</v>
      </c>
      <c r="C700" s="61">
        <f t="shared" ca="1" si="52"/>
        <v>0.66358153194335645</v>
      </c>
      <c r="D700" s="61">
        <f t="shared" ca="1" si="52"/>
        <v>4.878687395596637E-2</v>
      </c>
      <c r="E700" s="61">
        <f t="shared" ca="1" si="53"/>
        <v>1</v>
      </c>
      <c r="F700" s="61">
        <f t="shared" ca="1" si="54"/>
        <v>3</v>
      </c>
      <c r="G700" s="61">
        <f t="shared" ca="1" si="55"/>
        <v>6</v>
      </c>
      <c r="H700" s="97" t="str">
        <f t="shared" ca="1" si="56"/>
        <v>Loss</v>
      </c>
    </row>
    <row r="701" spans="1:8" x14ac:dyDescent="0.25">
      <c r="A701" s="96">
        <v>699</v>
      </c>
      <c r="B701" s="61">
        <f t="shared" ca="1" si="52"/>
        <v>0.44942337623959616</v>
      </c>
      <c r="C701" s="61">
        <f t="shared" ca="1" si="52"/>
        <v>0.15372074071153707</v>
      </c>
      <c r="D701" s="61">
        <f t="shared" ca="1" si="52"/>
        <v>0.45057719501837046</v>
      </c>
      <c r="E701" s="61">
        <f t="shared" ca="1" si="53"/>
        <v>2</v>
      </c>
      <c r="F701" s="61">
        <f t="shared" ca="1" si="54"/>
        <v>6</v>
      </c>
      <c r="G701" s="61">
        <f t="shared" ca="1" si="55"/>
        <v>2</v>
      </c>
      <c r="H701" s="97" t="str">
        <f t="shared" ca="1" si="56"/>
        <v>Loss</v>
      </c>
    </row>
    <row r="702" spans="1:8" x14ac:dyDescent="0.25">
      <c r="A702" s="96">
        <v>700</v>
      </c>
      <c r="B702" s="61">
        <f t="shared" ca="1" si="52"/>
        <v>0.70887784897548956</v>
      </c>
      <c r="C702" s="61">
        <f t="shared" ca="1" si="52"/>
        <v>0.22303957209185976</v>
      </c>
      <c r="D702" s="61">
        <f t="shared" ca="1" si="52"/>
        <v>0.59282814827757646</v>
      </c>
      <c r="E702" s="61">
        <f t="shared" ca="1" si="53"/>
        <v>4</v>
      </c>
      <c r="F702" s="61">
        <f t="shared" ca="1" si="54"/>
        <v>1</v>
      </c>
      <c r="G702" s="61">
        <f t="shared" ca="1" si="55"/>
        <v>3</v>
      </c>
      <c r="H702" s="97" t="str">
        <f t="shared" ca="1" si="56"/>
        <v>Win</v>
      </c>
    </row>
    <row r="703" spans="1:8" x14ac:dyDescent="0.25">
      <c r="A703" s="96">
        <v>701</v>
      </c>
      <c r="B703" s="61">
        <f t="shared" ca="1" si="52"/>
        <v>0.69170297915143142</v>
      </c>
      <c r="C703" s="61">
        <f t="shared" ca="1" si="52"/>
        <v>0.74828677618348471</v>
      </c>
      <c r="D703" s="61">
        <f t="shared" ca="1" si="52"/>
        <v>0.16658680593630815</v>
      </c>
      <c r="E703" s="61">
        <f t="shared" ca="1" si="53"/>
        <v>4</v>
      </c>
      <c r="F703" s="61">
        <f t="shared" ca="1" si="54"/>
        <v>4</v>
      </c>
      <c r="G703" s="61">
        <f t="shared" ca="1" si="55"/>
        <v>6</v>
      </c>
      <c r="H703" s="97" t="str">
        <f t="shared" ca="1" si="56"/>
        <v>Loss</v>
      </c>
    </row>
    <row r="704" spans="1:8" x14ac:dyDescent="0.25">
      <c r="A704" s="96">
        <v>702</v>
      </c>
      <c r="B704" s="61">
        <f t="shared" ca="1" si="52"/>
        <v>0.79581215007694595</v>
      </c>
      <c r="C704" s="61">
        <f t="shared" ca="1" si="52"/>
        <v>0.63535550031064048</v>
      </c>
      <c r="D704" s="61">
        <f t="shared" ca="1" si="52"/>
        <v>0.55983491052820999</v>
      </c>
      <c r="E704" s="61">
        <f t="shared" ca="1" si="53"/>
        <v>4</v>
      </c>
      <c r="F704" s="61">
        <f t="shared" ca="1" si="54"/>
        <v>3</v>
      </c>
      <c r="G704" s="61">
        <f t="shared" ca="1" si="55"/>
        <v>3</v>
      </c>
      <c r="H704" s="97" t="str">
        <f t="shared" ca="1" si="56"/>
        <v>Win</v>
      </c>
    </row>
    <row r="705" spans="1:8" x14ac:dyDescent="0.25">
      <c r="A705" s="96">
        <v>703</v>
      </c>
      <c r="B705" s="61">
        <f t="shared" ca="1" si="52"/>
        <v>0.80343282553124695</v>
      </c>
      <c r="C705" s="61">
        <f t="shared" ca="1" si="52"/>
        <v>0.49989340264901361</v>
      </c>
      <c r="D705" s="61">
        <f t="shared" ca="1" si="52"/>
        <v>0.70547522190537204</v>
      </c>
      <c r="E705" s="61">
        <f t="shared" ca="1" si="53"/>
        <v>4</v>
      </c>
      <c r="F705" s="61">
        <f t="shared" ca="1" si="54"/>
        <v>2</v>
      </c>
      <c r="G705" s="61">
        <f t="shared" ca="1" si="55"/>
        <v>4</v>
      </c>
      <c r="H705" s="97" t="str">
        <f t="shared" ca="1" si="56"/>
        <v>Toss up</v>
      </c>
    </row>
    <row r="706" spans="1:8" x14ac:dyDescent="0.25">
      <c r="A706" s="96">
        <v>704</v>
      </c>
      <c r="B706" s="61">
        <f t="shared" ca="1" si="52"/>
        <v>0.44808781562305477</v>
      </c>
      <c r="C706" s="61">
        <f t="shared" ca="1" si="52"/>
        <v>0.49682089982445476</v>
      </c>
      <c r="D706" s="61">
        <f t="shared" ca="1" si="52"/>
        <v>2.9241171821018819E-2</v>
      </c>
      <c r="E706" s="61">
        <f t="shared" ca="1" si="53"/>
        <v>2</v>
      </c>
      <c r="F706" s="61">
        <f t="shared" ca="1" si="54"/>
        <v>2</v>
      </c>
      <c r="G706" s="61">
        <f t="shared" ca="1" si="55"/>
        <v>6</v>
      </c>
      <c r="H706" s="97" t="str">
        <f t="shared" ca="1" si="56"/>
        <v>Loss</v>
      </c>
    </row>
    <row r="707" spans="1:8" x14ac:dyDescent="0.25">
      <c r="A707" s="96">
        <v>705</v>
      </c>
      <c r="B707" s="61">
        <f t="shared" ca="1" si="52"/>
        <v>0.93874699668067685</v>
      </c>
      <c r="C707" s="61">
        <f t="shared" ca="1" si="52"/>
        <v>0.24928971866586824</v>
      </c>
      <c r="D707" s="61">
        <f t="shared" ca="1" si="52"/>
        <v>0.82145524813684889</v>
      </c>
      <c r="E707" s="61">
        <f t="shared" ca="1" si="53"/>
        <v>5</v>
      </c>
      <c r="F707" s="61">
        <f t="shared" ca="1" si="54"/>
        <v>1</v>
      </c>
      <c r="G707" s="61">
        <f t="shared" ca="1" si="55"/>
        <v>4</v>
      </c>
      <c r="H707" s="97" t="str">
        <f t="shared" ca="1" si="56"/>
        <v>Win</v>
      </c>
    </row>
    <row r="708" spans="1:8" x14ac:dyDescent="0.25">
      <c r="A708" s="96">
        <v>706</v>
      </c>
      <c r="B708" s="61">
        <f t="shared" ref="B708:D771" ca="1" si="57">RAND()</f>
        <v>0.86697546359619715</v>
      </c>
      <c r="C708" s="61">
        <f t="shared" ca="1" si="57"/>
        <v>0.92889502750393727</v>
      </c>
      <c r="D708" s="61">
        <f t="shared" ca="1" si="57"/>
        <v>0.29846540208107075</v>
      </c>
      <c r="E708" s="61">
        <f t="shared" ref="E708:E771" ca="1" si="58">_xlfn.IFNA(MATCH($B708,$M$5:$R$5,1),6)</f>
        <v>5</v>
      </c>
      <c r="F708" s="61">
        <f t="shared" ref="F708:F771" ca="1" si="59">_xlfn.IFNA(MATCH($C708,$M$5:$R$5,1),6)</f>
        <v>5</v>
      </c>
      <c r="G708" s="61">
        <f t="shared" ref="G708:G771" ca="1" si="60">_xlfn.IFNA(MATCH($D708,$M$5:$R$5,1),6)</f>
        <v>1</v>
      </c>
      <c r="H708" s="97" t="str">
        <f t="shared" ref="H708:H771" ca="1" si="61">IF(AND($E708&gt;$F708,$E708&gt;$G708),"Win",IF(OR($E708&gt;$F708,$E708&gt;$G708),"Toss up","Loss"))</f>
        <v>Toss up</v>
      </c>
    </row>
    <row r="709" spans="1:8" x14ac:dyDescent="0.25">
      <c r="A709" s="96">
        <v>707</v>
      </c>
      <c r="B709" s="61">
        <f t="shared" ca="1" si="57"/>
        <v>0.2800356233007808</v>
      </c>
      <c r="C709" s="61">
        <f t="shared" ca="1" si="57"/>
        <v>0.73912501618152981</v>
      </c>
      <c r="D709" s="61">
        <f t="shared" ca="1" si="57"/>
        <v>0.37447111526248689</v>
      </c>
      <c r="E709" s="61">
        <f t="shared" ca="1" si="58"/>
        <v>1</v>
      </c>
      <c r="F709" s="61">
        <f t="shared" ca="1" si="59"/>
        <v>4</v>
      </c>
      <c r="G709" s="61">
        <f t="shared" ca="1" si="60"/>
        <v>2</v>
      </c>
      <c r="H709" s="97" t="str">
        <f t="shared" ca="1" si="61"/>
        <v>Loss</v>
      </c>
    </row>
    <row r="710" spans="1:8" x14ac:dyDescent="0.25">
      <c r="A710" s="96">
        <v>708</v>
      </c>
      <c r="B710" s="61">
        <f t="shared" ca="1" si="57"/>
        <v>0.25177907993765691</v>
      </c>
      <c r="C710" s="61">
        <f t="shared" ca="1" si="57"/>
        <v>0.38515577902902809</v>
      </c>
      <c r="D710" s="61">
        <f t="shared" ca="1" si="57"/>
        <v>0.11485705885995268</v>
      </c>
      <c r="E710" s="61">
        <f t="shared" ca="1" si="58"/>
        <v>1</v>
      </c>
      <c r="F710" s="61">
        <f t="shared" ca="1" si="59"/>
        <v>2</v>
      </c>
      <c r="G710" s="61">
        <f t="shared" ca="1" si="60"/>
        <v>6</v>
      </c>
      <c r="H710" s="97" t="str">
        <f t="shared" ca="1" si="61"/>
        <v>Loss</v>
      </c>
    </row>
    <row r="711" spans="1:8" x14ac:dyDescent="0.25">
      <c r="A711" s="96">
        <v>709</v>
      </c>
      <c r="B711" s="61">
        <f t="shared" ca="1" si="57"/>
        <v>0.21349889429236057</v>
      </c>
      <c r="C711" s="61">
        <f t="shared" ca="1" si="57"/>
        <v>0.23291566317116774</v>
      </c>
      <c r="D711" s="61">
        <f t="shared" ca="1" si="57"/>
        <v>0.42964795903388708</v>
      </c>
      <c r="E711" s="61">
        <f t="shared" ca="1" si="58"/>
        <v>1</v>
      </c>
      <c r="F711" s="61">
        <f t="shared" ca="1" si="59"/>
        <v>1</v>
      </c>
      <c r="G711" s="61">
        <f t="shared" ca="1" si="60"/>
        <v>2</v>
      </c>
      <c r="H711" s="97" t="str">
        <f t="shared" ca="1" si="61"/>
        <v>Loss</v>
      </c>
    </row>
    <row r="712" spans="1:8" x14ac:dyDescent="0.25">
      <c r="A712" s="96">
        <v>710</v>
      </c>
      <c r="B712" s="61">
        <f t="shared" ca="1" si="57"/>
        <v>0.88823588957789368</v>
      </c>
      <c r="C712" s="61">
        <f t="shared" ca="1" si="57"/>
        <v>0.1169274746970248</v>
      </c>
      <c r="D712" s="61">
        <f t="shared" ca="1" si="57"/>
        <v>0.4109108916091172</v>
      </c>
      <c r="E712" s="61">
        <f t="shared" ca="1" si="58"/>
        <v>5</v>
      </c>
      <c r="F712" s="61">
        <f t="shared" ca="1" si="59"/>
        <v>6</v>
      </c>
      <c r="G712" s="61">
        <f t="shared" ca="1" si="60"/>
        <v>2</v>
      </c>
      <c r="H712" s="97" t="str">
        <f t="shared" ca="1" si="61"/>
        <v>Toss up</v>
      </c>
    </row>
    <row r="713" spans="1:8" x14ac:dyDescent="0.25">
      <c r="A713" s="96">
        <v>711</v>
      </c>
      <c r="B713" s="61">
        <f t="shared" ca="1" si="57"/>
        <v>0.75702404229244791</v>
      </c>
      <c r="C713" s="61">
        <f t="shared" ca="1" si="57"/>
        <v>0.6164065587750942</v>
      </c>
      <c r="D713" s="61">
        <f t="shared" ca="1" si="57"/>
        <v>0.95109614282504384</v>
      </c>
      <c r="E713" s="61">
        <f t="shared" ca="1" si="58"/>
        <v>4</v>
      </c>
      <c r="F713" s="61">
        <f t="shared" ca="1" si="59"/>
        <v>3</v>
      </c>
      <c r="G713" s="61">
        <f t="shared" ca="1" si="60"/>
        <v>5</v>
      </c>
      <c r="H713" s="97" t="str">
        <f t="shared" ca="1" si="61"/>
        <v>Toss up</v>
      </c>
    </row>
    <row r="714" spans="1:8" x14ac:dyDescent="0.25">
      <c r="A714" s="96">
        <v>712</v>
      </c>
      <c r="B714" s="61">
        <f t="shared" ca="1" si="57"/>
        <v>0.22316106557787618</v>
      </c>
      <c r="C714" s="61">
        <f t="shared" ca="1" si="57"/>
        <v>0.88801776638528462</v>
      </c>
      <c r="D714" s="61">
        <f t="shared" ca="1" si="57"/>
        <v>0.37533804371016444</v>
      </c>
      <c r="E714" s="61">
        <f t="shared" ca="1" si="58"/>
        <v>1</v>
      </c>
      <c r="F714" s="61">
        <f t="shared" ca="1" si="59"/>
        <v>5</v>
      </c>
      <c r="G714" s="61">
        <f t="shared" ca="1" si="60"/>
        <v>2</v>
      </c>
      <c r="H714" s="97" t="str">
        <f t="shared" ca="1" si="61"/>
        <v>Loss</v>
      </c>
    </row>
    <row r="715" spans="1:8" x14ac:dyDescent="0.25">
      <c r="A715" s="96">
        <v>713</v>
      </c>
      <c r="B715" s="61">
        <f t="shared" ca="1" si="57"/>
        <v>0.79091716379894739</v>
      </c>
      <c r="C715" s="61">
        <f t="shared" ca="1" si="57"/>
        <v>0.81371543368754806</v>
      </c>
      <c r="D715" s="61">
        <f t="shared" ca="1" si="57"/>
        <v>0.57334072737756536</v>
      </c>
      <c r="E715" s="61">
        <f t="shared" ca="1" si="58"/>
        <v>4</v>
      </c>
      <c r="F715" s="61">
        <f t="shared" ca="1" si="59"/>
        <v>4</v>
      </c>
      <c r="G715" s="61">
        <f t="shared" ca="1" si="60"/>
        <v>3</v>
      </c>
      <c r="H715" s="97" t="str">
        <f t="shared" ca="1" si="61"/>
        <v>Toss up</v>
      </c>
    </row>
    <row r="716" spans="1:8" x14ac:dyDescent="0.25">
      <c r="A716" s="96">
        <v>714</v>
      </c>
      <c r="B716" s="61">
        <f t="shared" ca="1" si="57"/>
        <v>0.19351558330503915</v>
      </c>
      <c r="C716" s="61">
        <f t="shared" ca="1" si="57"/>
        <v>0.10649975990916327</v>
      </c>
      <c r="D716" s="61">
        <f t="shared" ca="1" si="57"/>
        <v>0.36268042789083266</v>
      </c>
      <c r="E716" s="61">
        <f t="shared" ca="1" si="58"/>
        <v>1</v>
      </c>
      <c r="F716" s="61">
        <f t="shared" ca="1" si="59"/>
        <v>6</v>
      </c>
      <c r="G716" s="61">
        <f t="shared" ca="1" si="60"/>
        <v>2</v>
      </c>
      <c r="H716" s="97" t="str">
        <f t="shared" ca="1" si="61"/>
        <v>Loss</v>
      </c>
    </row>
    <row r="717" spans="1:8" x14ac:dyDescent="0.25">
      <c r="A717" s="96">
        <v>715</v>
      </c>
      <c r="B717" s="61">
        <f t="shared" ca="1" si="57"/>
        <v>0.17913642714918687</v>
      </c>
      <c r="C717" s="61">
        <f t="shared" ca="1" si="57"/>
        <v>0.1119081109933292</v>
      </c>
      <c r="D717" s="61">
        <f t="shared" ca="1" si="57"/>
        <v>0.17228770185923914</v>
      </c>
      <c r="E717" s="61">
        <f t="shared" ca="1" si="58"/>
        <v>1</v>
      </c>
      <c r="F717" s="61">
        <f t="shared" ca="1" si="59"/>
        <v>6</v>
      </c>
      <c r="G717" s="61">
        <f t="shared" ca="1" si="60"/>
        <v>1</v>
      </c>
      <c r="H717" s="97" t="str">
        <f t="shared" ca="1" si="61"/>
        <v>Loss</v>
      </c>
    </row>
    <row r="718" spans="1:8" x14ac:dyDescent="0.25">
      <c r="A718" s="96">
        <v>716</v>
      </c>
      <c r="B718" s="61">
        <f t="shared" ca="1" si="57"/>
        <v>0.31690511634589946</v>
      </c>
      <c r="C718" s="61">
        <f t="shared" ca="1" si="57"/>
        <v>0.84382831537602077</v>
      </c>
      <c r="D718" s="61">
        <f t="shared" ca="1" si="57"/>
        <v>0.19912189647884337</v>
      </c>
      <c r="E718" s="61">
        <f t="shared" ca="1" si="58"/>
        <v>1</v>
      </c>
      <c r="F718" s="61">
        <f t="shared" ca="1" si="59"/>
        <v>5</v>
      </c>
      <c r="G718" s="61">
        <f t="shared" ca="1" si="60"/>
        <v>1</v>
      </c>
      <c r="H718" s="97" t="str">
        <f t="shared" ca="1" si="61"/>
        <v>Loss</v>
      </c>
    </row>
    <row r="719" spans="1:8" x14ac:dyDescent="0.25">
      <c r="A719" s="96">
        <v>717</v>
      </c>
      <c r="B719" s="61">
        <f t="shared" ca="1" si="57"/>
        <v>0.8920189110675143</v>
      </c>
      <c r="C719" s="61">
        <f t="shared" ca="1" si="57"/>
        <v>0.11234726727969946</v>
      </c>
      <c r="D719" s="61">
        <f t="shared" ca="1" si="57"/>
        <v>9.0773243699212136E-2</v>
      </c>
      <c r="E719" s="61">
        <f t="shared" ca="1" si="58"/>
        <v>5</v>
      </c>
      <c r="F719" s="61">
        <f t="shared" ca="1" si="59"/>
        <v>6</v>
      </c>
      <c r="G719" s="61">
        <f t="shared" ca="1" si="60"/>
        <v>6</v>
      </c>
      <c r="H719" s="97" t="str">
        <f t="shared" ca="1" si="61"/>
        <v>Loss</v>
      </c>
    </row>
    <row r="720" spans="1:8" x14ac:dyDescent="0.25">
      <c r="A720" s="96">
        <v>718</v>
      </c>
      <c r="B720" s="61">
        <f t="shared" ca="1" si="57"/>
        <v>4.9865010080191952E-2</v>
      </c>
      <c r="C720" s="61">
        <f t="shared" ca="1" si="57"/>
        <v>1.5141248649209404E-2</v>
      </c>
      <c r="D720" s="61">
        <f t="shared" ca="1" si="57"/>
        <v>4.2756365012448061E-2</v>
      </c>
      <c r="E720" s="61">
        <f t="shared" ca="1" si="58"/>
        <v>6</v>
      </c>
      <c r="F720" s="61">
        <f t="shared" ca="1" si="59"/>
        <v>6</v>
      </c>
      <c r="G720" s="61">
        <f t="shared" ca="1" si="60"/>
        <v>6</v>
      </c>
      <c r="H720" s="97" t="str">
        <f t="shared" ca="1" si="61"/>
        <v>Loss</v>
      </c>
    </row>
    <row r="721" spans="1:8" x14ac:dyDescent="0.25">
      <c r="A721" s="96">
        <v>719</v>
      </c>
      <c r="B721" s="61">
        <f t="shared" ca="1" si="57"/>
        <v>5.7010481244542111E-2</v>
      </c>
      <c r="C721" s="61">
        <f t="shared" ca="1" si="57"/>
        <v>0.90920235071239053</v>
      </c>
      <c r="D721" s="61">
        <f t="shared" ca="1" si="57"/>
        <v>8.4926726662366891E-2</v>
      </c>
      <c r="E721" s="61">
        <f t="shared" ca="1" si="58"/>
        <v>6</v>
      </c>
      <c r="F721" s="61">
        <f t="shared" ca="1" si="59"/>
        <v>5</v>
      </c>
      <c r="G721" s="61">
        <f t="shared" ca="1" si="60"/>
        <v>6</v>
      </c>
      <c r="H721" s="97" t="str">
        <f t="shared" ca="1" si="61"/>
        <v>Toss up</v>
      </c>
    </row>
    <row r="722" spans="1:8" x14ac:dyDescent="0.25">
      <c r="A722" s="96">
        <v>720</v>
      </c>
      <c r="B722" s="61">
        <f t="shared" ca="1" si="57"/>
        <v>0.72470439382412166</v>
      </c>
      <c r="C722" s="61">
        <f t="shared" ca="1" si="57"/>
        <v>0.69086778012439676</v>
      </c>
      <c r="D722" s="61">
        <f t="shared" ca="1" si="57"/>
        <v>0.4784290710163156</v>
      </c>
      <c r="E722" s="61">
        <f t="shared" ca="1" si="58"/>
        <v>4</v>
      </c>
      <c r="F722" s="61">
        <f t="shared" ca="1" si="59"/>
        <v>4</v>
      </c>
      <c r="G722" s="61">
        <f t="shared" ca="1" si="60"/>
        <v>2</v>
      </c>
      <c r="H722" s="97" t="str">
        <f t="shared" ca="1" si="61"/>
        <v>Toss up</v>
      </c>
    </row>
    <row r="723" spans="1:8" x14ac:dyDescent="0.25">
      <c r="A723" s="96">
        <v>721</v>
      </c>
      <c r="B723" s="61">
        <f t="shared" ca="1" si="57"/>
        <v>0.36050754581408417</v>
      </c>
      <c r="C723" s="61">
        <f t="shared" ca="1" si="57"/>
        <v>0.80348186082993356</v>
      </c>
      <c r="D723" s="61">
        <f t="shared" ca="1" si="57"/>
        <v>6.2920129697746296E-2</v>
      </c>
      <c r="E723" s="61">
        <f t="shared" ca="1" si="58"/>
        <v>2</v>
      </c>
      <c r="F723" s="61">
        <f t="shared" ca="1" si="59"/>
        <v>4</v>
      </c>
      <c r="G723" s="61">
        <f t="shared" ca="1" si="60"/>
        <v>6</v>
      </c>
      <c r="H723" s="97" t="str">
        <f t="shared" ca="1" si="61"/>
        <v>Loss</v>
      </c>
    </row>
    <row r="724" spans="1:8" x14ac:dyDescent="0.25">
      <c r="A724" s="96">
        <v>722</v>
      </c>
      <c r="B724" s="61">
        <f t="shared" ca="1" si="57"/>
        <v>0.84267952687364189</v>
      </c>
      <c r="C724" s="61">
        <f t="shared" ca="1" si="57"/>
        <v>0.25098762250462214</v>
      </c>
      <c r="D724" s="61">
        <f t="shared" ca="1" si="57"/>
        <v>0.50191911351653651</v>
      </c>
      <c r="E724" s="61">
        <f t="shared" ca="1" si="58"/>
        <v>5</v>
      </c>
      <c r="F724" s="61">
        <f t="shared" ca="1" si="59"/>
        <v>1</v>
      </c>
      <c r="G724" s="61">
        <f t="shared" ca="1" si="60"/>
        <v>3</v>
      </c>
      <c r="H724" s="97" t="str">
        <f t="shared" ca="1" si="61"/>
        <v>Win</v>
      </c>
    </row>
    <row r="725" spans="1:8" x14ac:dyDescent="0.25">
      <c r="A725" s="96">
        <v>723</v>
      </c>
      <c r="B725" s="61">
        <f t="shared" ca="1" si="57"/>
        <v>0.43510082482281887</v>
      </c>
      <c r="C725" s="61">
        <f t="shared" ca="1" si="57"/>
        <v>0.20889791997418117</v>
      </c>
      <c r="D725" s="61">
        <f t="shared" ca="1" si="57"/>
        <v>0.34767532713431148</v>
      </c>
      <c r="E725" s="61">
        <f t="shared" ca="1" si="58"/>
        <v>2</v>
      </c>
      <c r="F725" s="61">
        <f t="shared" ca="1" si="59"/>
        <v>1</v>
      </c>
      <c r="G725" s="61">
        <f t="shared" ca="1" si="60"/>
        <v>2</v>
      </c>
      <c r="H725" s="97" t="str">
        <f t="shared" ca="1" si="61"/>
        <v>Toss up</v>
      </c>
    </row>
    <row r="726" spans="1:8" x14ac:dyDescent="0.25">
      <c r="A726" s="96">
        <v>724</v>
      </c>
      <c r="B726" s="61">
        <f t="shared" ca="1" si="57"/>
        <v>0.68341039858606556</v>
      </c>
      <c r="C726" s="61">
        <f t="shared" ca="1" si="57"/>
        <v>0.37480282775541973</v>
      </c>
      <c r="D726" s="61">
        <f t="shared" ca="1" si="57"/>
        <v>0.95690243754671256</v>
      </c>
      <c r="E726" s="61">
        <f t="shared" ca="1" si="58"/>
        <v>4</v>
      </c>
      <c r="F726" s="61">
        <f t="shared" ca="1" si="59"/>
        <v>2</v>
      </c>
      <c r="G726" s="61">
        <f t="shared" ca="1" si="60"/>
        <v>5</v>
      </c>
      <c r="H726" s="97" t="str">
        <f t="shared" ca="1" si="61"/>
        <v>Toss up</v>
      </c>
    </row>
    <row r="727" spans="1:8" x14ac:dyDescent="0.25">
      <c r="A727" s="96">
        <v>725</v>
      </c>
      <c r="B727" s="61">
        <f t="shared" ca="1" si="57"/>
        <v>0.30044612346132638</v>
      </c>
      <c r="C727" s="61">
        <f t="shared" ca="1" si="57"/>
        <v>0.79080970957475794</v>
      </c>
      <c r="D727" s="61">
        <f t="shared" ca="1" si="57"/>
        <v>0.96135271915293163</v>
      </c>
      <c r="E727" s="61">
        <f t="shared" ca="1" si="58"/>
        <v>1</v>
      </c>
      <c r="F727" s="61">
        <f t="shared" ca="1" si="59"/>
        <v>4</v>
      </c>
      <c r="G727" s="61">
        <f t="shared" ca="1" si="60"/>
        <v>5</v>
      </c>
      <c r="H727" s="97" t="str">
        <f t="shared" ca="1" si="61"/>
        <v>Loss</v>
      </c>
    </row>
    <row r="728" spans="1:8" x14ac:dyDescent="0.25">
      <c r="A728" s="96">
        <v>726</v>
      </c>
      <c r="B728" s="61">
        <f t="shared" ca="1" si="57"/>
        <v>0.65803930614229345</v>
      </c>
      <c r="C728" s="61">
        <f t="shared" ca="1" si="57"/>
        <v>0.75729321877298961</v>
      </c>
      <c r="D728" s="61">
        <f t="shared" ca="1" si="57"/>
        <v>0.58934456974076654</v>
      </c>
      <c r="E728" s="61">
        <f t="shared" ca="1" si="58"/>
        <v>3</v>
      </c>
      <c r="F728" s="61">
        <f t="shared" ca="1" si="59"/>
        <v>4</v>
      </c>
      <c r="G728" s="61">
        <f t="shared" ca="1" si="60"/>
        <v>3</v>
      </c>
      <c r="H728" s="97" t="str">
        <f t="shared" ca="1" si="61"/>
        <v>Loss</v>
      </c>
    </row>
    <row r="729" spans="1:8" x14ac:dyDescent="0.25">
      <c r="A729" s="96">
        <v>727</v>
      </c>
      <c r="B729" s="61">
        <f t="shared" ca="1" si="57"/>
        <v>0.18912780407640739</v>
      </c>
      <c r="C729" s="61">
        <f t="shared" ca="1" si="57"/>
        <v>0.13627609139748165</v>
      </c>
      <c r="D729" s="61">
        <f t="shared" ca="1" si="57"/>
        <v>0.18967545728633084</v>
      </c>
      <c r="E729" s="61">
        <f t="shared" ca="1" si="58"/>
        <v>1</v>
      </c>
      <c r="F729" s="61">
        <f t="shared" ca="1" si="59"/>
        <v>6</v>
      </c>
      <c r="G729" s="61">
        <f t="shared" ca="1" si="60"/>
        <v>1</v>
      </c>
      <c r="H729" s="97" t="str">
        <f t="shared" ca="1" si="61"/>
        <v>Loss</v>
      </c>
    </row>
    <row r="730" spans="1:8" x14ac:dyDescent="0.25">
      <c r="A730" s="96">
        <v>728</v>
      </c>
      <c r="B730" s="61">
        <f t="shared" ca="1" si="57"/>
        <v>0.5241594355860637</v>
      </c>
      <c r="C730" s="61">
        <f t="shared" ca="1" si="57"/>
        <v>0.89764508508898044</v>
      </c>
      <c r="D730" s="61">
        <f t="shared" ca="1" si="57"/>
        <v>0.92352350380950365</v>
      </c>
      <c r="E730" s="61">
        <f t="shared" ca="1" si="58"/>
        <v>3</v>
      </c>
      <c r="F730" s="61">
        <f t="shared" ca="1" si="59"/>
        <v>5</v>
      </c>
      <c r="G730" s="61">
        <f t="shared" ca="1" si="60"/>
        <v>5</v>
      </c>
      <c r="H730" s="97" t="str">
        <f t="shared" ca="1" si="61"/>
        <v>Loss</v>
      </c>
    </row>
    <row r="731" spans="1:8" x14ac:dyDescent="0.25">
      <c r="A731" s="96">
        <v>729</v>
      </c>
      <c r="B731" s="61">
        <f t="shared" ca="1" si="57"/>
        <v>0.79083390156140743</v>
      </c>
      <c r="C731" s="61">
        <f t="shared" ca="1" si="57"/>
        <v>0.57863444375864381</v>
      </c>
      <c r="D731" s="61">
        <f t="shared" ca="1" si="57"/>
        <v>0.22571853548891463</v>
      </c>
      <c r="E731" s="61">
        <f t="shared" ca="1" si="58"/>
        <v>4</v>
      </c>
      <c r="F731" s="61">
        <f t="shared" ca="1" si="59"/>
        <v>3</v>
      </c>
      <c r="G731" s="61">
        <f t="shared" ca="1" si="60"/>
        <v>1</v>
      </c>
      <c r="H731" s="97" t="str">
        <f t="shared" ca="1" si="61"/>
        <v>Win</v>
      </c>
    </row>
    <row r="732" spans="1:8" x14ac:dyDescent="0.25">
      <c r="A732" s="96">
        <v>730</v>
      </c>
      <c r="B732" s="61">
        <f t="shared" ca="1" si="57"/>
        <v>0.2971299289280781</v>
      </c>
      <c r="C732" s="61">
        <f t="shared" ca="1" si="57"/>
        <v>0.62221662015609802</v>
      </c>
      <c r="D732" s="61">
        <f t="shared" ca="1" si="57"/>
        <v>0.66225873832768845</v>
      </c>
      <c r="E732" s="61">
        <f t="shared" ca="1" si="58"/>
        <v>1</v>
      </c>
      <c r="F732" s="61">
        <f t="shared" ca="1" si="59"/>
        <v>3</v>
      </c>
      <c r="G732" s="61">
        <f t="shared" ca="1" si="60"/>
        <v>3</v>
      </c>
      <c r="H732" s="97" t="str">
        <f t="shared" ca="1" si="61"/>
        <v>Loss</v>
      </c>
    </row>
    <row r="733" spans="1:8" x14ac:dyDescent="0.25">
      <c r="A733" s="96">
        <v>731</v>
      </c>
      <c r="B733" s="61">
        <f t="shared" ca="1" si="57"/>
        <v>0.58932510840564056</v>
      </c>
      <c r="C733" s="61">
        <f t="shared" ca="1" si="57"/>
        <v>0.78188191433780885</v>
      </c>
      <c r="D733" s="61">
        <f t="shared" ca="1" si="57"/>
        <v>0.3506932289821324</v>
      </c>
      <c r="E733" s="61">
        <f t="shared" ca="1" si="58"/>
        <v>3</v>
      </c>
      <c r="F733" s="61">
        <f t="shared" ca="1" si="59"/>
        <v>4</v>
      </c>
      <c r="G733" s="61">
        <f t="shared" ca="1" si="60"/>
        <v>2</v>
      </c>
      <c r="H733" s="97" t="str">
        <f t="shared" ca="1" si="61"/>
        <v>Toss up</v>
      </c>
    </row>
    <row r="734" spans="1:8" x14ac:dyDescent="0.25">
      <c r="A734" s="96">
        <v>732</v>
      </c>
      <c r="B734" s="61">
        <f t="shared" ca="1" si="57"/>
        <v>0.64405387832359429</v>
      </c>
      <c r="C734" s="61">
        <f t="shared" ca="1" si="57"/>
        <v>0.2977285690792838</v>
      </c>
      <c r="D734" s="61">
        <f t="shared" ca="1" si="57"/>
        <v>0.40965341140901124</v>
      </c>
      <c r="E734" s="61">
        <f t="shared" ca="1" si="58"/>
        <v>3</v>
      </c>
      <c r="F734" s="61">
        <f t="shared" ca="1" si="59"/>
        <v>1</v>
      </c>
      <c r="G734" s="61">
        <f t="shared" ca="1" si="60"/>
        <v>2</v>
      </c>
      <c r="H734" s="97" t="str">
        <f t="shared" ca="1" si="61"/>
        <v>Win</v>
      </c>
    </row>
    <row r="735" spans="1:8" x14ac:dyDescent="0.25">
      <c r="A735" s="96">
        <v>733</v>
      </c>
      <c r="B735" s="61">
        <f t="shared" ca="1" si="57"/>
        <v>0.52443063633285592</v>
      </c>
      <c r="C735" s="61">
        <f t="shared" ca="1" si="57"/>
        <v>0.72107632210512385</v>
      </c>
      <c r="D735" s="61">
        <f t="shared" ca="1" si="57"/>
        <v>0.98356845660462922</v>
      </c>
      <c r="E735" s="61">
        <f t="shared" ca="1" si="58"/>
        <v>3</v>
      </c>
      <c r="F735" s="61">
        <f t="shared" ca="1" si="59"/>
        <v>4</v>
      </c>
      <c r="G735" s="61">
        <f t="shared" ca="1" si="60"/>
        <v>5</v>
      </c>
      <c r="H735" s="97" t="str">
        <f t="shared" ca="1" si="61"/>
        <v>Loss</v>
      </c>
    </row>
    <row r="736" spans="1:8" x14ac:dyDescent="0.25">
      <c r="A736" s="96">
        <v>734</v>
      </c>
      <c r="B736" s="61">
        <f t="shared" ca="1" si="57"/>
        <v>0.26544541185833814</v>
      </c>
      <c r="C736" s="61">
        <f t="shared" ca="1" si="57"/>
        <v>0.86336566509761881</v>
      </c>
      <c r="D736" s="61">
        <f t="shared" ca="1" si="57"/>
        <v>0.87321065013224508</v>
      </c>
      <c r="E736" s="61">
        <f t="shared" ca="1" si="58"/>
        <v>1</v>
      </c>
      <c r="F736" s="61">
        <f t="shared" ca="1" si="59"/>
        <v>5</v>
      </c>
      <c r="G736" s="61">
        <f t="shared" ca="1" si="60"/>
        <v>5</v>
      </c>
      <c r="H736" s="97" t="str">
        <f t="shared" ca="1" si="61"/>
        <v>Loss</v>
      </c>
    </row>
    <row r="737" spans="1:8" x14ac:dyDescent="0.25">
      <c r="A737" s="96">
        <v>735</v>
      </c>
      <c r="B737" s="61">
        <f t="shared" ca="1" si="57"/>
        <v>0.87013097040858578</v>
      </c>
      <c r="C737" s="61">
        <f t="shared" ca="1" si="57"/>
        <v>0.77546419348717643</v>
      </c>
      <c r="D737" s="61">
        <f t="shared" ca="1" si="57"/>
        <v>0.87025226180402671</v>
      </c>
      <c r="E737" s="61">
        <f t="shared" ca="1" si="58"/>
        <v>5</v>
      </c>
      <c r="F737" s="61">
        <f t="shared" ca="1" si="59"/>
        <v>4</v>
      </c>
      <c r="G737" s="61">
        <f t="shared" ca="1" si="60"/>
        <v>5</v>
      </c>
      <c r="H737" s="97" t="str">
        <f t="shared" ca="1" si="61"/>
        <v>Toss up</v>
      </c>
    </row>
    <row r="738" spans="1:8" x14ac:dyDescent="0.25">
      <c r="A738" s="96">
        <v>736</v>
      </c>
      <c r="B738" s="61">
        <f t="shared" ca="1" si="57"/>
        <v>0.85528755256580125</v>
      </c>
      <c r="C738" s="61">
        <f t="shared" ca="1" si="57"/>
        <v>0.99671376149476365</v>
      </c>
      <c r="D738" s="61">
        <f t="shared" ca="1" si="57"/>
        <v>0.88015249447845334</v>
      </c>
      <c r="E738" s="61">
        <f t="shared" ca="1" si="58"/>
        <v>5</v>
      </c>
      <c r="F738" s="61">
        <f t="shared" ca="1" si="59"/>
        <v>5</v>
      </c>
      <c r="G738" s="61">
        <f t="shared" ca="1" si="60"/>
        <v>5</v>
      </c>
      <c r="H738" s="97" t="str">
        <f t="shared" ca="1" si="61"/>
        <v>Loss</v>
      </c>
    </row>
    <row r="739" spans="1:8" x14ac:dyDescent="0.25">
      <c r="A739" s="96">
        <v>737</v>
      </c>
      <c r="B739" s="61">
        <f t="shared" ca="1" si="57"/>
        <v>0.6142702606419268</v>
      </c>
      <c r="C739" s="61">
        <f t="shared" ca="1" si="57"/>
        <v>0.19423216808897237</v>
      </c>
      <c r="D739" s="61">
        <f t="shared" ca="1" si="57"/>
        <v>0.50359439745976065</v>
      </c>
      <c r="E739" s="61">
        <f t="shared" ca="1" si="58"/>
        <v>3</v>
      </c>
      <c r="F739" s="61">
        <f t="shared" ca="1" si="59"/>
        <v>1</v>
      </c>
      <c r="G739" s="61">
        <f t="shared" ca="1" si="60"/>
        <v>3</v>
      </c>
      <c r="H739" s="97" t="str">
        <f t="shared" ca="1" si="61"/>
        <v>Toss up</v>
      </c>
    </row>
    <row r="740" spans="1:8" x14ac:dyDescent="0.25">
      <c r="A740" s="96">
        <v>738</v>
      </c>
      <c r="B740" s="61">
        <f t="shared" ca="1" si="57"/>
        <v>0.5710456464564545</v>
      </c>
      <c r="C740" s="61">
        <f t="shared" ca="1" si="57"/>
        <v>0.4892964984630912</v>
      </c>
      <c r="D740" s="61">
        <f t="shared" ca="1" si="57"/>
        <v>0.60939200847060193</v>
      </c>
      <c r="E740" s="61">
        <f t="shared" ca="1" si="58"/>
        <v>3</v>
      </c>
      <c r="F740" s="61">
        <f t="shared" ca="1" si="59"/>
        <v>2</v>
      </c>
      <c r="G740" s="61">
        <f t="shared" ca="1" si="60"/>
        <v>3</v>
      </c>
      <c r="H740" s="97" t="str">
        <f t="shared" ca="1" si="61"/>
        <v>Toss up</v>
      </c>
    </row>
    <row r="741" spans="1:8" x14ac:dyDescent="0.25">
      <c r="A741" s="96">
        <v>739</v>
      </c>
      <c r="B741" s="61">
        <f t="shared" ca="1" si="57"/>
        <v>0.52586854145950201</v>
      </c>
      <c r="C741" s="61">
        <f t="shared" ca="1" si="57"/>
        <v>0.40246453066565013</v>
      </c>
      <c r="D741" s="61">
        <f t="shared" ca="1" si="57"/>
        <v>0.10523825553622101</v>
      </c>
      <c r="E741" s="61">
        <f t="shared" ca="1" si="58"/>
        <v>3</v>
      </c>
      <c r="F741" s="61">
        <f t="shared" ca="1" si="59"/>
        <v>2</v>
      </c>
      <c r="G741" s="61">
        <f t="shared" ca="1" si="60"/>
        <v>6</v>
      </c>
      <c r="H741" s="97" t="str">
        <f t="shared" ca="1" si="61"/>
        <v>Toss up</v>
      </c>
    </row>
    <row r="742" spans="1:8" x14ac:dyDescent="0.25">
      <c r="A742" s="96">
        <v>740</v>
      </c>
      <c r="B742" s="61">
        <f t="shared" ca="1" si="57"/>
        <v>0.76104669986314266</v>
      </c>
      <c r="C742" s="61">
        <f t="shared" ca="1" si="57"/>
        <v>0.41839896460321757</v>
      </c>
      <c r="D742" s="61">
        <f t="shared" ca="1" si="57"/>
        <v>0.24793813574159507</v>
      </c>
      <c r="E742" s="61">
        <f t="shared" ca="1" si="58"/>
        <v>4</v>
      </c>
      <c r="F742" s="61">
        <f t="shared" ca="1" si="59"/>
        <v>2</v>
      </c>
      <c r="G742" s="61">
        <f t="shared" ca="1" si="60"/>
        <v>1</v>
      </c>
      <c r="H742" s="97" t="str">
        <f t="shared" ca="1" si="61"/>
        <v>Win</v>
      </c>
    </row>
    <row r="743" spans="1:8" x14ac:dyDescent="0.25">
      <c r="A743" s="96">
        <v>741</v>
      </c>
      <c r="B743" s="61">
        <f t="shared" ca="1" si="57"/>
        <v>0.75875759155102518</v>
      </c>
      <c r="C743" s="61">
        <f t="shared" ca="1" si="57"/>
        <v>0.888254922034869</v>
      </c>
      <c r="D743" s="61">
        <f t="shared" ca="1" si="57"/>
        <v>0.86630267507970837</v>
      </c>
      <c r="E743" s="61">
        <f t="shared" ca="1" si="58"/>
        <v>4</v>
      </c>
      <c r="F743" s="61">
        <f t="shared" ca="1" si="59"/>
        <v>5</v>
      </c>
      <c r="G743" s="61">
        <f t="shared" ca="1" si="60"/>
        <v>5</v>
      </c>
      <c r="H743" s="97" t="str">
        <f t="shared" ca="1" si="61"/>
        <v>Loss</v>
      </c>
    </row>
    <row r="744" spans="1:8" x14ac:dyDescent="0.25">
      <c r="A744" s="96">
        <v>742</v>
      </c>
      <c r="B744" s="61">
        <f t="shared" ca="1" si="57"/>
        <v>0.76598339740919363</v>
      </c>
      <c r="C744" s="61">
        <f t="shared" ca="1" si="57"/>
        <v>0.75686533971990133</v>
      </c>
      <c r="D744" s="61">
        <f t="shared" ca="1" si="57"/>
        <v>0.87186867189092709</v>
      </c>
      <c r="E744" s="61">
        <f t="shared" ca="1" si="58"/>
        <v>4</v>
      </c>
      <c r="F744" s="61">
        <f t="shared" ca="1" si="59"/>
        <v>4</v>
      </c>
      <c r="G744" s="61">
        <f t="shared" ca="1" si="60"/>
        <v>5</v>
      </c>
      <c r="H744" s="97" t="str">
        <f t="shared" ca="1" si="61"/>
        <v>Loss</v>
      </c>
    </row>
    <row r="745" spans="1:8" x14ac:dyDescent="0.25">
      <c r="A745" s="96">
        <v>743</v>
      </c>
      <c r="B745" s="61">
        <f t="shared" ca="1" si="57"/>
        <v>0.12719285783914736</v>
      </c>
      <c r="C745" s="61">
        <f t="shared" ca="1" si="57"/>
        <v>0.97111501624832031</v>
      </c>
      <c r="D745" s="61">
        <f t="shared" ca="1" si="57"/>
        <v>3.4998948613023551E-2</v>
      </c>
      <c r="E745" s="61">
        <f t="shared" ca="1" si="58"/>
        <v>6</v>
      </c>
      <c r="F745" s="61">
        <f t="shared" ca="1" si="59"/>
        <v>5</v>
      </c>
      <c r="G745" s="61">
        <f t="shared" ca="1" si="60"/>
        <v>6</v>
      </c>
      <c r="H745" s="97" t="str">
        <f t="shared" ca="1" si="61"/>
        <v>Toss up</v>
      </c>
    </row>
    <row r="746" spans="1:8" x14ac:dyDescent="0.25">
      <c r="A746" s="96">
        <v>744</v>
      </c>
      <c r="B746" s="61">
        <f t="shared" ca="1" si="57"/>
        <v>0.54010152706971037</v>
      </c>
      <c r="C746" s="61">
        <f t="shared" ca="1" si="57"/>
        <v>0.34694215239991</v>
      </c>
      <c r="D746" s="61">
        <f t="shared" ca="1" si="57"/>
        <v>0.53693454653852457</v>
      </c>
      <c r="E746" s="61">
        <f t="shared" ca="1" si="58"/>
        <v>3</v>
      </c>
      <c r="F746" s="61">
        <f t="shared" ca="1" si="59"/>
        <v>2</v>
      </c>
      <c r="G746" s="61">
        <f t="shared" ca="1" si="60"/>
        <v>3</v>
      </c>
      <c r="H746" s="97" t="str">
        <f t="shared" ca="1" si="61"/>
        <v>Toss up</v>
      </c>
    </row>
    <row r="747" spans="1:8" x14ac:dyDescent="0.25">
      <c r="A747" s="96">
        <v>745</v>
      </c>
      <c r="B747" s="61">
        <f t="shared" ca="1" si="57"/>
        <v>0.19192490475145285</v>
      </c>
      <c r="C747" s="61">
        <f t="shared" ca="1" si="57"/>
        <v>0.55689967435068188</v>
      </c>
      <c r="D747" s="61">
        <f t="shared" ca="1" si="57"/>
        <v>0.22507015372665906</v>
      </c>
      <c r="E747" s="61">
        <f t="shared" ca="1" si="58"/>
        <v>1</v>
      </c>
      <c r="F747" s="61">
        <f t="shared" ca="1" si="59"/>
        <v>3</v>
      </c>
      <c r="G747" s="61">
        <f t="shared" ca="1" si="60"/>
        <v>1</v>
      </c>
      <c r="H747" s="97" t="str">
        <f t="shared" ca="1" si="61"/>
        <v>Loss</v>
      </c>
    </row>
    <row r="748" spans="1:8" x14ac:dyDescent="0.25">
      <c r="A748" s="96">
        <v>746</v>
      </c>
      <c r="B748" s="61">
        <f t="shared" ca="1" si="57"/>
        <v>0.30665962035289507</v>
      </c>
      <c r="C748" s="61">
        <f t="shared" ca="1" si="57"/>
        <v>0.9693975038231436</v>
      </c>
      <c r="D748" s="61">
        <f t="shared" ca="1" si="57"/>
        <v>0.75532418725302508</v>
      </c>
      <c r="E748" s="61">
        <f t="shared" ca="1" si="58"/>
        <v>1</v>
      </c>
      <c r="F748" s="61">
        <f t="shared" ca="1" si="59"/>
        <v>5</v>
      </c>
      <c r="G748" s="61">
        <f t="shared" ca="1" si="60"/>
        <v>4</v>
      </c>
      <c r="H748" s="97" t="str">
        <f t="shared" ca="1" si="61"/>
        <v>Loss</v>
      </c>
    </row>
    <row r="749" spans="1:8" x14ac:dyDescent="0.25">
      <c r="A749" s="96">
        <v>747</v>
      </c>
      <c r="B749" s="61">
        <f t="shared" ca="1" si="57"/>
        <v>0.50882142558812793</v>
      </c>
      <c r="C749" s="61">
        <f t="shared" ca="1" si="57"/>
        <v>0.54718539112579323</v>
      </c>
      <c r="D749" s="61">
        <f t="shared" ca="1" si="57"/>
        <v>0.97534789709620184</v>
      </c>
      <c r="E749" s="61">
        <f t="shared" ca="1" si="58"/>
        <v>3</v>
      </c>
      <c r="F749" s="61">
        <f t="shared" ca="1" si="59"/>
        <v>3</v>
      </c>
      <c r="G749" s="61">
        <f t="shared" ca="1" si="60"/>
        <v>5</v>
      </c>
      <c r="H749" s="97" t="str">
        <f t="shared" ca="1" si="61"/>
        <v>Loss</v>
      </c>
    </row>
    <row r="750" spans="1:8" x14ac:dyDescent="0.25">
      <c r="A750" s="96">
        <v>748</v>
      </c>
      <c r="B750" s="61">
        <f t="shared" ca="1" si="57"/>
        <v>0.8666904691485724</v>
      </c>
      <c r="C750" s="61">
        <f t="shared" ca="1" si="57"/>
        <v>0.35203109535688304</v>
      </c>
      <c r="D750" s="61">
        <f t="shared" ca="1" si="57"/>
        <v>0.64394114631149524</v>
      </c>
      <c r="E750" s="61">
        <f t="shared" ca="1" si="58"/>
        <v>5</v>
      </c>
      <c r="F750" s="61">
        <f t="shared" ca="1" si="59"/>
        <v>2</v>
      </c>
      <c r="G750" s="61">
        <f t="shared" ca="1" si="60"/>
        <v>3</v>
      </c>
      <c r="H750" s="97" t="str">
        <f t="shared" ca="1" si="61"/>
        <v>Win</v>
      </c>
    </row>
    <row r="751" spans="1:8" x14ac:dyDescent="0.25">
      <c r="A751" s="96">
        <v>749</v>
      </c>
      <c r="B751" s="61">
        <f t="shared" ca="1" si="57"/>
        <v>0.90598609661448537</v>
      </c>
      <c r="C751" s="61">
        <f t="shared" ca="1" si="57"/>
        <v>0.71315585495728651</v>
      </c>
      <c r="D751" s="61">
        <f t="shared" ca="1" si="57"/>
        <v>0.21736348786621185</v>
      </c>
      <c r="E751" s="61">
        <f t="shared" ca="1" si="58"/>
        <v>5</v>
      </c>
      <c r="F751" s="61">
        <f t="shared" ca="1" si="59"/>
        <v>4</v>
      </c>
      <c r="G751" s="61">
        <f t="shared" ca="1" si="60"/>
        <v>1</v>
      </c>
      <c r="H751" s="97" t="str">
        <f t="shared" ca="1" si="61"/>
        <v>Win</v>
      </c>
    </row>
    <row r="752" spans="1:8" x14ac:dyDescent="0.25">
      <c r="A752" s="96">
        <v>750</v>
      </c>
      <c r="B752" s="61">
        <f t="shared" ca="1" si="57"/>
        <v>3.3379587188121285E-2</v>
      </c>
      <c r="C752" s="61">
        <f t="shared" ca="1" si="57"/>
        <v>0.3502990101560125</v>
      </c>
      <c r="D752" s="61">
        <f t="shared" ca="1" si="57"/>
        <v>0.89971871893260014</v>
      </c>
      <c r="E752" s="61">
        <f t="shared" ca="1" si="58"/>
        <v>6</v>
      </c>
      <c r="F752" s="61">
        <f t="shared" ca="1" si="59"/>
        <v>2</v>
      </c>
      <c r="G752" s="61">
        <f t="shared" ca="1" si="60"/>
        <v>5</v>
      </c>
      <c r="H752" s="97" t="str">
        <f t="shared" ca="1" si="61"/>
        <v>Win</v>
      </c>
    </row>
    <row r="753" spans="1:8" x14ac:dyDescent="0.25">
      <c r="A753" s="96">
        <v>751</v>
      </c>
      <c r="B753" s="61">
        <f t="shared" ca="1" si="57"/>
        <v>0.85354479630244084</v>
      </c>
      <c r="C753" s="61">
        <f t="shared" ca="1" si="57"/>
        <v>0.66660919444063993</v>
      </c>
      <c r="D753" s="61">
        <f t="shared" ca="1" si="57"/>
        <v>0.80791667728403749</v>
      </c>
      <c r="E753" s="61">
        <f t="shared" ca="1" si="58"/>
        <v>5</v>
      </c>
      <c r="F753" s="61">
        <f t="shared" ca="1" si="59"/>
        <v>3</v>
      </c>
      <c r="G753" s="61">
        <f t="shared" ca="1" si="60"/>
        <v>4</v>
      </c>
      <c r="H753" s="97" t="str">
        <f t="shared" ca="1" si="61"/>
        <v>Win</v>
      </c>
    </row>
    <row r="754" spans="1:8" x14ac:dyDescent="0.25">
      <c r="A754" s="96">
        <v>752</v>
      </c>
      <c r="B754" s="61">
        <f t="shared" ca="1" si="57"/>
        <v>0.82382312859688256</v>
      </c>
      <c r="C754" s="61">
        <f t="shared" ca="1" si="57"/>
        <v>0.14762099673509965</v>
      </c>
      <c r="D754" s="61">
        <f t="shared" ca="1" si="57"/>
        <v>7.7165124281221131E-2</v>
      </c>
      <c r="E754" s="61">
        <f t="shared" ca="1" si="58"/>
        <v>4</v>
      </c>
      <c r="F754" s="61">
        <f t="shared" ca="1" si="59"/>
        <v>6</v>
      </c>
      <c r="G754" s="61">
        <f t="shared" ca="1" si="60"/>
        <v>6</v>
      </c>
      <c r="H754" s="97" t="str">
        <f t="shared" ca="1" si="61"/>
        <v>Loss</v>
      </c>
    </row>
    <row r="755" spans="1:8" x14ac:dyDescent="0.25">
      <c r="A755" s="96">
        <v>753</v>
      </c>
      <c r="B755" s="61">
        <f t="shared" ca="1" si="57"/>
        <v>0.96838587661572995</v>
      </c>
      <c r="C755" s="61">
        <f t="shared" ca="1" si="57"/>
        <v>0.74617562260886083</v>
      </c>
      <c r="D755" s="61">
        <f t="shared" ca="1" si="57"/>
        <v>0.9412539151194631</v>
      </c>
      <c r="E755" s="61">
        <f t="shared" ca="1" si="58"/>
        <v>5</v>
      </c>
      <c r="F755" s="61">
        <f t="shared" ca="1" si="59"/>
        <v>4</v>
      </c>
      <c r="G755" s="61">
        <f t="shared" ca="1" si="60"/>
        <v>5</v>
      </c>
      <c r="H755" s="97" t="str">
        <f t="shared" ca="1" si="61"/>
        <v>Toss up</v>
      </c>
    </row>
    <row r="756" spans="1:8" x14ac:dyDescent="0.25">
      <c r="A756" s="96">
        <v>754</v>
      </c>
      <c r="B756" s="61">
        <f t="shared" ca="1" si="57"/>
        <v>0.16083371090701959</v>
      </c>
      <c r="C756" s="61">
        <f t="shared" ca="1" si="57"/>
        <v>0.50612484049645767</v>
      </c>
      <c r="D756" s="61">
        <f t="shared" ca="1" si="57"/>
        <v>0.10193198312476015</v>
      </c>
      <c r="E756" s="61">
        <f t="shared" ca="1" si="58"/>
        <v>6</v>
      </c>
      <c r="F756" s="61">
        <f t="shared" ca="1" si="59"/>
        <v>3</v>
      </c>
      <c r="G756" s="61">
        <f t="shared" ca="1" si="60"/>
        <v>6</v>
      </c>
      <c r="H756" s="97" t="str">
        <f t="shared" ca="1" si="61"/>
        <v>Toss up</v>
      </c>
    </row>
    <row r="757" spans="1:8" x14ac:dyDescent="0.25">
      <c r="A757" s="96">
        <v>755</v>
      </c>
      <c r="B757" s="61">
        <f t="shared" ca="1" si="57"/>
        <v>0.99727145836230346</v>
      </c>
      <c r="C757" s="61">
        <f t="shared" ca="1" si="57"/>
        <v>5.7098437390667334E-2</v>
      </c>
      <c r="D757" s="61">
        <f t="shared" ca="1" si="57"/>
        <v>6.3505726025535947E-2</v>
      </c>
      <c r="E757" s="61">
        <f t="shared" ca="1" si="58"/>
        <v>5</v>
      </c>
      <c r="F757" s="61">
        <f t="shared" ca="1" si="59"/>
        <v>6</v>
      </c>
      <c r="G757" s="61">
        <f t="shared" ca="1" si="60"/>
        <v>6</v>
      </c>
      <c r="H757" s="97" t="str">
        <f t="shared" ca="1" si="61"/>
        <v>Loss</v>
      </c>
    </row>
    <row r="758" spans="1:8" x14ac:dyDescent="0.25">
      <c r="A758" s="96">
        <v>756</v>
      </c>
      <c r="B758" s="61">
        <f t="shared" ca="1" si="57"/>
        <v>0.87430068303749942</v>
      </c>
      <c r="C758" s="61">
        <f t="shared" ca="1" si="57"/>
        <v>0.40277245959286023</v>
      </c>
      <c r="D758" s="61">
        <f t="shared" ca="1" si="57"/>
        <v>0.34749597544773236</v>
      </c>
      <c r="E758" s="61">
        <f t="shared" ca="1" si="58"/>
        <v>5</v>
      </c>
      <c r="F758" s="61">
        <f t="shared" ca="1" si="59"/>
        <v>2</v>
      </c>
      <c r="G758" s="61">
        <f t="shared" ca="1" si="60"/>
        <v>2</v>
      </c>
      <c r="H758" s="97" t="str">
        <f t="shared" ca="1" si="61"/>
        <v>Win</v>
      </c>
    </row>
    <row r="759" spans="1:8" x14ac:dyDescent="0.25">
      <c r="A759" s="96">
        <v>757</v>
      </c>
      <c r="B759" s="61">
        <f t="shared" ca="1" si="57"/>
        <v>0.94549403649635078</v>
      </c>
      <c r="C759" s="61">
        <f t="shared" ca="1" si="57"/>
        <v>1.6461007239005898E-2</v>
      </c>
      <c r="D759" s="61">
        <f t="shared" ca="1" si="57"/>
        <v>0.85318211886729411</v>
      </c>
      <c r="E759" s="61">
        <f t="shared" ca="1" si="58"/>
        <v>5</v>
      </c>
      <c r="F759" s="61">
        <f t="shared" ca="1" si="59"/>
        <v>6</v>
      </c>
      <c r="G759" s="61">
        <f t="shared" ca="1" si="60"/>
        <v>5</v>
      </c>
      <c r="H759" s="97" t="str">
        <f t="shared" ca="1" si="61"/>
        <v>Loss</v>
      </c>
    </row>
    <row r="760" spans="1:8" x14ac:dyDescent="0.25">
      <c r="A760" s="96">
        <v>758</v>
      </c>
      <c r="B760" s="61">
        <f t="shared" ca="1" si="57"/>
        <v>0.41049138905050975</v>
      </c>
      <c r="C760" s="61">
        <f t="shared" ca="1" si="57"/>
        <v>0.77302724021024483</v>
      </c>
      <c r="D760" s="61">
        <f t="shared" ca="1" si="57"/>
        <v>0.43430199247778511</v>
      </c>
      <c r="E760" s="61">
        <f t="shared" ca="1" si="58"/>
        <v>2</v>
      </c>
      <c r="F760" s="61">
        <f t="shared" ca="1" si="59"/>
        <v>4</v>
      </c>
      <c r="G760" s="61">
        <f t="shared" ca="1" si="60"/>
        <v>2</v>
      </c>
      <c r="H760" s="97" t="str">
        <f t="shared" ca="1" si="61"/>
        <v>Loss</v>
      </c>
    </row>
    <row r="761" spans="1:8" x14ac:dyDescent="0.25">
      <c r="A761" s="96">
        <v>759</v>
      </c>
      <c r="B761" s="61">
        <f t="shared" ca="1" si="57"/>
        <v>0.798284493412036</v>
      </c>
      <c r="C761" s="61">
        <f t="shared" ca="1" si="57"/>
        <v>0.98112711751163151</v>
      </c>
      <c r="D761" s="61">
        <f t="shared" ca="1" si="57"/>
        <v>0.26651302272008559</v>
      </c>
      <c r="E761" s="61">
        <f t="shared" ca="1" si="58"/>
        <v>4</v>
      </c>
      <c r="F761" s="61">
        <f t="shared" ca="1" si="59"/>
        <v>5</v>
      </c>
      <c r="G761" s="61">
        <f t="shared" ca="1" si="60"/>
        <v>1</v>
      </c>
      <c r="H761" s="97" t="str">
        <f t="shared" ca="1" si="61"/>
        <v>Toss up</v>
      </c>
    </row>
    <row r="762" spans="1:8" x14ac:dyDescent="0.25">
      <c r="A762" s="96">
        <v>760</v>
      </c>
      <c r="B762" s="61">
        <f t="shared" ca="1" si="57"/>
        <v>0.5768498708734664</v>
      </c>
      <c r="C762" s="61">
        <f t="shared" ca="1" si="57"/>
        <v>0.48587703155166007</v>
      </c>
      <c r="D762" s="61">
        <f t="shared" ca="1" si="57"/>
        <v>0.82176076409836041</v>
      </c>
      <c r="E762" s="61">
        <f t="shared" ca="1" si="58"/>
        <v>3</v>
      </c>
      <c r="F762" s="61">
        <f t="shared" ca="1" si="59"/>
        <v>2</v>
      </c>
      <c r="G762" s="61">
        <f t="shared" ca="1" si="60"/>
        <v>4</v>
      </c>
      <c r="H762" s="97" t="str">
        <f t="shared" ca="1" si="61"/>
        <v>Toss up</v>
      </c>
    </row>
    <row r="763" spans="1:8" x14ac:dyDescent="0.25">
      <c r="A763" s="96">
        <v>761</v>
      </c>
      <c r="B763" s="61">
        <f t="shared" ca="1" si="57"/>
        <v>0.28425553834510309</v>
      </c>
      <c r="C763" s="61">
        <f t="shared" ca="1" si="57"/>
        <v>0.77994321214756446</v>
      </c>
      <c r="D763" s="61">
        <f t="shared" ca="1" si="57"/>
        <v>0.40287739797760025</v>
      </c>
      <c r="E763" s="61">
        <f t="shared" ca="1" si="58"/>
        <v>1</v>
      </c>
      <c r="F763" s="61">
        <f t="shared" ca="1" si="59"/>
        <v>4</v>
      </c>
      <c r="G763" s="61">
        <f t="shared" ca="1" si="60"/>
        <v>2</v>
      </c>
      <c r="H763" s="97" t="str">
        <f t="shared" ca="1" si="61"/>
        <v>Loss</v>
      </c>
    </row>
    <row r="764" spans="1:8" x14ac:dyDescent="0.25">
      <c r="A764" s="96">
        <v>762</v>
      </c>
      <c r="B764" s="61">
        <f t="shared" ca="1" si="57"/>
        <v>0.25186012692354365</v>
      </c>
      <c r="C764" s="61">
        <f t="shared" ca="1" si="57"/>
        <v>0.14837509663350446</v>
      </c>
      <c r="D764" s="61">
        <f t="shared" ca="1" si="57"/>
        <v>0.16138551075546181</v>
      </c>
      <c r="E764" s="61">
        <f t="shared" ca="1" si="58"/>
        <v>1</v>
      </c>
      <c r="F764" s="61">
        <f t="shared" ca="1" si="59"/>
        <v>6</v>
      </c>
      <c r="G764" s="61">
        <f t="shared" ca="1" si="60"/>
        <v>6</v>
      </c>
      <c r="H764" s="97" t="str">
        <f t="shared" ca="1" si="61"/>
        <v>Loss</v>
      </c>
    </row>
    <row r="765" spans="1:8" x14ac:dyDescent="0.25">
      <c r="A765" s="96">
        <v>763</v>
      </c>
      <c r="B765" s="61">
        <f t="shared" ca="1" si="57"/>
        <v>0.30477190511395214</v>
      </c>
      <c r="C765" s="61">
        <f t="shared" ca="1" si="57"/>
        <v>0.19507768231049771</v>
      </c>
      <c r="D765" s="61">
        <f t="shared" ca="1" si="57"/>
        <v>0.67234972671418891</v>
      </c>
      <c r="E765" s="61">
        <f t="shared" ca="1" si="58"/>
        <v>1</v>
      </c>
      <c r="F765" s="61">
        <f t="shared" ca="1" si="59"/>
        <v>1</v>
      </c>
      <c r="G765" s="61">
        <f t="shared" ca="1" si="60"/>
        <v>4</v>
      </c>
      <c r="H765" s="97" t="str">
        <f t="shared" ca="1" si="61"/>
        <v>Loss</v>
      </c>
    </row>
    <row r="766" spans="1:8" x14ac:dyDescent="0.25">
      <c r="A766" s="96">
        <v>764</v>
      </c>
      <c r="B766" s="61">
        <f t="shared" ca="1" si="57"/>
        <v>0.58823634218054377</v>
      </c>
      <c r="C766" s="61">
        <f t="shared" ca="1" si="57"/>
        <v>0.99543548143756178</v>
      </c>
      <c r="D766" s="61">
        <f t="shared" ca="1" si="57"/>
        <v>0.1302235065733055</v>
      </c>
      <c r="E766" s="61">
        <f t="shared" ca="1" si="58"/>
        <v>3</v>
      </c>
      <c r="F766" s="61">
        <f t="shared" ca="1" si="59"/>
        <v>5</v>
      </c>
      <c r="G766" s="61">
        <f t="shared" ca="1" si="60"/>
        <v>6</v>
      </c>
      <c r="H766" s="97" t="str">
        <f t="shared" ca="1" si="61"/>
        <v>Loss</v>
      </c>
    </row>
    <row r="767" spans="1:8" x14ac:dyDescent="0.25">
      <c r="A767" s="96">
        <v>765</v>
      </c>
      <c r="B767" s="61">
        <f t="shared" ca="1" si="57"/>
        <v>0.83012174607603895</v>
      </c>
      <c r="C767" s="61">
        <f t="shared" ca="1" si="57"/>
        <v>0.37129946564568261</v>
      </c>
      <c r="D767" s="61">
        <f t="shared" ca="1" si="57"/>
        <v>0.65628434464870766</v>
      </c>
      <c r="E767" s="61">
        <f t="shared" ca="1" si="58"/>
        <v>4</v>
      </c>
      <c r="F767" s="61">
        <f t="shared" ca="1" si="59"/>
        <v>2</v>
      </c>
      <c r="G767" s="61">
        <f t="shared" ca="1" si="60"/>
        <v>3</v>
      </c>
      <c r="H767" s="97" t="str">
        <f t="shared" ca="1" si="61"/>
        <v>Win</v>
      </c>
    </row>
    <row r="768" spans="1:8" x14ac:dyDescent="0.25">
      <c r="A768" s="96">
        <v>766</v>
      </c>
      <c r="B768" s="61">
        <f t="shared" ca="1" si="57"/>
        <v>0.27922290241255432</v>
      </c>
      <c r="C768" s="61">
        <f t="shared" ca="1" si="57"/>
        <v>0.5969416107861204</v>
      </c>
      <c r="D768" s="61">
        <f t="shared" ca="1" si="57"/>
        <v>0.83319063005391514</v>
      </c>
      <c r="E768" s="61">
        <f t="shared" ca="1" si="58"/>
        <v>1</v>
      </c>
      <c r="F768" s="61">
        <f t="shared" ca="1" si="59"/>
        <v>3</v>
      </c>
      <c r="G768" s="61">
        <f t="shared" ca="1" si="60"/>
        <v>4</v>
      </c>
      <c r="H768" s="97" t="str">
        <f t="shared" ca="1" si="61"/>
        <v>Loss</v>
      </c>
    </row>
    <row r="769" spans="1:8" x14ac:dyDescent="0.25">
      <c r="A769" s="96">
        <v>767</v>
      </c>
      <c r="B769" s="61">
        <f t="shared" ca="1" si="57"/>
        <v>0.96254937762405723</v>
      </c>
      <c r="C769" s="61">
        <f t="shared" ca="1" si="57"/>
        <v>0.41656495482558831</v>
      </c>
      <c r="D769" s="61">
        <f t="shared" ca="1" si="57"/>
        <v>0.95571061609048769</v>
      </c>
      <c r="E769" s="61">
        <f t="shared" ca="1" si="58"/>
        <v>5</v>
      </c>
      <c r="F769" s="61">
        <f t="shared" ca="1" si="59"/>
        <v>2</v>
      </c>
      <c r="G769" s="61">
        <f t="shared" ca="1" si="60"/>
        <v>5</v>
      </c>
      <c r="H769" s="97" t="str">
        <f t="shared" ca="1" si="61"/>
        <v>Toss up</v>
      </c>
    </row>
    <row r="770" spans="1:8" x14ac:dyDescent="0.25">
      <c r="A770" s="96">
        <v>768</v>
      </c>
      <c r="B770" s="61">
        <f t="shared" ca="1" si="57"/>
        <v>0.85518744467340968</v>
      </c>
      <c r="C770" s="61">
        <f t="shared" ca="1" si="57"/>
        <v>0.67670318836842924</v>
      </c>
      <c r="D770" s="61">
        <f t="shared" ca="1" si="57"/>
        <v>0.63802440518147308</v>
      </c>
      <c r="E770" s="61">
        <f t="shared" ca="1" si="58"/>
        <v>5</v>
      </c>
      <c r="F770" s="61">
        <f t="shared" ca="1" si="59"/>
        <v>4</v>
      </c>
      <c r="G770" s="61">
        <f t="shared" ca="1" si="60"/>
        <v>3</v>
      </c>
      <c r="H770" s="97" t="str">
        <f t="shared" ca="1" si="61"/>
        <v>Win</v>
      </c>
    </row>
    <row r="771" spans="1:8" x14ac:dyDescent="0.25">
      <c r="A771" s="96">
        <v>769</v>
      </c>
      <c r="B771" s="61">
        <f t="shared" ca="1" si="57"/>
        <v>0.89999981414133889</v>
      </c>
      <c r="C771" s="61">
        <f t="shared" ca="1" si="57"/>
        <v>0.81744606951841947</v>
      </c>
      <c r="D771" s="61">
        <f t="shared" ca="1" si="57"/>
        <v>9.6468268327875584E-2</v>
      </c>
      <c r="E771" s="61">
        <f t="shared" ca="1" si="58"/>
        <v>5</v>
      </c>
      <c r="F771" s="61">
        <f t="shared" ca="1" si="59"/>
        <v>4</v>
      </c>
      <c r="G771" s="61">
        <f t="shared" ca="1" si="60"/>
        <v>6</v>
      </c>
      <c r="H771" s="97" t="str">
        <f t="shared" ca="1" si="61"/>
        <v>Toss up</v>
      </c>
    </row>
    <row r="772" spans="1:8" x14ac:dyDescent="0.25">
      <c r="A772" s="96">
        <v>770</v>
      </c>
      <c r="B772" s="61">
        <f t="shared" ref="B772:D835" ca="1" si="62">RAND()</f>
        <v>0.40599390048526551</v>
      </c>
      <c r="C772" s="61">
        <f t="shared" ca="1" si="62"/>
        <v>0.95125372686281506</v>
      </c>
      <c r="D772" s="61">
        <f t="shared" ca="1" si="62"/>
        <v>0.77069789142997769</v>
      </c>
      <c r="E772" s="61">
        <f t="shared" ref="E772:E835" ca="1" si="63">_xlfn.IFNA(MATCH($B772,$M$5:$R$5,1),6)</f>
        <v>2</v>
      </c>
      <c r="F772" s="61">
        <f t="shared" ref="F772:F835" ca="1" si="64">_xlfn.IFNA(MATCH($C772,$M$5:$R$5,1),6)</f>
        <v>5</v>
      </c>
      <c r="G772" s="61">
        <f t="shared" ref="G772:G835" ca="1" si="65">_xlfn.IFNA(MATCH($D772,$M$5:$R$5,1),6)</f>
        <v>4</v>
      </c>
      <c r="H772" s="97" t="str">
        <f t="shared" ref="H772:H835" ca="1" si="66">IF(AND($E772&gt;$F772,$E772&gt;$G772),"Win",IF(OR($E772&gt;$F772,$E772&gt;$G772),"Toss up","Loss"))</f>
        <v>Loss</v>
      </c>
    </row>
    <row r="773" spans="1:8" x14ac:dyDescent="0.25">
      <c r="A773" s="96">
        <v>771</v>
      </c>
      <c r="B773" s="61">
        <f t="shared" ca="1" si="62"/>
        <v>0.13290449496435552</v>
      </c>
      <c r="C773" s="61">
        <f t="shared" ca="1" si="62"/>
        <v>0.81159311764615094</v>
      </c>
      <c r="D773" s="61">
        <f t="shared" ca="1" si="62"/>
        <v>0.84329605576196642</v>
      </c>
      <c r="E773" s="61">
        <f t="shared" ca="1" si="63"/>
        <v>6</v>
      </c>
      <c r="F773" s="61">
        <f t="shared" ca="1" si="64"/>
        <v>4</v>
      </c>
      <c r="G773" s="61">
        <f t="shared" ca="1" si="65"/>
        <v>5</v>
      </c>
      <c r="H773" s="97" t="str">
        <f t="shared" ca="1" si="66"/>
        <v>Win</v>
      </c>
    </row>
    <row r="774" spans="1:8" x14ac:dyDescent="0.25">
      <c r="A774" s="96">
        <v>772</v>
      </c>
      <c r="B774" s="61">
        <f t="shared" ca="1" si="62"/>
        <v>0.11744388331324074</v>
      </c>
      <c r="C774" s="61">
        <f t="shared" ca="1" si="62"/>
        <v>0.90503366737892321</v>
      </c>
      <c r="D774" s="61">
        <f t="shared" ca="1" si="62"/>
        <v>0.20041342959939101</v>
      </c>
      <c r="E774" s="61">
        <f t="shared" ca="1" si="63"/>
        <v>6</v>
      </c>
      <c r="F774" s="61">
        <f t="shared" ca="1" si="64"/>
        <v>5</v>
      </c>
      <c r="G774" s="61">
        <f t="shared" ca="1" si="65"/>
        <v>1</v>
      </c>
      <c r="H774" s="97" t="str">
        <f t="shared" ca="1" si="66"/>
        <v>Win</v>
      </c>
    </row>
    <row r="775" spans="1:8" x14ac:dyDescent="0.25">
      <c r="A775" s="96">
        <v>773</v>
      </c>
      <c r="B775" s="61">
        <f t="shared" ca="1" si="62"/>
        <v>0.46958269874836955</v>
      </c>
      <c r="C775" s="61">
        <f t="shared" ca="1" si="62"/>
        <v>0.40229576833441916</v>
      </c>
      <c r="D775" s="61">
        <f t="shared" ca="1" si="62"/>
        <v>3.5101268472261138E-2</v>
      </c>
      <c r="E775" s="61">
        <f t="shared" ca="1" si="63"/>
        <v>2</v>
      </c>
      <c r="F775" s="61">
        <f t="shared" ca="1" si="64"/>
        <v>2</v>
      </c>
      <c r="G775" s="61">
        <f t="shared" ca="1" si="65"/>
        <v>6</v>
      </c>
      <c r="H775" s="97" t="str">
        <f t="shared" ca="1" si="66"/>
        <v>Loss</v>
      </c>
    </row>
    <row r="776" spans="1:8" x14ac:dyDescent="0.25">
      <c r="A776" s="96">
        <v>774</v>
      </c>
      <c r="B776" s="61">
        <f t="shared" ca="1" si="62"/>
        <v>0.32834582863608408</v>
      </c>
      <c r="C776" s="61">
        <f t="shared" ca="1" si="62"/>
        <v>0.31334873591254653</v>
      </c>
      <c r="D776" s="61">
        <f t="shared" ca="1" si="62"/>
        <v>0.41664927275521046</v>
      </c>
      <c r="E776" s="61">
        <f t="shared" ca="1" si="63"/>
        <v>1</v>
      </c>
      <c r="F776" s="61">
        <f t="shared" ca="1" si="64"/>
        <v>1</v>
      </c>
      <c r="G776" s="61">
        <f t="shared" ca="1" si="65"/>
        <v>2</v>
      </c>
      <c r="H776" s="97" t="str">
        <f t="shared" ca="1" si="66"/>
        <v>Loss</v>
      </c>
    </row>
    <row r="777" spans="1:8" x14ac:dyDescent="0.25">
      <c r="A777" s="96">
        <v>775</v>
      </c>
      <c r="B777" s="61">
        <f t="shared" ca="1" si="62"/>
        <v>0.98455700787305367</v>
      </c>
      <c r="C777" s="61">
        <f t="shared" ca="1" si="62"/>
        <v>0.83849793501495451</v>
      </c>
      <c r="D777" s="61">
        <f t="shared" ca="1" si="62"/>
        <v>0.22665549318672518</v>
      </c>
      <c r="E777" s="61">
        <f t="shared" ca="1" si="63"/>
        <v>5</v>
      </c>
      <c r="F777" s="61">
        <f t="shared" ca="1" si="64"/>
        <v>5</v>
      </c>
      <c r="G777" s="61">
        <f t="shared" ca="1" si="65"/>
        <v>1</v>
      </c>
      <c r="H777" s="97" t="str">
        <f t="shared" ca="1" si="66"/>
        <v>Toss up</v>
      </c>
    </row>
    <row r="778" spans="1:8" x14ac:dyDescent="0.25">
      <c r="A778" s="96">
        <v>776</v>
      </c>
      <c r="B778" s="61">
        <f t="shared" ca="1" si="62"/>
        <v>0.51928787237895246</v>
      </c>
      <c r="C778" s="61">
        <f t="shared" ca="1" si="62"/>
        <v>0.37303171948898783</v>
      </c>
      <c r="D778" s="61">
        <f t="shared" ca="1" si="62"/>
        <v>0.91452045842695118</v>
      </c>
      <c r="E778" s="61">
        <f t="shared" ca="1" si="63"/>
        <v>3</v>
      </c>
      <c r="F778" s="61">
        <f t="shared" ca="1" si="64"/>
        <v>2</v>
      </c>
      <c r="G778" s="61">
        <f t="shared" ca="1" si="65"/>
        <v>5</v>
      </c>
      <c r="H778" s="97" t="str">
        <f t="shared" ca="1" si="66"/>
        <v>Toss up</v>
      </c>
    </row>
    <row r="779" spans="1:8" x14ac:dyDescent="0.25">
      <c r="A779" s="96">
        <v>777</v>
      </c>
      <c r="B779" s="61">
        <f t="shared" ca="1" si="62"/>
        <v>0.70656125609222953</v>
      </c>
      <c r="C779" s="61">
        <f t="shared" ca="1" si="62"/>
        <v>0.50550622901081133</v>
      </c>
      <c r="D779" s="61">
        <f t="shared" ca="1" si="62"/>
        <v>0.2465300798284018</v>
      </c>
      <c r="E779" s="61">
        <f t="shared" ca="1" si="63"/>
        <v>4</v>
      </c>
      <c r="F779" s="61">
        <f t="shared" ca="1" si="64"/>
        <v>3</v>
      </c>
      <c r="G779" s="61">
        <f t="shared" ca="1" si="65"/>
        <v>1</v>
      </c>
      <c r="H779" s="97" t="str">
        <f t="shared" ca="1" si="66"/>
        <v>Win</v>
      </c>
    </row>
    <row r="780" spans="1:8" x14ac:dyDescent="0.25">
      <c r="A780" s="96">
        <v>778</v>
      </c>
      <c r="B780" s="61">
        <f t="shared" ca="1" si="62"/>
        <v>0.84724632966546409</v>
      </c>
      <c r="C780" s="61">
        <f t="shared" ca="1" si="62"/>
        <v>0.55234317594577742</v>
      </c>
      <c r="D780" s="61">
        <f t="shared" ca="1" si="62"/>
        <v>0.69274941857504413</v>
      </c>
      <c r="E780" s="61">
        <f t="shared" ca="1" si="63"/>
        <v>5</v>
      </c>
      <c r="F780" s="61">
        <f t="shared" ca="1" si="64"/>
        <v>3</v>
      </c>
      <c r="G780" s="61">
        <f t="shared" ca="1" si="65"/>
        <v>4</v>
      </c>
      <c r="H780" s="97" t="str">
        <f t="shared" ca="1" si="66"/>
        <v>Win</v>
      </c>
    </row>
    <row r="781" spans="1:8" x14ac:dyDescent="0.25">
      <c r="A781" s="96">
        <v>779</v>
      </c>
      <c r="B781" s="61">
        <f t="shared" ca="1" si="62"/>
        <v>0.99257318847970166</v>
      </c>
      <c r="C781" s="61">
        <f t="shared" ca="1" si="62"/>
        <v>0.72636710129170345</v>
      </c>
      <c r="D781" s="61">
        <f t="shared" ca="1" si="62"/>
        <v>0.86279162589702807</v>
      </c>
      <c r="E781" s="61">
        <f t="shared" ca="1" si="63"/>
        <v>5</v>
      </c>
      <c r="F781" s="61">
        <f t="shared" ca="1" si="64"/>
        <v>4</v>
      </c>
      <c r="G781" s="61">
        <f t="shared" ca="1" si="65"/>
        <v>5</v>
      </c>
      <c r="H781" s="97" t="str">
        <f t="shared" ca="1" si="66"/>
        <v>Toss up</v>
      </c>
    </row>
    <row r="782" spans="1:8" x14ac:dyDescent="0.25">
      <c r="A782" s="96">
        <v>780</v>
      </c>
      <c r="B782" s="61">
        <f t="shared" ca="1" si="62"/>
        <v>0.83550852658752794</v>
      </c>
      <c r="C782" s="61">
        <f t="shared" ca="1" si="62"/>
        <v>0.78807820729368949</v>
      </c>
      <c r="D782" s="61">
        <f t="shared" ca="1" si="62"/>
        <v>0.79326936784523416</v>
      </c>
      <c r="E782" s="61">
        <f t="shared" ca="1" si="63"/>
        <v>5</v>
      </c>
      <c r="F782" s="61">
        <f t="shared" ca="1" si="64"/>
        <v>4</v>
      </c>
      <c r="G782" s="61">
        <f t="shared" ca="1" si="65"/>
        <v>4</v>
      </c>
      <c r="H782" s="97" t="str">
        <f t="shared" ca="1" si="66"/>
        <v>Win</v>
      </c>
    </row>
    <row r="783" spans="1:8" x14ac:dyDescent="0.25">
      <c r="A783" s="96">
        <v>781</v>
      </c>
      <c r="B783" s="61">
        <f t="shared" ca="1" si="62"/>
        <v>0.7819486701870545</v>
      </c>
      <c r="C783" s="61">
        <f t="shared" ca="1" si="62"/>
        <v>0.85190546285381152</v>
      </c>
      <c r="D783" s="61">
        <f t="shared" ca="1" si="62"/>
        <v>0.39055970293863485</v>
      </c>
      <c r="E783" s="61">
        <f t="shared" ca="1" si="63"/>
        <v>4</v>
      </c>
      <c r="F783" s="61">
        <f t="shared" ca="1" si="64"/>
        <v>5</v>
      </c>
      <c r="G783" s="61">
        <f t="shared" ca="1" si="65"/>
        <v>2</v>
      </c>
      <c r="H783" s="97" t="str">
        <f t="shared" ca="1" si="66"/>
        <v>Toss up</v>
      </c>
    </row>
    <row r="784" spans="1:8" x14ac:dyDescent="0.25">
      <c r="A784" s="96">
        <v>782</v>
      </c>
      <c r="B784" s="61">
        <f t="shared" ca="1" si="62"/>
        <v>0.87682488705302852</v>
      </c>
      <c r="C784" s="61">
        <f t="shared" ca="1" si="62"/>
        <v>0.68946984849978343</v>
      </c>
      <c r="D784" s="61">
        <f t="shared" ca="1" si="62"/>
        <v>0.15559079813684451</v>
      </c>
      <c r="E784" s="61">
        <f t="shared" ca="1" si="63"/>
        <v>5</v>
      </c>
      <c r="F784" s="61">
        <f t="shared" ca="1" si="64"/>
        <v>4</v>
      </c>
      <c r="G784" s="61">
        <f t="shared" ca="1" si="65"/>
        <v>6</v>
      </c>
      <c r="H784" s="97" t="str">
        <f t="shared" ca="1" si="66"/>
        <v>Toss up</v>
      </c>
    </row>
    <row r="785" spans="1:8" x14ac:dyDescent="0.25">
      <c r="A785" s="96">
        <v>783</v>
      </c>
      <c r="B785" s="61">
        <f t="shared" ca="1" si="62"/>
        <v>0.74016455243919854</v>
      </c>
      <c r="C785" s="61">
        <f t="shared" ca="1" si="62"/>
        <v>0.61858259862005605</v>
      </c>
      <c r="D785" s="61">
        <f t="shared" ca="1" si="62"/>
        <v>0.41391181556014711</v>
      </c>
      <c r="E785" s="61">
        <f t="shared" ca="1" si="63"/>
        <v>4</v>
      </c>
      <c r="F785" s="61">
        <f t="shared" ca="1" si="64"/>
        <v>3</v>
      </c>
      <c r="G785" s="61">
        <f t="shared" ca="1" si="65"/>
        <v>2</v>
      </c>
      <c r="H785" s="97" t="str">
        <f t="shared" ca="1" si="66"/>
        <v>Win</v>
      </c>
    </row>
    <row r="786" spans="1:8" x14ac:dyDescent="0.25">
      <c r="A786" s="96">
        <v>784</v>
      </c>
      <c r="B786" s="61">
        <f t="shared" ca="1" si="62"/>
        <v>0.80306655976505137</v>
      </c>
      <c r="C786" s="61">
        <f t="shared" ca="1" si="62"/>
        <v>0.85651114879586354</v>
      </c>
      <c r="D786" s="61">
        <f t="shared" ca="1" si="62"/>
        <v>0.17841755874818666</v>
      </c>
      <c r="E786" s="61">
        <f t="shared" ca="1" si="63"/>
        <v>4</v>
      </c>
      <c r="F786" s="61">
        <f t="shared" ca="1" si="64"/>
        <v>5</v>
      </c>
      <c r="G786" s="61">
        <f t="shared" ca="1" si="65"/>
        <v>1</v>
      </c>
      <c r="H786" s="97" t="str">
        <f t="shared" ca="1" si="66"/>
        <v>Toss up</v>
      </c>
    </row>
    <row r="787" spans="1:8" x14ac:dyDescent="0.25">
      <c r="A787" s="96">
        <v>785</v>
      </c>
      <c r="B787" s="61">
        <f t="shared" ca="1" si="62"/>
        <v>0.19226042159006551</v>
      </c>
      <c r="C787" s="61">
        <f t="shared" ca="1" si="62"/>
        <v>0.18968811433376054</v>
      </c>
      <c r="D787" s="61">
        <f t="shared" ca="1" si="62"/>
        <v>0.87502489537673911</v>
      </c>
      <c r="E787" s="61">
        <f t="shared" ca="1" si="63"/>
        <v>1</v>
      </c>
      <c r="F787" s="61">
        <f t="shared" ca="1" si="64"/>
        <v>1</v>
      </c>
      <c r="G787" s="61">
        <f t="shared" ca="1" si="65"/>
        <v>5</v>
      </c>
      <c r="H787" s="97" t="str">
        <f t="shared" ca="1" si="66"/>
        <v>Loss</v>
      </c>
    </row>
    <row r="788" spans="1:8" x14ac:dyDescent="0.25">
      <c r="A788" s="96">
        <v>786</v>
      </c>
      <c r="B788" s="61">
        <f t="shared" ca="1" si="62"/>
        <v>0.16139823885242355</v>
      </c>
      <c r="C788" s="61">
        <f t="shared" ca="1" si="62"/>
        <v>0.7864297785471247</v>
      </c>
      <c r="D788" s="61">
        <f t="shared" ca="1" si="62"/>
        <v>0.87754843659253023</v>
      </c>
      <c r="E788" s="61">
        <f t="shared" ca="1" si="63"/>
        <v>6</v>
      </c>
      <c r="F788" s="61">
        <f t="shared" ca="1" si="64"/>
        <v>4</v>
      </c>
      <c r="G788" s="61">
        <f t="shared" ca="1" si="65"/>
        <v>5</v>
      </c>
      <c r="H788" s="97" t="str">
        <f t="shared" ca="1" si="66"/>
        <v>Win</v>
      </c>
    </row>
    <row r="789" spans="1:8" x14ac:dyDescent="0.25">
      <c r="A789" s="96">
        <v>787</v>
      </c>
      <c r="B789" s="61">
        <f t="shared" ca="1" si="62"/>
        <v>0.1517024059545975</v>
      </c>
      <c r="C789" s="61">
        <f t="shared" ca="1" si="62"/>
        <v>0.74598555818515178</v>
      </c>
      <c r="D789" s="61">
        <f t="shared" ca="1" si="62"/>
        <v>5.047129804688788E-2</v>
      </c>
      <c r="E789" s="61">
        <f t="shared" ca="1" si="63"/>
        <v>6</v>
      </c>
      <c r="F789" s="61">
        <f t="shared" ca="1" si="64"/>
        <v>4</v>
      </c>
      <c r="G789" s="61">
        <f t="shared" ca="1" si="65"/>
        <v>6</v>
      </c>
      <c r="H789" s="97" t="str">
        <f t="shared" ca="1" si="66"/>
        <v>Toss up</v>
      </c>
    </row>
    <row r="790" spans="1:8" x14ac:dyDescent="0.25">
      <c r="A790" s="96">
        <v>788</v>
      </c>
      <c r="B790" s="61">
        <f t="shared" ca="1" si="62"/>
        <v>1.5160483166323901E-2</v>
      </c>
      <c r="C790" s="61">
        <f t="shared" ca="1" si="62"/>
        <v>0.61035179520015193</v>
      </c>
      <c r="D790" s="61">
        <f t="shared" ca="1" si="62"/>
        <v>0.79721394104525467</v>
      </c>
      <c r="E790" s="61">
        <f t="shared" ca="1" si="63"/>
        <v>6</v>
      </c>
      <c r="F790" s="61">
        <f t="shared" ca="1" si="64"/>
        <v>3</v>
      </c>
      <c r="G790" s="61">
        <f t="shared" ca="1" si="65"/>
        <v>4</v>
      </c>
      <c r="H790" s="97" t="str">
        <f t="shared" ca="1" si="66"/>
        <v>Win</v>
      </c>
    </row>
    <row r="791" spans="1:8" x14ac:dyDescent="0.25">
      <c r="A791" s="96">
        <v>789</v>
      </c>
      <c r="B791" s="61">
        <f t="shared" ca="1" si="62"/>
        <v>0.73268598583562361</v>
      </c>
      <c r="C791" s="61">
        <f t="shared" ca="1" si="62"/>
        <v>0.64520805066599762</v>
      </c>
      <c r="D791" s="61">
        <f t="shared" ca="1" si="62"/>
        <v>0.38245077866429089</v>
      </c>
      <c r="E791" s="61">
        <f t="shared" ca="1" si="63"/>
        <v>4</v>
      </c>
      <c r="F791" s="61">
        <f t="shared" ca="1" si="64"/>
        <v>3</v>
      </c>
      <c r="G791" s="61">
        <f t="shared" ca="1" si="65"/>
        <v>2</v>
      </c>
      <c r="H791" s="97" t="str">
        <f t="shared" ca="1" si="66"/>
        <v>Win</v>
      </c>
    </row>
    <row r="792" spans="1:8" x14ac:dyDescent="0.25">
      <c r="A792" s="96">
        <v>790</v>
      </c>
      <c r="B792" s="61">
        <f t="shared" ca="1" si="62"/>
        <v>0.65373067407123975</v>
      </c>
      <c r="C792" s="61">
        <f t="shared" ca="1" si="62"/>
        <v>0.76442026459265089</v>
      </c>
      <c r="D792" s="61">
        <f t="shared" ca="1" si="62"/>
        <v>0.91186121869059245</v>
      </c>
      <c r="E792" s="61">
        <f t="shared" ca="1" si="63"/>
        <v>3</v>
      </c>
      <c r="F792" s="61">
        <f t="shared" ca="1" si="64"/>
        <v>4</v>
      </c>
      <c r="G792" s="61">
        <f t="shared" ca="1" si="65"/>
        <v>5</v>
      </c>
      <c r="H792" s="97" t="str">
        <f t="shared" ca="1" si="66"/>
        <v>Loss</v>
      </c>
    </row>
    <row r="793" spans="1:8" x14ac:dyDescent="0.25">
      <c r="A793" s="96">
        <v>791</v>
      </c>
      <c r="B793" s="61">
        <f t="shared" ca="1" si="62"/>
        <v>0.44104789367011932</v>
      </c>
      <c r="C793" s="61">
        <f t="shared" ca="1" si="62"/>
        <v>0.16090027843944965</v>
      </c>
      <c r="D793" s="61">
        <f t="shared" ca="1" si="62"/>
        <v>0.71880026575886524</v>
      </c>
      <c r="E793" s="61">
        <f t="shared" ca="1" si="63"/>
        <v>2</v>
      </c>
      <c r="F793" s="61">
        <f t="shared" ca="1" si="64"/>
        <v>6</v>
      </c>
      <c r="G793" s="61">
        <f t="shared" ca="1" si="65"/>
        <v>4</v>
      </c>
      <c r="H793" s="97" t="str">
        <f t="shared" ca="1" si="66"/>
        <v>Loss</v>
      </c>
    </row>
    <row r="794" spans="1:8" x14ac:dyDescent="0.25">
      <c r="A794" s="96">
        <v>792</v>
      </c>
      <c r="B794" s="61">
        <f t="shared" ca="1" si="62"/>
        <v>0.44771085072810834</v>
      </c>
      <c r="C794" s="61">
        <f t="shared" ca="1" si="62"/>
        <v>1.8598783203924607E-2</v>
      </c>
      <c r="D794" s="61">
        <f t="shared" ca="1" si="62"/>
        <v>0.20337458811759312</v>
      </c>
      <c r="E794" s="61">
        <f t="shared" ca="1" si="63"/>
        <v>2</v>
      </c>
      <c r="F794" s="61">
        <f t="shared" ca="1" si="64"/>
        <v>6</v>
      </c>
      <c r="G794" s="61">
        <f t="shared" ca="1" si="65"/>
        <v>1</v>
      </c>
      <c r="H794" s="97" t="str">
        <f t="shared" ca="1" si="66"/>
        <v>Toss up</v>
      </c>
    </row>
    <row r="795" spans="1:8" x14ac:dyDescent="0.25">
      <c r="A795" s="96">
        <v>793</v>
      </c>
      <c r="B795" s="61">
        <f t="shared" ca="1" si="62"/>
        <v>0.92852033771473419</v>
      </c>
      <c r="C795" s="61">
        <f t="shared" ca="1" si="62"/>
        <v>0.88691568383892461</v>
      </c>
      <c r="D795" s="61">
        <f t="shared" ca="1" si="62"/>
        <v>0.11752528832737108</v>
      </c>
      <c r="E795" s="61">
        <f t="shared" ca="1" si="63"/>
        <v>5</v>
      </c>
      <c r="F795" s="61">
        <f t="shared" ca="1" si="64"/>
        <v>5</v>
      </c>
      <c r="G795" s="61">
        <f t="shared" ca="1" si="65"/>
        <v>6</v>
      </c>
      <c r="H795" s="97" t="str">
        <f t="shared" ca="1" si="66"/>
        <v>Loss</v>
      </c>
    </row>
    <row r="796" spans="1:8" x14ac:dyDescent="0.25">
      <c r="A796" s="96">
        <v>794</v>
      </c>
      <c r="B796" s="61">
        <f t="shared" ca="1" si="62"/>
        <v>0.46158221547707012</v>
      </c>
      <c r="C796" s="61">
        <f t="shared" ca="1" si="62"/>
        <v>9.8393969581143992E-2</v>
      </c>
      <c r="D796" s="61">
        <f t="shared" ca="1" si="62"/>
        <v>0.18479142525645387</v>
      </c>
      <c r="E796" s="61">
        <f t="shared" ca="1" si="63"/>
        <v>2</v>
      </c>
      <c r="F796" s="61">
        <f t="shared" ca="1" si="64"/>
        <v>6</v>
      </c>
      <c r="G796" s="61">
        <f t="shared" ca="1" si="65"/>
        <v>1</v>
      </c>
      <c r="H796" s="97" t="str">
        <f t="shared" ca="1" si="66"/>
        <v>Toss up</v>
      </c>
    </row>
    <row r="797" spans="1:8" x14ac:dyDescent="0.25">
      <c r="A797" s="96">
        <v>795</v>
      </c>
      <c r="B797" s="61">
        <f t="shared" ca="1" si="62"/>
        <v>0.12208523492969925</v>
      </c>
      <c r="C797" s="61">
        <f t="shared" ca="1" si="62"/>
        <v>1.1967378563078945E-2</v>
      </c>
      <c r="D797" s="61">
        <f t="shared" ca="1" si="62"/>
        <v>0.29698392101569593</v>
      </c>
      <c r="E797" s="61">
        <f t="shared" ca="1" si="63"/>
        <v>6</v>
      </c>
      <c r="F797" s="61">
        <f t="shared" ca="1" si="64"/>
        <v>6</v>
      </c>
      <c r="G797" s="61">
        <f t="shared" ca="1" si="65"/>
        <v>1</v>
      </c>
      <c r="H797" s="97" t="str">
        <f t="shared" ca="1" si="66"/>
        <v>Toss up</v>
      </c>
    </row>
    <row r="798" spans="1:8" x14ac:dyDescent="0.25">
      <c r="A798" s="96">
        <v>796</v>
      </c>
      <c r="B798" s="61">
        <f t="shared" ca="1" si="62"/>
        <v>0.59796212225527112</v>
      </c>
      <c r="C798" s="61">
        <f t="shared" ca="1" si="62"/>
        <v>0.37288086579834956</v>
      </c>
      <c r="D798" s="61">
        <f t="shared" ca="1" si="62"/>
        <v>0.90004768707260718</v>
      </c>
      <c r="E798" s="61">
        <f t="shared" ca="1" si="63"/>
        <v>3</v>
      </c>
      <c r="F798" s="61">
        <f t="shared" ca="1" si="64"/>
        <v>2</v>
      </c>
      <c r="G798" s="61">
        <f t="shared" ca="1" si="65"/>
        <v>5</v>
      </c>
      <c r="H798" s="97" t="str">
        <f t="shared" ca="1" si="66"/>
        <v>Toss up</v>
      </c>
    </row>
    <row r="799" spans="1:8" x14ac:dyDescent="0.25">
      <c r="A799" s="96">
        <v>797</v>
      </c>
      <c r="B799" s="61">
        <f t="shared" ca="1" si="62"/>
        <v>6.7855327041551949E-2</v>
      </c>
      <c r="C799" s="61">
        <f t="shared" ca="1" si="62"/>
        <v>0.43684458347098376</v>
      </c>
      <c r="D799" s="61">
        <f t="shared" ca="1" si="62"/>
        <v>0.95942947623658181</v>
      </c>
      <c r="E799" s="61">
        <f t="shared" ca="1" si="63"/>
        <v>6</v>
      </c>
      <c r="F799" s="61">
        <f t="shared" ca="1" si="64"/>
        <v>2</v>
      </c>
      <c r="G799" s="61">
        <f t="shared" ca="1" si="65"/>
        <v>5</v>
      </c>
      <c r="H799" s="97" t="str">
        <f t="shared" ca="1" si="66"/>
        <v>Win</v>
      </c>
    </row>
    <row r="800" spans="1:8" x14ac:dyDescent="0.25">
      <c r="A800" s="96">
        <v>798</v>
      </c>
      <c r="B800" s="61">
        <f t="shared" ca="1" si="62"/>
        <v>0.66708498368821734</v>
      </c>
      <c r="C800" s="61">
        <f t="shared" ca="1" si="62"/>
        <v>0.18198383325991196</v>
      </c>
      <c r="D800" s="61">
        <f t="shared" ca="1" si="62"/>
        <v>0.98422732242356481</v>
      </c>
      <c r="E800" s="61">
        <f t="shared" ca="1" si="63"/>
        <v>4</v>
      </c>
      <c r="F800" s="61">
        <f t="shared" ca="1" si="64"/>
        <v>1</v>
      </c>
      <c r="G800" s="61">
        <f t="shared" ca="1" si="65"/>
        <v>5</v>
      </c>
      <c r="H800" s="97" t="str">
        <f t="shared" ca="1" si="66"/>
        <v>Toss up</v>
      </c>
    </row>
    <row r="801" spans="1:8" x14ac:dyDescent="0.25">
      <c r="A801" s="96">
        <v>799</v>
      </c>
      <c r="B801" s="61">
        <f t="shared" ca="1" si="62"/>
        <v>0.41487173862021753</v>
      </c>
      <c r="C801" s="61">
        <f t="shared" ca="1" si="62"/>
        <v>0.78044880344194889</v>
      </c>
      <c r="D801" s="61">
        <f t="shared" ca="1" si="62"/>
        <v>0.95778574996260246</v>
      </c>
      <c r="E801" s="61">
        <f t="shared" ca="1" si="63"/>
        <v>2</v>
      </c>
      <c r="F801" s="61">
        <f t="shared" ca="1" si="64"/>
        <v>4</v>
      </c>
      <c r="G801" s="61">
        <f t="shared" ca="1" si="65"/>
        <v>5</v>
      </c>
      <c r="H801" s="97" t="str">
        <f t="shared" ca="1" si="66"/>
        <v>Loss</v>
      </c>
    </row>
    <row r="802" spans="1:8" x14ac:dyDescent="0.25">
      <c r="A802" s="96">
        <v>800</v>
      </c>
      <c r="B802" s="61">
        <f t="shared" ca="1" si="62"/>
        <v>0.61462156370907917</v>
      </c>
      <c r="C802" s="61">
        <f t="shared" ca="1" si="62"/>
        <v>0.30907580459572159</v>
      </c>
      <c r="D802" s="61">
        <f t="shared" ca="1" si="62"/>
        <v>0.19236449036253755</v>
      </c>
      <c r="E802" s="61">
        <f t="shared" ca="1" si="63"/>
        <v>3</v>
      </c>
      <c r="F802" s="61">
        <f t="shared" ca="1" si="64"/>
        <v>1</v>
      </c>
      <c r="G802" s="61">
        <f t="shared" ca="1" si="65"/>
        <v>1</v>
      </c>
      <c r="H802" s="97" t="str">
        <f t="shared" ca="1" si="66"/>
        <v>Win</v>
      </c>
    </row>
    <row r="803" spans="1:8" x14ac:dyDescent="0.25">
      <c r="A803" s="96">
        <v>801</v>
      </c>
      <c r="B803" s="61">
        <f t="shared" ca="1" si="62"/>
        <v>9.2408015323374504E-2</v>
      </c>
      <c r="C803" s="61">
        <f t="shared" ca="1" si="62"/>
        <v>0.75093581520319319</v>
      </c>
      <c r="D803" s="61">
        <f t="shared" ca="1" si="62"/>
        <v>0.48174973067022109</v>
      </c>
      <c r="E803" s="61">
        <f t="shared" ca="1" si="63"/>
        <v>6</v>
      </c>
      <c r="F803" s="61">
        <f t="shared" ca="1" si="64"/>
        <v>4</v>
      </c>
      <c r="G803" s="61">
        <f t="shared" ca="1" si="65"/>
        <v>2</v>
      </c>
      <c r="H803" s="97" t="str">
        <f t="shared" ca="1" si="66"/>
        <v>Win</v>
      </c>
    </row>
    <row r="804" spans="1:8" x14ac:dyDescent="0.25">
      <c r="A804" s="96">
        <v>802</v>
      </c>
      <c r="B804" s="61">
        <f t="shared" ca="1" si="62"/>
        <v>0.71616119980561377</v>
      </c>
      <c r="C804" s="61">
        <f t="shared" ca="1" si="62"/>
        <v>0.94419382669442786</v>
      </c>
      <c r="D804" s="61">
        <f t="shared" ca="1" si="62"/>
        <v>0.77765970222076619</v>
      </c>
      <c r="E804" s="61">
        <f t="shared" ca="1" si="63"/>
        <v>4</v>
      </c>
      <c r="F804" s="61">
        <f t="shared" ca="1" si="64"/>
        <v>5</v>
      </c>
      <c r="G804" s="61">
        <f t="shared" ca="1" si="65"/>
        <v>4</v>
      </c>
      <c r="H804" s="97" t="str">
        <f t="shared" ca="1" si="66"/>
        <v>Loss</v>
      </c>
    </row>
    <row r="805" spans="1:8" x14ac:dyDescent="0.25">
      <c r="A805" s="96">
        <v>803</v>
      </c>
      <c r="B805" s="61">
        <f t="shared" ca="1" si="62"/>
        <v>0.12273555541337033</v>
      </c>
      <c r="C805" s="61">
        <f t="shared" ca="1" si="62"/>
        <v>0.18084679660038228</v>
      </c>
      <c r="D805" s="61">
        <f t="shared" ca="1" si="62"/>
        <v>0.99503612881153947</v>
      </c>
      <c r="E805" s="61">
        <f t="shared" ca="1" si="63"/>
        <v>6</v>
      </c>
      <c r="F805" s="61">
        <f t="shared" ca="1" si="64"/>
        <v>1</v>
      </c>
      <c r="G805" s="61">
        <f t="shared" ca="1" si="65"/>
        <v>5</v>
      </c>
      <c r="H805" s="97" t="str">
        <f t="shared" ca="1" si="66"/>
        <v>Win</v>
      </c>
    </row>
    <row r="806" spans="1:8" x14ac:dyDescent="0.25">
      <c r="A806" s="96">
        <v>804</v>
      </c>
      <c r="B806" s="61">
        <f t="shared" ca="1" si="62"/>
        <v>0.83397603228216755</v>
      </c>
      <c r="C806" s="61">
        <f t="shared" ca="1" si="62"/>
        <v>0.45518732317377975</v>
      </c>
      <c r="D806" s="61">
        <f t="shared" ca="1" si="62"/>
        <v>0.78936396939877906</v>
      </c>
      <c r="E806" s="61">
        <f t="shared" ca="1" si="63"/>
        <v>5</v>
      </c>
      <c r="F806" s="61">
        <f t="shared" ca="1" si="64"/>
        <v>2</v>
      </c>
      <c r="G806" s="61">
        <f t="shared" ca="1" si="65"/>
        <v>4</v>
      </c>
      <c r="H806" s="97" t="str">
        <f t="shared" ca="1" si="66"/>
        <v>Win</v>
      </c>
    </row>
    <row r="807" spans="1:8" x14ac:dyDescent="0.25">
      <c r="A807" s="96">
        <v>805</v>
      </c>
      <c r="B807" s="61">
        <f t="shared" ca="1" si="62"/>
        <v>0.74663893878128784</v>
      </c>
      <c r="C807" s="61">
        <f t="shared" ca="1" si="62"/>
        <v>0.28065985259696202</v>
      </c>
      <c r="D807" s="61">
        <f t="shared" ca="1" si="62"/>
        <v>0.27309208310447408</v>
      </c>
      <c r="E807" s="61">
        <f t="shared" ca="1" si="63"/>
        <v>4</v>
      </c>
      <c r="F807" s="61">
        <f t="shared" ca="1" si="64"/>
        <v>1</v>
      </c>
      <c r="G807" s="61">
        <f t="shared" ca="1" si="65"/>
        <v>1</v>
      </c>
      <c r="H807" s="97" t="str">
        <f t="shared" ca="1" si="66"/>
        <v>Win</v>
      </c>
    </row>
    <row r="808" spans="1:8" x14ac:dyDescent="0.25">
      <c r="A808" s="96">
        <v>806</v>
      </c>
      <c r="B808" s="61">
        <f t="shared" ca="1" si="62"/>
        <v>0.16842117319253935</v>
      </c>
      <c r="C808" s="61">
        <f t="shared" ca="1" si="62"/>
        <v>0.49761669215924387</v>
      </c>
      <c r="D808" s="61">
        <f t="shared" ca="1" si="62"/>
        <v>0.63550692175679291</v>
      </c>
      <c r="E808" s="61">
        <f t="shared" ca="1" si="63"/>
        <v>1</v>
      </c>
      <c r="F808" s="61">
        <f t="shared" ca="1" si="64"/>
        <v>2</v>
      </c>
      <c r="G808" s="61">
        <f t="shared" ca="1" si="65"/>
        <v>3</v>
      </c>
      <c r="H808" s="97" t="str">
        <f t="shared" ca="1" si="66"/>
        <v>Loss</v>
      </c>
    </row>
    <row r="809" spans="1:8" x14ac:dyDescent="0.25">
      <c r="A809" s="96">
        <v>807</v>
      </c>
      <c r="B809" s="61">
        <f t="shared" ca="1" si="62"/>
        <v>0.67407333937606939</v>
      </c>
      <c r="C809" s="61">
        <f t="shared" ca="1" si="62"/>
        <v>0.12815616906293703</v>
      </c>
      <c r="D809" s="61">
        <f t="shared" ca="1" si="62"/>
        <v>0.24912623628484798</v>
      </c>
      <c r="E809" s="61">
        <f t="shared" ca="1" si="63"/>
        <v>4</v>
      </c>
      <c r="F809" s="61">
        <f t="shared" ca="1" si="64"/>
        <v>6</v>
      </c>
      <c r="G809" s="61">
        <f t="shared" ca="1" si="65"/>
        <v>1</v>
      </c>
      <c r="H809" s="97" t="str">
        <f t="shared" ca="1" si="66"/>
        <v>Toss up</v>
      </c>
    </row>
    <row r="810" spans="1:8" x14ac:dyDescent="0.25">
      <c r="A810" s="96">
        <v>808</v>
      </c>
      <c r="B810" s="61">
        <f t="shared" ca="1" si="62"/>
        <v>0.29532478341027801</v>
      </c>
      <c r="C810" s="61">
        <f t="shared" ca="1" si="62"/>
        <v>0.42212360015815287</v>
      </c>
      <c r="D810" s="61">
        <f t="shared" ca="1" si="62"/>
        <v>0.25034613637570768</v>
      </c>
      <c r="E810" s="61">
        <f t="shared" ca="1" si="63"/>
        <v>1</v>
      </c>
      <c r="F810" s="61">
        <f t="shared" ca="1" si="64"/>
        <v>2</v>
      </c>
      <c r="G810" s="61">
        <f t="shared" ca="1" si="65"/>
        <v>1</v>
      </c>
      <c r="H810" s="97" t="str">
        <f t="shared" ca="1" si="66"/>
        <v>Loss</v>
      </c>
    </row>
    <row r="811" spans="1:8" x14ac:dyDescent="0.25">
      <c r="A811" s="96">
        <v>809</v>
      </c>
      <c r="B811" s="61">
        <f t="shared" ca="1" si="62"/>
        <v>9.234220575787222E-2</v>
      </c>
      <c r="C811" s="61">
        <f t="shared" ca="1" si="62"/>
        <v>0.38325882871118111</v>
      </c>
      <c r="D811" s="61">
        <f t="shared" ca="1" si="62"/>
        <v>0.96087703463917451</v>
      </c>
      <c r="E811" s="61">
        <f t="shared" ca="1" si="63"/>
        <v>6</v>
      </c>
      <c r="F811" s="61">
        <f t="shared" ca="1" si="64"/>
        <v>2</v>
      </c>
      <c r="G811" s="61">
        <f t="shared" ca="1" si="65"/>
        <v>5</v>
      </c>
      <c r="H811" s="97" t="str">
        <f t="shared" ca="1" si="66"/>
        <v>Win</v>
      </c>
    </row>
    <row r="812" spans="1:8" x14ac:dyDescent="0.25">
      <c r="A812" s="96">
        <v>810</v>
      </c>
      <c r="B812" s="61">
        <f t="shared" ca="1" si="62"/>
        <v>0.59465942602381217</v>
      </c>
      <c r="C812" s="61">
        <f t="shared" ca="1" si="62"/>
        <v>0.43382109414381564</v>
      </c>
      <c r="D812" s="61">
        <f t="shared" ca="1" si="62"/>
        <v>0.9247838897852716</v>
      </c>
      <c r="E812" s="61">
        <f t="shared" ca="1" si="63"/>
        <v>3</v>
      </c>
      <c r="F812" s="61">
        <f t="shared" ca="1" si="64"/>
        <v>2</v>
      </c>
      <c r="G812" s="61">
        <f t="shared" ca="1" si="65"/>
        <v>5</v>
      </c>
      <c r="H812" s="97" t="str">
        <f t="shared" ca="1" si="66"/>
        <v>Toss up</v>
      </c>
    </row>
    <row r="813" spans="1:8" x14ac:dyDescent="0.25">
      <c r="A813" s="96">
        <v>811</v>
      </c>
      <c r="B813" s="61">
        <f t="shared" ca="1" si="62"/>
        <v>0.31901490073432071</v>
      </c>
      <c r="C813" s="61">
        <f t="shared" ca="1" si="62"/>
        <v>8.1927513168325916E-2</v>
      </c>
      <c r="D813" s="61">
        <f t="shared" ca="1" si="62"/>
        <v>0.72437020883270864</v>
      </c>
      <c r="E813" s="61">
        <f t="shared" ca="1" si="63"/>
        <v>1</v>
      </c>
      <c r="F813" s="61">
        <f t="shared" ca="1" si="64"/>
        <v>6</v>
      </c>
      <c r="G813" s="61">
        <f t="shared" ca="1" si="65"/>
        <v>4</v>
      </c>
      <c r="H813" s="97" t="str">
        <f t="shared" ca="1" si="66"/>
        <v>Loss</v>
      </c>
    </row>
    <row r="814" spans="1:8" x14ac:dyDescent="0.25">
      <c r="A814" s="96">
        <v>812</v>
      </c>
      <c r="B814" s="61">
        <f t="shared" ca="1" si="62"/>
        <v>0.43522048335512764</v>
      </c>
      <c r="C814" s="61">
        <f t="shared" ca="1" si="62"/>
        <v>0.38926187531990486</v>
      </c>
      <c r="D814" s="61">
        <f t="shared" ca="1" si="62"/>
        <v>0.29776072032485268</v>
      </c>
      <c r="E814" s="61">
        <f t="shared" ca="1" si="63"/>
        <v>2</v>
      </c>
      <c r="F814" s="61">
        <f t="shared" ca="1" si="64"/>
        <v>2</v>
      </c>
      <c r="G814" s="61">
        <f t="shared" ca="1" si="65"/>
        <v>1</v>
      </c>
      <c r="H814" s="97" t="str">
        <f t="shared" ca="1" si="66"/>
        <v>Toss up</v>
      </c>
    </row>
    <row r="815" spans="1:8" x14ac:dyDescent="0.25">
      <c r="A815" s="96">
        <v>813</v>
      </c>
      <c r="B815" s="61">
        <f t="shared" ca="1" si="62"/>
        <v>0.99614643581580908</v>
      </c>
      <c r="C815" s="61">
        <f t="shared" ca="1" si="62"/>
        <v>0.73495644908838464</v>
      </c>
      <c r="D815" s="61">
        <f t="shared" ca="1" si="62"/>
        <v>0.83687533301954653</v>
      </c>
      <c r="E815" s="61">
        <f t="shared" ca="1" si="63"/>
        <v>5</v>
      </c>
      <c r="F815" s="61">
        <f t="shared" ca="1" si="64"/>
        <v>4</v>
      </c>
      <c r="G815" s="61">
        <f t="shared" ca="1" si="65"/>
        <v>5</v>
      </c>
      <c r="H815" s="97" t="str">
        <f t="shared" ca="1" si="66"/>
        <v>Toss up</v>
      </c>
    </row>
    <row r="816" spans="1:8" x14ac:dyDescent="0.25">
      <c r="A816" s="96">
        <v>814</v>
      </c>
      <c r="B816" s="61">
        <f t="shared" ca="1" si="62"/>
        <v>0.15675447260283482</v>
      </c>
      <c r="C816" s="61">
        <f t="shared" ca="1" si="62"/>
        <v>5.65142109758342E-2</v>
      </c>
      <c r="D816" s="61">
        <f t="shared" ca="1" si="62"/>
        <v>0.28781718807035228</v>
      </c>
      <c r="E816" s="61">
        <f t="shared" ca="1" si="63"/>
        <v>6</v>
      </c>
      <c r="F816" s="61">
        <f t="shared" ca="1" si="64"/>
        <v>6</v>
      </c>
      <c r="G816" s="61">
        <f t="shared" ca="1" si="65"/>
        <v>1</v>
      </c>
      <c r="H816" s="97" t="str">
        <f t="shared" ca="1" si="66"/>
        <v>Toss up</v>
      </c>
    </row>
    <row r="817" spans="1:8" x14ac:dyDescent="0.25">
      <c r="A817" s="96">
        <v>815</v>
      </c>
      <c r="B817" s="61">
        <f t="shared" ca="1" si="62"/>
        <v>0.59372114609399274</v>
      </c>
      <c r="C817" s="61">
        <f t="shared" ca="1" si="62"/>
        <v>0.49860527632314389</v>
      </c>
      <c r="D817" s="61">
        <f t="shared" ca="1" si="62"/>
        <v>0.11669187365909439</v>
      </c>
      <c r="E817" s="61">
        <f t="shared" ca="1" si="63"/>
        <v>3</v>
      </c>
      <c r="F817" s="61">
        <f t="shared" ca="1" si="64"/>
        <v>2</v>
      </c>
      <c r="G817" s="61">
        <f t="shared" ca="1" si="65"/>
        <v>6</v>
      </c>
      <c r="H817" s="97" t="str">
        <f t="shared" ca="1" si="66"/>
        <v>Toss up</v>
      </c>
    </row>
    <row r="818" spans="1:8" x14ac:dyDescent="0.25">
      <c r="A818" s="96">
        <v>816</v>
      </c>
      <c r="B818" s="61">
        <f t="shared" ca="1" si="62"/>
        <v>0.99485939366918508</v>
      </c>
      <c r="C818" s="61">
        <f t="shared" ca="1" si="62"/>
        <v>0.71158403182994812</v>
      </c>
      <c r="D818" s="61">
        <f t="shared" ca="1" si="62"/>
        <v>0.53075976559395721</v>
      </c>
      <c r="E818" s="61">
        <f t="shared" ca="1" si="63"/>
        <v>5</v>
      </c>
      <c r="F818" s="61">
        <f t="shared" ca="1" si="64"/>
        <v>4</v>
      </c>
      <c r="G818" s="61">
        <f t="shared" ca="1" si="65"/>
        <v>3</v>
      </c>
      <c r="H818" s="97" t="str">
        <f t="shared" ca="1" si="66"/>
        <v>Win</v>
      </c>
    </row>
    <row r="819" spans="1:8" x14ac:dyDescent="0.25">
      <c r="A819" s="96">
        <v>817</v>
      </c>
      <c r="B819" s="61">
        <f t="shared" ca="1" si="62"/>
        <v>0.66641712984750079</v>
      </c>
      <c r="C819" s="61">
        <f t="shared" ca="1" si="62"/>
        <v>0.40775176232217469</v>
      </c>
      <c r="D819" s="61">
        <f t="shared" ca="1" si="62"/>
        <v>0.90822926334911458</v>
      </c>
      <c r="E819" s="61">
        <f t="shared" ca="1" si="63"/>
        <v>3</v>
      </c>
      <c r="F819" s="61">
        <f t="shared" ca="1" si="64"/>
        <v>2</v>
      </c>
      <c r="G819" s="61">
        <f t="shared" ca="1" si="65"/>
        <v>5</v>
      </c>
      <c r="H819" s="97" t="str">
        <f t="shared" ca="1" si="66"/>
        <v>Toss up</v>
      </c>
    </row>
    <row r="820" spans="1:8" x14ac:dyDescent="0.25">
      <c r="A820" s="96">
        <v>818</v>
      </c>
      <c r="B820" s="61">
        <f t="shared" ca="1" si="62"/>
        <v>0.85482592487671005</v>
      </c>
      <c r="C820" s="61">
        <f t="shared" ca="1" si="62"/>
        <v>0.45464209602707706</v>
      </c>
      <c r="D820" s="61">
        <f t="shared" ca="1" si="62"/>
        <v>3.3534598677419925E-2</v>
      </c>
      <c r="E820" s="61">
        <f t="shared" ca="1" si="63"/>
        <v>5</v>
      </c>
      <c r="F820" s="61">
        <f t="shared" ca="1" si="64"/>
        <v>2</v>
      </c>
      <c r="G820" s="61">
        <f t="shared" ca="1" si="65"/>
        <v>6</v>
      </c>
      <c r="H820" s="97" t="str">
        <f t="shared" ca="1" si="66"/>
        <v>Toss up</v>
      </c>
    </row>
    <row r="821" spans="1:8" x14ac:dyDescent="0.25">
      <c r="A821" s="96">
        <v>819</v>
      </c>
      <c r="B821" s="61">
        <f t="shared" ca="1" si="62"/>
        <v>0.88428009501841887</v>
      </c>
      <c r="C821" s="61">
        <f t="shared" ca="1" si="62"/>
        <v>0.36136481280683186</v>
      </c>
      <c r="D821" s="61">
        <f t="shared" ca="1" si="62"/>
        <v>0.61093839889404855</v>
      </c>
      <c r="E821" s="61">
        <f t="shared" ca="1" si="63"/>
        <v>5</v>
      </c>
      <c r="F821" s="61">
        <f t="shared" ca="1" si="64"/>
        <v>2</v>
      </c>
      <c r="G821" s="61">
        <f t="shared" ca="1" si="65"/>
        <v>3</v>
      </c>
      <c r="H821" s="97" t="str">
        <f t="shared" ca="1" si="66"/>
        <v>Win</v>
      </c>
    </row>
    <row r="822" spans="1:8" x14ac:dyDescent="0.25">
      <c r="A822" s="96">
        <v>820</v>
      </c>
      <c r="B822" s="61">
        <f t="shared" ca="1" si="62"/>
        <v>0.44385932777484838</v>
      </c>
      <c r="C822" s="61">
        <f t="shared" ca="1" si="62"/>
        <v>0.41317038292311814</v>
      </c>
      <c r="D822" s="61">
        <f t="shared" ca="1" si="62"/>
        <v>8.4793644632715881E-2</v>
      </c>
      <c r="E822" s="61">
        <f t="shared" ca="1" si="63"/>
        <v>2</v>
      </c>
      <c r="F822" s="61">
        <f t="shared" ca="1" si="64"/>
        <v>2</v>
      </c>
      <c r="G822" s="61">
        <f t="shared" ca="1" si="65"/>
        <v>6</v>
      </c>
      <c r="H822" s="97" t="str">
        <f t="shared" ca="1" si="66"/>
        <v>Loss</v>
      </c>
    </row>
    <row r="823" spans="1:8" x14ac:dyDescent="0.25">
      <c r="A823" s="96">
        <v>821</v>
      </c>
      <c r="B823" s="61">
        <f t="shared" ca="1" si="62"/>
        <v>0.82445333551826205</v>
      </c>
      <c r="C823" s="61">
        <f t="shared" ca="1" si="62"/>
        <v>0.67930223736659023</v>
      </c>
      <c r="D823" s="61">
        <f t="shared" ca="1" si="62"/>
        <v>0.63275696631169709</v>
      </c>
      <c r="E823" s="61">
        <f t="shared" ca="1" si="63"/>
        <v>4</v>
      </c>
      <c r="F823" s="61">
        <f t="shared" ca="1" si="64"/>
        <v>4</v>
      </c>
      <c r="G823" s="61">
        <f t="shared" ca="1" si="65"/>
        <v>3</v>
      </c>
      <c r="H823" s="97" t="str">
        <f t="shared" ca="1" si="66"/>
        <v>Toss up</v>
      </c>
    </row>
    <row r="824" spans="1:8" x14ac:dyDescent="0.25">
      <c r="A824" s="96">
        <v>822</v>
      </c>
      <c r="B824" s="61">
        <f t="shared" ca="1" si="62"/>
        <v>0.58458451488645935</v>
      </c>
      <c r="C824" s="61">
        <f t="shared" ca="1" si="62"/>
        <v>0.39655718034129417</v>
      </c>
      <c r="D824" s="61">
        <f t="shared" ca="1" si="62"/>
        <v>0.81143096242392099</v>
      </c>
      <c r="E824" s="61">
        <f t="shared" ca="1" si="63"/>
        <v>3</v>
      </c>
      <c r="F824" s="61">
        <f t="shared" ca="1" si="64"/>
        <v>2</v>
      </c>
      <c r="G824" s="61">
        <f t="shared" ca="1" si="65"/>
        <v>4</v>
      </c>
      <c r="H824" s="97" t="str">
        <f t="shared" ca="1" si="66"/>
        <v>Toss up</v>
      </c>
    </row>
    <row r="825" spans="1:8" x14ac:dyDescent="0.25">
      <c r="A825" s="96">
        <v>823</v>
      </c>
      <c r="B825" s="61">
        <f t="shared" ca="1" si="62"/>
        <v>0.51099259065069158</v>
      </c>
      <c r="C825" s="61">
        <f t="shared" ca="1" si="62"/>
        <v>0.51766457336398608</v>
      </c>
      <c r="D825" s="61">
        <f t="shared" ca="1" si="62"/>
        <v>0.16538847338230811</v>
      </c>
      <c r="E825" s="61">
        <f t="shared" ca="1" si="63"/>
        <v>3</v>
      </c>
      <c r="F825" s="61">
        <f t="shared" ca="1" si="64"/>
        <v>3</v>
      </c>
      <c r="G825" s="61">
        <f t="shared" ca="1" si="65"/>
        <v>6</v>
      </c>
      <c r="H825" s="97" t="str">
        <f t="shared" ca="1" si="66"/>
        <v>Loss</v>
      </c>
    </row>
    <row r="826" spans="1:8" x14ac:dyDescent="0.25">
      <c r="A826" s="96">
        <v>824</v>
      </c>
      <c r="B826" s="61">
        <f t="shared" ca="1" si="62"/>
        <v>0.16262282141972195</v>
      </c>
      <c r="C826" s="61">
        <f t="shared" ca="1" si="62"/>
        <v>0.59139221047844093</v>
      </c>
      <c r="D826" s="61">
        <f t="shared" ca="1" si="62"/>
        <v>0.46013606825109199</v>
      </c>
      <c r="E826" s="61">
        <f t="shared" ca="1" si="63"/>
        <v>6</v>
      </c>
      <c r="F826" s="61">
        <f t="shared" ca="1" si="64"/>
        <v>3</v>
      </c>
      <c r="G826" s="61">
        <f t="shared" ca="1" si="65"/>
        <v>2</v>
      </c>
      <c r="H826" s="97" t="str">
        <f t="shared" ca="1" si="66"/>
        <v>Win</v>
      </c>
    </row>
    <row r="827" spans="1:8" x14ac:dyDescent="0.25">
      <c r="A827" s="96">
        <v>825</v>
      </c>
      <c r="B827" s="61">
        <f t="shared" ca="1" si="62"/>
        <v>0.4937366731253926</v>
      </c>
      <c r="C827" s="61">
        <f t="shared" ca="1" si="62"/>
        <v>0.57883579946002095</v>
      </c>
      <c r="D827" s="61">
        <f t="shared" ca="1" si="62"/>
        <v>0.46498437258366088</v>
      </c>
      <c r="E827" s="61">
        <f t="shared" ca="1" si="63"/>
        <v>2</v>
      </c>
      <c r="F827" s="61">
        <f t="shared" ca="1" si="64"/>
        <v>3</v>
      </c>
      <c r="G827" s="61">
        <f t="shared" ca="1" si="65"/>
        <v>2</v>
      </c>
      <c r="H827" s="97" t="str">
        <f t="shared" ca="1" si="66"/>
        <v>Loss</v>
      </c>
    </row>
    <row r="828" spans="1:8" x14ac:dyDescent="0.25">
      <c r="A828" s="96">
        <v>826</v>
      </c>
      <c r="B828" s="61">
        <f t="shared" ca="1" si="62"/>
        <v>0.36299304571044988</v>
      </c>
      <c r="C828" s="61">
        <f t="shared" ca="1" si="62"/>
        <v>0.73099531642172411</v>
      </c>
      <c r="D828" s="61">
        <f t="shared" ca="1" si="62"/>
        <v>0.90052869658245149</v>
      </c>
      <c r="E828" s="61">
        <f t="shared" ca="1" si="63"/>
        <v>2</v>
      </c>
      <c r="F828" s="61">
        <f t="shared" ca="1" si="64"/>
        <v>4</v>
      </c>
      <c r="G828" s="61">
        <f t="shared" ca="1" si="65"/>
        <v>5</v>
      </c>
      <c r="H828" s="97" t="str">
        <f t="shared" ca="1" si="66"/>
        <v>Loss</v>
      </c>
    </row>
    <row r="829" spans="1:8" x14ac:dyDescent="0.25">
      <c r="A829" s="96">
        <v>827</v>
      </c>
      <c r="B829" s="61">
        <f t="shared" ca="1" si="62"/>
        <v>0.70240576773936292</v>
      </c>
      <c r="C829" s="61">
        <f t="shared" ca="1" si="62"/>
        <v>0.5860946094813706</v>
      </c>
      <c r="D829" s="61">
        <f t="shared" ca="1" si="62"/>
        <v>0.24619025041224296</v>
      </c>
      <c r="E829" s="61">
        <f t="shared" ca="1" si="63"/>
        <v>4</v>
      </c>
      <c r="F829" s="61">
        <f t="shared" ca="1" si="64"/>
        <v>3</v>
      </c>
      <c r="G829" s="61">
        <f t="shared" ca="1" si="65"/>
        <v>1</v>
      </c>
      <c r="H829" s="97" t="str">
        <f t="shared" ca="1" si="66"/>
        <v>Win</v>
      </c>
    </row>
    <row r="830" spans="1:8" x14ac:dyDescent="0.25">
      <c r="A830" s="96">
        <v>828</v>
      </c>
      <c r="B830" s="61">
        <f t="shared" ca="1" si="62"/>
        <v>0.80465560639108069</v>
      </c>
      <c r="C830" s="61">
        <f t="shared" ca="1" si="62"/>
        <v>0.6995233591468395</v>
      </c>
      <c r="D830" s="61">
        <f t="shared" ca="1" si="62"/>
        <v>0.53156968088889966</v>
      </c>
      <c r="E830" s="61">
        <f t="shared" ca="1" si="63"/>
        <v>4</v>
      </c>
      <c r="F830" s="61">
        <f t="shared" ca="1" si="64"/>
        <v>4</v>
      </c>
      <c r="G830" s="61">
        <f t="shared" ca="1" si="65"/>
        <v>3</v>
      </c>
      <c r="H830" s="97" t="str">
        <f t="shared" ca="1" si="66"/>
        <v>Toss up</v>
      </c>
    </row>
    <row r="831" spans="1:8" x14ac:dyDescent="0.25">
      <c r="A831" s="96">
        <v>829</v>
      </c>
      <c r="B831" s="61">
        <f t="shared" ca="1" si="62"/>
        <v>0.71657170073808196</v>
      </c>
      <c r="C831" s="61">
        <f t="shared" ca="1" si="62"/>
        <v>0.34729076461734387</v>
      </c>
      <c r="D831" s="61">
        <f t="shared" ca="1" si="62"/>
        <v>0.41414843605845175</v>
      </c>
      <c r="E831" s="61">
        <f t="shared" ca="1" si="63"/>
        <v>4</v>
      </c>
      <c r="F831" s="61">
        <f t="shared" ca="1" si="64"/>
        <v>2</v>
      </c>
      <c r="G831" s="61">
        <f t="shared" ca="1" si="65"/>
        <v>2</v>
      </c>
      <c r="H831" s="97" t="str">
        <f t="shared" ca="1" si="66"/>
        <v>Win</v>
      </c>
    </row>
    <row r="832" spans="1:8" x14ac:dyDescent="0.25">
      <c r="A832" s="96">
        <v>830</v>
      </c>
      <c r="B832" s="61">
        <f t="shared" ca="1" si="62"/>
        <v>0.62156574404352571</v>
      </c>
      <c r="C832" s="61">
        <f t="shared" ca="1" si="62"/>
        <v>0.21174223388818147</v>
      </c>
      <c r="D832" s="61">
        <f t="shared" ca="1" si="62"/>
        <v>0.8622006318839075</v>
      </c>
      <c r="E832" s="61">
        <f t="shared" ca="1" si="63"/>
        <v>3</v>
      </c>
      <c r="F832" s="61">
        <f t="shared" ca="1" si="64"/>
        <v>1</v>
      </c>
      <c r="G832" s="61">
        <f t="shared" ca="1" si="65"/>
        <v>5</v>
      </c>
      <c r="H832" s="97" t="str">
        <f t="shared" ca="1" si="66"/>
        <v>Toss up</v>
      </c>
    </row>
    <row r="833" spans="1:8" x14ac:dyDescent="0.25">
      <c r="A833" s="96">
        <v>831</v>
      </c>
      <c r="B833" s="61">
        <f t="shared" ca="1" si="62"/>
        <v>0.53858306021865454</v>
      </c>
      <c r="C833" s="61">
        <f t="shared" ca="1" si="62"/>
        <v>0.21612493767690055</v>
      </c>
      <c r="D833" s="61">
        <f t="shared" ca="1" si="62"/>
        <v>0.21647872987898709</v>
      </c>
      <c r="E833" s="61">
        <f t="shared" ca="1" si="63"/>
        <v>3</v>
      </c>
      <c r="F833" s="61">
        <f t="shared" ca="1" si="64"/>
        <v>1</v>
      </c>
      <c r="G833" s="61">
        <f t="shared" ca="1" si="65"/>
        <v>1</v>
      </c>
      <c r="H833" s="97" t="str">
        <f t="shared" ca="1" si="66"/>
        <v>Win</v>
      </c>
    </row>
    <row r="834" spans="1:8" x14ac:dyDescent="0.25">
      <c r="A834" s="96">
        <v>832</v>
      </c>
      <c r="B834" s="61">
        <f t="shared" ca="1" si="62"/>
        <v>0.761245696525922</v>
      </c>
      <c r="C834" s="61">
        <f t="shared" ca="1" si="62"/>
        <v>0.37846628545503591</v>
      </c>
      <c r="D834" s="61">
        <f t="shared" ca="1" si="62"/>
        <v>0.65400017784412978</v>
      </c>
      <c r="E834" s="61">
        <f t="shared" ca="1" si="63"/>
        <v>4</v>
      </c>
      <c r="F834" s="61">
        <f t="shared" ca="1" si="64"/>
        <v>2</v>
      </c>
      <c r="G834" s="61">
        <f t="shared" ca="1" si="65"/>
        <v>3</v>
      </c>
      <c r="H834" s="97" t="str">
        <f t="shared" ca="1" si="66"/>
        <v>Win</v>
      </c>
    </row>
    <row r="835" spans="1:8" x14ac:dyDescent="0.25">
      <c r="A835" s="96">
        <v>833</v>
      </c>
      <c r="B835" s="61">
        <f t="shared" ca="1" si="62"/>
        <v>0.48838781982338797</v>
      </c>
      <c r="C835" s="61">
        <f t="shared" ca="1" si="62"/>
        <v>0.50394818847949463</v>
      </c>
      <c r="D835" s="61">
        <f t="shared" ca="1" si="62"/>
        <v>0.12074945302133844</v>
      </c>
      <c r="E835" s="61">
        <f t="shared" ca="1" si="63"/>
        <v>2</v>
      </c>
      <c r="F835" s="61">
        <f t="shared" ca="1" si="64"/>
        <v>3</v>
      </c>
      <c r="G835" s="61">
        <f t="shared" ca="1" si="65"/>
        <v>6</v>
      </c>
      <c r="H835" s="97" t="str">
        <f t="shared" ca="1" si="66"/>
        <v>Loss</v>
      </c>
    </row>
    <row r="836" spans="1:8" x14ac:dyDescent="0.25">
      <c r="A836" s="96">
        <v>834</v>
      </c>
      <c r="B836" s="61">
        <f t="shared" ref="B836:D899" ca="1" si="67">RAND()</f>
        <v>0.55116595687320014</v>
      </c>
      <c r="C836" s="61">
        <f t="shared" ca="1" si="67"/>
        <v>0.48752219796400798</v>
      </c>
      <c r="D836" s="61">
        <f t="shared" ca="1" si="67"/>
        <v>0.36045385822676612</v>
      </c>
      <c r="E836" s="61">
        <f t="shared" ref="E836:E899" ca="1" si="68">_xlfn.IFNA(MATCH($B836,$M$5:$R$5,1),6)</f>
        <v>3</v>
      </c>
      <c r="F836" s="61">
        <f t="shared" ref="F836:F899" ca="1" si="69">_xlfn.IFNA(MATCH($C836,$M$5:$R$5,1),6)</f>
        <v>2</v>
      </c>
      <c r="G836" s="61">
        <f t="shared" ref="G836:G899" ca="1" si="70">_xlfn.IFNA(MATCH($D836,$M$5:$R$5,1),6)</f>
        <v>2</v>
      </c>
      <c r="H836" s="97" t="str">
        <f t="shared" ref="H836:H899" ca="1" si="71">IF(AND($E836&gt;$F836,$E836&gt;$G836),"Win",IF(OR($E836&gt;$F836,$E836&gt;$G836),"Toss up","Loss"))</f>
        <v>Win</v>
      </c>
    </row>
    <row r="837" spans="1:8" x14ac:dyDescent="0.25">
      <c r="A837" s="96">
        <v>835</v>
      </c>
      <c r="B837" s="61">
        <f t="shared" ca="1" si="67"/>
        <v>0.12536236611268514</v>
      </c>
      <c r="C837" s="61">
        <f t="shared" ca="1" si="67"/>
        <v>0.52734130324447248</v>
      </c>
      <c r="D837" s="61">
        <f t="shared" ca="1" si="67"/>
        <v>0.35964852562178884</v>
      </c>
      <c r="E837" s="61">
        <f t="shared" ca="1" si="68"/>
        <v>6</v>
      </c>
      <c r="F837" s="61">
        <f t="shared" ca="1" si="69"/>
        <v>3</v>
      </c>
      <c r="G837" s="61">
        <f t="shared" ca="1" si="70"/>
        <v>2</v>
      </c>
      <c r="H837" s="97" t="str">
        <f t="shared" ca="1" si="71"/>
        <v>Win</v>
      </c>
    </row>
    <row r="838" spans="1:8" x14ac:dyDescent="0.25">
      <c r="A838" s="96">
        <v>836</v>
      </c>
      <c r="B838" s="61">
        <f t="shared" ca="1" si="67"/>
        <v>0.13426862577423948</v>
      </c>
      <c r="C838" s="61">
        <f t="shared" ca="1" si="67"/>
        <v>0.97455095637580846</v>
      </c>
      <c r="D838" s="61">
        <f t="shared" ca="1" si="67"/>
        <v>0.44438815097346074</v>
      </c>
      <c r="E838" s="61">
        <f t="shared" ca="1" si="68"/>
        <v>6</v>
      </c>
      <c r="F838" s="61">
        <f t="shared" ca="1" si="69"/>
        <v>5</v>
      </c>
      <c r="G838" s="61">
        <f t="shared" ca="1" si="70"/>
        <v>2</v>
      </c>
      <c r="H838" s="97" t="str">
        <f t="shared" ca="1" si="71"/>
        <v>Win</v>
      </c>
    </row>
    <row r="839" spans="1:8" x14ac:dyDescent="0.25">
      <c r="A839" s="96">
        <v>837</v>
      </c>
      <c r="B839" s="61">
        <f t="shared" ca="1" si="67"/>
        <v>0.93640889256495574</v>
      </c>
      <c r="C839" s="61">
        <f t="shared" ca="1" si="67"/>
        <v>0.28151480255508432</v>
      </c>
      <c r="D839" s="61">
        <f t="shared" ca="1" si="67"/>
        <v>0.24178805050347463</v>
      </c>
      <c r="E839" s="61">
        <f t="shared" ca="1" si="68"/>
        <v>5</v>
      </c>
      <c r="F839" s="61">
        <f t="shared" ca="1" si="69"/>
        <v>1</v>
      </c>
      <c r="G839" s="61">
        <f t="shared" ca="1" si="70"/>
        <v>1</v>
      </c>
      <c r="H839" s="97" t="str">
        <f t="shared" ca="1" si="71"/>
        <v>Win</v>
      </c>
    </row>
    <row r="840" spans="1:8" x14ac:dyDescent="0.25">
      <c r="A840" s="96">
        <v>838</v>
      </c>
      <c r="B840" s="61">
        <f t="shared" ca="1" si="67"/>
        <v>0.84473891618840657</v>
      </c>
      <c r="C840" s="61">
        <f t="shared" ca="1" si="67"/>
        <v>0.13538907662754796</v>
      </c>
      <c r="D840" s="61">
        <f t="shared" ca="1" si="67"/>
        <v>0.91558159033913378</v>
      </c>
      <c r="E840" s="61">
        <f t="shared" ca="1" si="68"/>
        <v>5</v>
      </c>
      <c r="F840" s="61">
        <f t="shared" ca="1" si="69"/>
        <v>6</v>
      </c>
      <c r="G840" s="61">
        <f t="shared" ca="1" si="70"/>
        <v>5</v>
      </c>
      <c r="H840" s="97" t="str">
        <f t="shared" ca="1" si="71"/>
        <v>Loss</v>
      </c>
    </row>
    <row r="841" spans="1:8" x14ac:dyDescent="0.25">
      <c r="A841" s="96">
        <v>839</v>
      </c>
      <c r="B841" s="61">
        <f t="shared" ca="1" si="67"/>
        <v>0.85039612626608641</v>
      </c>
      <c r="C841" s="61">
        <f t="shared" ca="1" si="67"/>
        <v>0.76335974708275156</v>
      </c>
      <c r="D841" s="61">
        <f t="shared" ca="1" si="67"/>
        <v>7.1683101197256849E-2</v>
      </c>
      <c r="E841" s="61">
        <f t="shared" ca="1" si="68"/>
        <v>5</v>
      </c>
      <c r="F841" s="61">
        <f t="shared" ca="1" si="69"/>
        <v>4</v>
      </c>
      <c r="G841" s="61">
        <f t="shared" ca="1" si="70"/>
        <v>6</v>
      </c>
      <c r="H841" s="97" t="str">
        <f t="shared" ca="1" si="71"/>
        <v>Toss up</v>
      </c>
    </row>
    <row r="842" spans="1:8" x14ac:dyDescent="0.25">
      <c r="A842" s="96">
        <v>840</v>
      </c>
      <c r="B842" s="61">
        <f t="shared" ca="1" si="67"/>
        <v>0.65470659753194638</v>
      </c>
      <c r="C842" s="61">
        <f t="shared" ca="1" si="67"/>
        <v>0.55534846727802623</v>
      </c>
      <c r="D842" s="61">
        <f t="shared" ca="1" si="67"/>
        <v>0.11805091744698459</v>
      </c>
      <c r="E842" s="61">
        <f t="shared" ca="1" si="68"/>
        <v>3</v>
      </c>
      <c r="F842" s="61">
        <f t="shared" ca="1" si="69"/>
        <v>3</v>
      </c>
      <c r="G842" s="61">
        <f t="shared" ca="1" si="70"/>
        <v>6</v>
      </c>
      <c r="H842" s="97" t="str">
        <f t="shared" ca="1" si="71"/>
        <v>Loss</v>
      </c>
    </row>
    <row r="843" spans="1:8" x14ac:dyDescent="0.25">
      <c r="A843" s="96">
        <v>841</v>
      </c>
      <c r="B843" s="61">
        <f t="shared" ca="1" si="67"/>
        <v>0.47210156211005549</v>
      </c>
      <c r="C843" s="61">
        <f t="shared" ca="1" si="67"/>
        <v>0.49966081989815858</v>
      </c>
      <c r="D843" s="61">
        <f t="shared" ca="1" si="67"/>
        <v>0.34509335498787608</v>
      </c>
      <c r="E843" s="61">
        <f t="shared" ca="1" si="68"/>
        <v>2</v>
      </c>
      <c r="F843" s="61">
        <f t="shared" ca="1" si="69"/>
        <v>2</v>
      </c>
      <c r="G843" s="61">
        <f t="shared" ca="1" si="70"/>
        <v>2</v>
      </c>
      <c r="H843" s="97" t="str">
        <f t="shared" ca="1" si="71"/>
        <v>Loss</v>
      </c>
    </row>
    <row r="844" spans="1:8" x14ac:dyDescent="0.25">
      <c r="A844" s="96">
        <v>842</v>
      </c>
      <c r="B844" s="61">
        <f t="shared" ca="1" si="67"/>
        <v>0.15991386516092587</v>
      </c>
      <c r="C844" s="61">
        <f t="shared" ca="1" si="67"/>
        <v>7.1996931397621422E-2</v>
      </c>
      <c r="D844" s="61">
        <f t="shared" ca="1" si="67"/>
        <v>0.70963541721192003</v>
      </c>
      <c r="E844" s="61">
        <f t="shared" ca="1" si="68"/>
        <v>6</v>
      </c>
      <c r="F844" s="61">
        <f t="shared" ca="1" si="69"/>
        <v>6</v>
      </c>
      <c r="G844" s="61">
        <f t="shared" ca="1" si="70"/>
        <v>4</v>
      </c>
      <c r="H844" s="97" t="str">
        <f t="shared" ca="1" si="71"/>
        <v>Toss up</v>
      </c>
    </row>
    <row r="845" spans="1:8" x14ac:dyDescent="0.25">
      <c r="A845" s="96">
        <v>843</v>
      </c>
      <c r="B845" s="61">
        <f t="shared" ca="1" si="67"/>
        <v>1.2392395565492764E-2</v>
      </c>
      <c r="C845" s="61">
        <f t="shared" ca="1" si="67"/>
        <v>0.57712579614822312</v>
      </c>
      <c r="D845" s="61">
        <f t="shared" ca="1" si="67"/>
        <v>0.23735903221503729</v>
      </c>
      <c r="E845" s="61">
        <f t="shared" ca="1" si="68"/>
        <v>6</v>
      </c>
      <c r="F845" s="61">
        <f t="shared" ca="1" si="69"/>
        <v>3</v>
      </c>
      <c r="G845" s="61">
        <f t="shared" ca="1" si="70"/>
        <v>1</v>
      </c>
      <c r="H845" s="97" t="str">
        <f t="shared" ca="1" si="71"/>
        <v>Win</v>
      </c>
    </row>
    <row r="846" spans="1:8" x14ac:dyDescent="0.25">
      <c r="A846" s="96">
        <v>844</v>
      </c>
      <c r="B846" s="61">
        <f t="shared" ca="1" si="67"/>
        <v>0.92733854980471309</v>
      </c>
      <c r="C846" s="61">
        <f t="shared" ca="1" si="67"/>
        <v>0.18064409732462983</v>
      </c>
      <c r="D846" s="61">
        <f t="shared" ca="1" si="67"/>
        <v>0.59173650342034123</v>
      </c>
      <c r="E846" s="61">
        <f t="shared" ca="1" si="68"/>
        <v>5</v>
      </c>
      <c r="F846" s="61">
        <f t="shared" ca="1" si="69"/>
        <v>1</v>
      </c>
      <c r="G846" s="61">
        <f t="shared" ca="1" si="70"/>
        <v>3</v>
      </c>
      <c r="H846" s="97" t="str">
        <f t="shared" ca="1" si="71"/>
        <v>Win</v>
      </c>
    </row>
    <row r="847" spans="1:8" x14ac:dyDescent="0.25">
      <c r="A847" s="96">
        <v>845</v>
      </c>
      <c r="B847" s="61">
        <f t="shared" ca="1" si="67"/>
        <v>0.90876924763170264</v>
      </c>
      <c r="C847" s="61">
        <f t="shared" ca="1" si="67"/>
        <v>0.21304755102633377</v>
      </c>
      <c r="D847" s="61">
        <f t="shared" ca="1" si="67"/>
        <v>0.79833842624794804</v>
      </c>
      <c r="E847" s="61">
        <f t="shared" ca="1" si="68"/>
        <v>5</v>
      </c>
      <c r="F847" s="61">
        <f t="shared" ca="1" si="69"/>
        <v>1</v>
      </c>
      <c r="G847" s="61">
        <f t="shared" ca="1" si="70"/>
        <v>4</v>
      </c>
      <c r="H847" s="97" t="str">
        <f t="shared" ca="1" si="71"/>
        <v>Win</v>
      </c>
    </row>
    <row r="848" spans="1:8" x14ac:dyDescent="0.25">
      <c r="A848" s="96">
        <v>846</v>
      </c>
      <c r="B848" s="61">
        <f t="shared" ca="1" si="67"/>
        <v>0.78244348408278064</v>
      </c>
      <c r="C848" s="61">
        <f t="shared" ca="1" si="67"/>
        <v>0.78333688524363865</v>
      </c>
      <c r="D848" s="61">
        <f t="shared" ca="1" si="67"/>
        <v>0.82811611575536115</v>
      </c>
      <c r="E848" s="61">
        <f t="shared" ca="1" si="68"/>
        <v>4</v>
      </c>
      <c r="F848" s="61">
        <f t="shared" ca="1" si="69"/>
        <v>4</v>
      </c>
      <c r="G848" s="61">
        <f t="shared" ca="1" si="70"/>
        <v>4</v>
      </c>
      <c r="H848" s="97" t="str">
        <f t="shared" ca="1" si="71"/>
        <v>Loss</v>
      </c>
    </row>
    <row r="849" spans="1:8" x14ac:dyDescent="0.25">
      <c r="A849" s="96">
        <v>847</v>
      </c>
      <c r="B849" s="61">
        <f t="shared" ca="1" si="67"/>
        <v>0.30672019130441186</v>
      </c>
      <c r="C849" s="61">
        <f t="shared" ca="1" si="67"/>
        <v>0.67186550093037423</v>
      </c>
      <c r="D849" s="61">
        <f t="shared" ca="1" si="67"/>
        <v>0.28140203731788516</v>
      </c>
      <c r="E849" s="61">
        <f t="shared" ca="1" si="68"/>
        <v>1</v>
      </c>
      <c r="F849" s="61">
        <f t="shared" ca="1" si="69"/>
        <v>4</v>
      </c>
      <c r="G849" s="61">
        <f t="shared" ca="1" si="70"/>
        <v>1</v>
      </c>
      <c r="H849" s="97" t="str">
        <f t="shared" ca="1" si="71"/>
        <v>Loss</v>
      </c>
    </row>
    <row r="850" spans="1:8" x14ac:dyDescent="0.25">
      <c r="A850" s="96">
        <v>848</v>
      </c>
      <c r="B850" s="61">
        <f t="shared" ca="1" si="67"/>
        <v>0.37027255744426624</v>
      </c>
      <c r="C850" s="61">
        <f t="shared" ca="1" si="67"/>
        <v>0.61724630565086402</v>
      </c>
      <c r="D850" s="61">
        <f t="shared" ca="1" si="67"/>
        <v>0.74279750630837416</v>
      </c>
      <c r="E850" s="61">
        <f t="shared" ca="1" si="68"/>
        <v>2</v>
      </c>
      <c r="F850" s="61">
        <f t="shared" ca="1" si="69"/>
        <v>3</v>
      </c>
      <c r="G850" s="61">
        <f t="shared" ca="1" si="70"/>
        <v>4</v>
      </c>
      <c r="H850" s="97" t="str">
        <f t="shared" ca="1" si="71"/>
        <v>Loss</v>
      </c>
    </row>
    <row r="851" spans="1:8" x14ac:dyDescent="0.25">
      <c r="A851" s="96">
        <v>849</v>
      </c>
      <c r="B851" s="61">
        <f t="shared" ca="1" si="67"/>
        <v>3.7220146211613181E-2</v>
      </c>
      <c r="C851" s="61">
        <f t="shared" ca="1" si="67"/>
        <v>0.53706220549998929</v>
      </c>
      <c r="D851" s="61">
        <f t="shared" ca="1" si="67"/>
        <v>0.65782989990691942</v>
      </c>
      <c r="E851" s="61">
        <f t="shared" ca="1" si="68"/>
        <v>6</v>
      </c>
      <c r="F851" s="61">
        <f t="shared" ca="1" si="69"/>
        <v>3</v>
      </c>
      <c r="G851" s="61">
        <f t="shared" ca="1" si="70"/>
        <v>3</v>
      </c>
      <c r="H851" s="97" t="str">
        <f t="shared" ca="1" si="71"/>
        <v>Win</v>
      </c>
    </row>
    <row r="852" spans="1:8" x14ac:dyDescent="0.25">
      <c r="A852" s="96">
        <v>850</v>
      </c>
      <c r="B852" s="61">
        <f t="shared" ca="1" si="67"/>
        <v>0.71718819798796674</v>
      </c>
      <c r="C852" s="61">
        <f t="shared" ca="1" si="67"/>
        <v>0.59204853224709286</v>
      </c>
      <c r="D852" s="61">
        <f t="shared" ca="1" si="67"/>
        <v>0.27878347793086833</v>
      </c>
      <c r="E852" s="61">
        <f t="shared" ca="1" si="68"/>
        <v>4</v>
      </c>
      <c r="F852" s="61">
        <f t="shared" ca="1" si="69"/>
        <v>3</v>
      </c>
      <c r="G852" s="61">
        <f t="shared" ca="1" si="70"/>
        <v>1</v>
      </c>
      <c r="H852" s="97" t="str">
        <f t="shared" ca="1" si="71"/>
        <v>Win</v>
      </c>
    </row>
    <row r="853" spans="1:8" x14ac:dyDescent="0.25">
      <c r="A853" s="96">
        <v>851</v>
      </c>
      <c r="B853" s="61">
        <f t="shared" ca="1" si="67"/>
        <v>0.11840186421694343</v>
      </c>
      <c r="C853" s="61">
        <f t="shared" ca="1" si="67"/>
        <v>0.62652386178747044</v>
      </c>
      <c r="D853" s="61">
        <f t="shared" ca="1" si="67"/>
        <v>0.71140183428010084</v>
      </c>
      <c r="E853" s="61">
        <f t="shared" ca="1" si="68"/>
        <v>6</v>
      </c>
      <c r="F853" s="61">
        <f t="shared" ca="1" si="69"/>
        <v>3</v>
      </c>
      <c r="G853" s="61">
        <f t="shared" ca="1" si="70"/>
        <v>4</v>
      </c>
      <c r="H853" s="97" t="str">
        <f t="shared" ca="1" si="71"/>
        <v>Win</v>
      </c>
    </row>
    <row r="854" spans="1:8" x14ac:dyDescent="0.25">
      <c r="A854" s="96">
        <v>852</v>
      </c>
      <c r="B854" s="61">
        <f t="shared" ca="1" si="67"/>
        <v>0.48461019327374644</v>
      </c>
      <c r="C854" s="61">
        <f t="shared" ca="1" si="67"/>
        <v>0.69948020094279872</v>
      </c>
      <c r="D854" s="61">
        <f t="shared" ca="1" si="67"/>
        <v>0.53400135986855557</v>
      </c>
      <c r="E854" s="61">
        <f t="shared" ca="1" si="68"/>
        <v>2</v>
      </c>
      <c r="F854" s="61">
        <f t="shared" ca="1" si="69"/>
        <v>4</v>
      </c>
      <c r="G854" s="61">
        <f t="shared" ca="1" si="70"/>
        <v>3</v>
      </c>
      <c r="H854" s="97" t="str">
        <f t="shared" ca="1" si="71"/>
        <v>Loss</v>
      </c>
    </row>
    <row r="855" spans="1:8" x14ac:dyDescent="0.25">
      <c r="A855" s="96">
        <v>853</v>
      </c>
      <c r="B855" s="61">
        <f t="shared" ca="1" si="67"/>
        <v>0.52582822539790408</v>
      </c>
      <c r="C855" s="61">
        <f t="shared" ca="1" si="67"/>
        <v>0.5259134449804489</v>
      </c>
      <c r="D855" s="61">
        <f t="shared" ca="1" si="67"/>
        <v>4.2854270131457151E-2</v>
      </c>
      <c r="E855" s="61">
        <f t="shared" ca="1" si="68"/>
        <v>3</v>
      </c>
      <c r="F855" s="61">
        <f t="shared" ca="1" si="69"/>
        <v>3</v>
      </c>
      <c r="G855" s="61">
        <f t="shared" ca="1" si="70"/>
        <v>6</v>
      </c>
      <c r="H855" s="97" t="str">
        <f t="shared" ca="1" si="71"/>
        <v>Loss</v>
      </c>
    </row>
    <row r="856" spans="1:8" x14ac:dyDescent="0.25">
      <c r="A856" s="96">
        <v>854</v>
      </c>
      <c r="B856" s="61">
        <f t="shared" ca="1" si="67"/>
        <v>0.51507883125315446</v>
      </c>
      <c r="C856" s="61">
        <f t="shared" ca="1" si="67"/>
        <v>0.27528101982287423</v>
      </c>
      <c r="D856" s="61">
        <f t="shared" ca="1" si="67"/>
        <v>0.13294378969300047</v>
      </c>
      <c r="E856" s="61">
        <f t="shared" ca="1" si="68"/>
        <v>3</v>
      </c>
      <c r="F856" s="61">
        <f t="shared" ca="1" si="69"/>
        <v>1</v>
      </c>
      <c r="G856" s="61">
        <f t="shared" ca="1" si="70"/>
        <v>6</v>
      </c>
      <c r="H856" s="97" t="str">
        <f t="shared" ca="1" si="71"/>
        <v>Toss up</v>
      </c>
    </row>
    <row r="857" spans="1:8" x14ac:dyDescent="0.25">
      <c r="A857" s="96">
        <v>855</v>
      </c>
      <c r="B857" s="61">
        <f t="shared" ca="1" si="67"/>
        <v>0.65118499232148142</v>
      </c>
      <c r="C857" s="61">
        <f t="shared" ca="1" si="67"/>
        <v>0.25715341849721751</v>
      </c>
      <c r="D857" s="61">
        <f t="shared" ca="1" si="67"/>
        <v>0.96329999048583259</v>
      </c>
      <c r="E857" s="61">
        <f t="shared" ca="1" si="68"/>
        <v>3</v>
      </c>
      <c r="F857" s="61">
        <f t="shared" ca="1" si="69"/>
        <v>1</v>
      </c>
      <c r="G857" s="61">
        <f t="shared" ca="1" si="70"/>
        <v>5</v>
      </c>
      <c r="H857" s="97" t="str">
        <f t="shared" ca="1" si="71"/>
        <v>Toss up</v>
      </c>
    </row>
    <row r="858" spans="1:8" x14ac:dyDescent="0.25">
      <c r="A858" s="96">
        <v>856</v>
      </c>
      <c r="B858" s="61">
        <f t="shared" ca="1" si="67"/>
        <v>0.18160133956517033</v>
      </c>
      <c r="C858" s="61">
        <f t="shared" ca="1" si="67"/>
        <v>0.6052113998525136</v>
      </c>
      <c r="D858" s="61">
        <f t="shared" ca="1" si="67"/>
        <v>0.44173524372746875</v>
      </c>
      <c r="E858" s="61">
        <f t="shared" ca="1" si="68"/>
        <v>1</v>
      </c>
      <c r="F858" s="61">
        <f t="shared" ca="1" si="69"/>
        <v>3</v>
      </c>
      <c r="G858" s="61">
        <f t="shared" ca="1" si="70"/>
        <v>2</v>
      </c>
      <c r="H858" s="97" t="str">
        <f t="shared" ca="1" si="71"/>
        <v>Loss</v>
      </c>
    </row>
    <row r="859" spans="1:8" x14ac:dyDescent="0.25">
      <c r="A859" s="96">
        <v>857</v>
      </c>
      <c r="B859" s="61">
        <f t="shared" ca="1" si="67"/>
        <v>0.97689952873234998</v>
      </c>
      <c r="C859" s="61">
        <f t="shared" ca="1" si="67"/>
        <v>0.5342955425325957</v>
      </c>
      <c r="D859" s="61">
        <f t="shared" ca="1" si="67"/>
        <v>0.77618819489784918</v>
      </c>
      <c r="E859" s="61">
        <f t="shared" ca="1" si="68"/>
        <v>5</v>
      </c>
      <c r="F859" s="61">
        <f t="shared" ca="1" si="69"/>
        <v>3</v>
      </c>
      <c r="G859" s="61">
        <f t="shared" ca="1" si="70"/>
        <v>4</v>
      </c>
      <c r="H859" s="97" t="str">
        <f t="shared" ca="1" si="71"/>
        <v>Win</v>
      </c>
    </row>
    <row r="860" spans="1:8" x14ac:dyDescent="0.25">
      <c r="A860" s="96">
        <v>858</v>
      </c>
      <c r="B860" s="61">
        <f t="shared" ca="1" si="67"/>
        <v>0.26078430568987365</v>
      </c>
      <c r="C860" s="61">
        <f t="shared" ca="1" si="67"/>
        <v>0.92716973301551886</v>
      </c>
      <c r="D860" s="61">
        <f t="shared" ca="1" si="67"/>
        <v>0.73358283386923784</v>
      </c>
      <c r="E860" s="61">
        <f t="shared" ca="1" si="68"/>
        <v>1</v>
      </c>
      <c r="F860" s="61">
        <f t="shared" ca="1" si="69"/>
        <v>5</v>
      </c>
      <c r="G860" s="61">
        <f t="shared" ca="1" si="70"/>
        <v>4</v>
      </c>
      <c r="H860" s="97" t="str">
        <f t="shared" ca="1" si="71"/>
        <v>Loss</v>
      </c>
    </row>
    <row r="861" spans="1:8" x14ac:dyDescent="0.25">
      <c r="A861" s="96">
        <v>859</v>
      </c>
      <c r="B861" s="61">
        <f t="shared" ca="1" si="67"/>
        <v>0.2162934288924393</v>
      </c>
      <c r="C861" s="61">
        <f t="shared" ca="1" si="67"/>
        <v>0.90740802665835951</v>
      </c>
      <c r="D861" s="61">
        <f t="shared" ca="1" si="67"/>
        <v>0.21798633955675262</v>
      </c>
      <c r="E861" s="61">
        <f t="shared" ca="1" si="68"/>
        <v>1</v>
      </c>
      <c r="F861" s="61">
        <f t="shared" ca="1" si="69"/>
        <v>5</v>
      </c>
      <c r="G861" s="61">
        <f t="shared" ca="1" si="70"/>
        <v>1</v>
      </c>
      <c r="H861" s="97" t="str">
        <f t="shared" ca="1" si="71"/>
        <v>Loss</v>
      </c>
    </row>
    <row r="862" spans="1:8" x14ac:dyDescent="0.25">
      <c r="A862" s="96">
        <v>860</v>
      </c>
      <c r="B862" s="61">
        <f t="shared" ca="1" si="67"/>
        <v>0.44605387299436583</v>
      </c>
      <c r="C862" s="61">
        <f t="shared" ca="1" si="67"/>
        <v>0.53519098344062999</v>
      </c>
      <c r="D862" s="61">
        <f t="shared" ca="1" si="67"/>
        <v>0.4497352706300527</v>
      </c>
      <c r="E862" s="61">
        <f t="shared" ca="1" si="68"/>
        <v>2</v>
      </c>
      <c r="F862" s="61">
        <f t="shared" ca="1" si="69"/>
        <v>3</v>
      </c>
      <c r="G862" s="61">
        <f t="shared" ca="1" si="70"/>
        <v>2</v>
      </c>
      <c r="H862" s="97" t="str">
        <f t="shared" ca="1" si="71"/>
        <v>Loss</v>
      </c>
    </row>
    <row r="863" spans="1:8" x14ac:dyDescent="0.25">
      <c r="A863" s="96">
        <v>861</v>
      </c>
      <c r="B863" s="61">
        <f t="shared" ca="1" si="67"/>
        <v>0.85744306626682654</v>
      </c>
      <c r="C863" s="61">
        <f t="shared" ca="1" si="67"/>
        <v>2.0354439229482768E-2</v>
      </c>
      <c r="D863" s="61">
        <f t="shared" ca="1" si="67"/>
        <v>0.32486764503241072</v>
      </c>
      <c r="E863" s="61">
        <f t="shared" ca="1" si="68"/>
        <v>5</v>
      </c>
      <c r="F863" s="61">
        <f t="shared" ca="1" si="69"/>
        <v>6</v>
      </c>
      <c r="G863" s="61">
        <f t="shared" ca="1" si="70"/>
        <v>1</v>
      </c>
      <c r="H863" s="97" t="str">
        <f t="shared" ca="1" si="71"/>
        <v>Toss up</v>
      </c>
    </row>
    <row r="864" spans="1:8" x14ac:dyDescent="0.25">
      <c r="A864" s="96">
        <v>862</v>
      </c>
      <c r="B864" s="61">
        <f t="shared" ca="1" si="67"/>
        <v>2.2966435625058068E-3</v>
      </c>
      <c r="C864" s="61">
        <f t="shared" ca="1" si="67"/>
        <v>0.4716810490879989</v>
      </c>
      <c r="D864" s="61">
        <f t="shared" ca="1" si="67"/>
        <v>0.31514211997073871</v>
      </c>
      <c r="E864" s="61">
        <f t="shared" ca="1" si="68"/>
        <v>6</v>
      </c>
      <c r="F864" s="61">
        <f t="shared" ca="1" si="69"/>
        <v>2</v>
      </c>
      <c r="G864" s="61">
        <f t="shared" ca="1" si="70"/>
        <v>1</v>
      </c>
      <c r="H864" s="97" t="str">
        <f t="shared" ca="1" si="71"/>
        <v>Win</v>
      </c>
    </row>
    <row r="865" spans="1:8" x14ac:dyDescent="0.25">
      <c r="A865" s="96">
        <v>863</v>
      </c>
      <c r="B865" s="61">
        <f t="shared" ca="1" si="67"/>
        <v>0.9820544526398719</v>
      </c>
      <c r="C865" s="61">
        <f t="shared" ca="1" si="67"/>
        <v>0.93570138571364969</v>
      </c>
      <c r="D865" s="61">
        <f t="shared" ca="1" si="67"/>
        <v>0.26036988439094533</v>
      </c>
      <c r="E865" s="61">
        <f t="shared" ca="1" si="68"/>
        <v>5</v>
      </c>
      <c r="F865" s="61">
        <f t="shared" ca="1" si="69"/>
        <v>5</v>
      </c>
      <c r="G865" s="61">
        <f t="shared" ca="1" si="70"/>
        <v>1</v>
      </c>
      <c r="H865" s="97" t="str">
        <f t="shared" ca="1" si="71"/>
        <v>Toss up</v>
      </c>
    </row>
    <row r="866" spans="1:8" x14ac:dyDescent="0.25">
      <c r="A866" s="96">
        <v>864</v>
      </c>
      <c r="B866" s="61">
        <f t="shared" ca="1" si="67"/>
        <v>0.80641660901851508</v>
      </c>
      <c r="C866" s="61">
        <f t="shared" ca="1" si="67"/>
        <v>0.456061006177925</v>
      </c>
      <c r="D866" s="61">
        <f t="shared" ca="1" si="67"/>
        <v>0.85544896961351113</v>
      </c>
      <c r="E866" s="61">
        <f t="shared" ca="1" si="68"/>
        <v>4</v>
      </c>
      <c r="F866" s="61">
        <f t="shared" ca="1" si="69"/>
        <v>2</v>
      </c>
      <c r="G866" s="61">
        <f t="shared" ca="1" si="70"/>
        <v>5</v>
      </c>
      <c r="H866" s="97" t="str">
        <f t="shared" ca="1" si="71"/>
        <v>Toss up</v>
      </c>
    </row>
    <row r="867" spans="1:8" x14ac:dyDescent="0.25">
      <c r="A867" s="96">
        <v>865</v>
      </c>
      <c r="B867" s="61">
        <f t="shared" ca="1" si="67"/>
        <v>0.48520126973622224</v>
      </c>
      <c r="C867" s="61">
        <f t="shared" ca="1" si="67"/>
        <v>6.9314042136533804E-2</v>
      </c>
      <c r="D867" s="61">
        <f t="shared" ca="1" si="67"/>
        <v>0.68240759782700122</v>
      </c>
      <c r="E867" s="61">
        <f t="shared" ca="1" si="68"/>
        <v>2</v>
      </c>
      <c r="F867" s="61">
        <f t="shared" ca="1" si="69"/>
        <v>6</v>
      </c>
      <c r="G867" s="61">
        <f t="shared" ca="1" si="70"/>
        <v>4</v>
      </c>
      <c r="H867" s="97" t="str">
        <f t="shared" ca="1" si="71"/>
        <v>Loss</v>
      </c>
    </row>
    <row r="868" spans="1:8" x14ac:dyDescent="0.25">
      <c r="A868" s="96">
        <v>866</v>
      </c>
      <c r="B868" s="61">
        <f t="shared" ca="1" si="67"/>
        <v>0.5776182357172126</v>
      </c>
      <c r="C868" s="61">
        <f t="shared" ca="1" si="67"/>
        <v>0.52732867895333624</v>
      </c>
      <c r="D868" s="61">
        <f t="shared" ca="1" si="67"/>
        <v>0.33987752096451318</v>
      </c>
      <c r="E868" s="61">
        <f t="shared" ca="1" si="68"/>
        <v>3</v>
      </c>
      <c r="F868" s="61">
        <f t="shared" ca="1" si="69"/>
        <v>3</v>
      </c>
      <c r="G868" s="61">
        <f t="shared" ca="1" si="70"/>
        <v>2</v>
      </c>
      <c r="H868" s="97" t="str">
        <f t="shared" ca="1" si="71"/>
        <v>Toss up</v>
      </c>
    </row>
    <row r="869" spans="1:8" x14ac:dyDescent="0.25">
      <c r="A869" s="96">
        <v>867</v>
      </c>
      <c r="B869" s="61">
        <f t="shared" ca="1" si="67"/>
        <v>0.61048474828181554</v>
      </c>
      <c r="C869" s="61">
        <f t="shared" ca="1" si="67"/>
        <v>0.86800674545801637</v>
      </c>
      <c r="D869" s="61">
        <f t="shared" ca="1" si="67"/>
        <v>0.2009861933684135</v>
      </c>
      <c r="E869" s="61">
        <f t="shared" ca="1" si="68"/>
        <v>3</v>
      </c>
      <c r="F869" s="61">
        <f t="shared" ca="1" si="69"/>
        <v>5</v>
      </c>
      <c r="G869" s="61">
        <f t="shared" ca="1" si="70"/>
        <v>1</v>
      </c>
      <c r="H869" s="97" t="str">
        <f t="shared" ca="1" si="71"/>
        <v>Toss up</v>
      </c>
    </row>
    <row r="870" spans="1:8" x14ac:dyDescent="0.25">
      <c r="A870" s="96">
        <v>868</v>
      </c>
      <c r="B870" s="61">
        <f t="shared" ca="1" si="67"/>
        <v>0.84248994838701297</v>
      </c>
      <c r="C870" s="61">
        <f t="shared" ca="1" si="67"/>
        <v>0.7792352260759785</v>
      </c>
      <c r="D870" s="61">
        <f t="shared" ca="1" si="67"/>
        <v>0.18783742378308155</v>
      </c>
      <c r="E870" s="61">
        <f t="shared" ca="1" si="68"/>
        <v>5</v>
      </c>
      <c r="F870" s="61">
        <f t="shared" ca="1" si="69"/>
        <v>4</v>
      </c>
      <c r="G870" s="61">
        <f t="shared" ca="1" si="70"/>
        <v>1</v>
      </c>
      <c r="H870" s="97" t="str">
        <f t="shared" ca="1" si="71"/>
        <v>Win</v>
      </c>
    </row>
    <row r="871" spans="1:8" x14ac:dyDescent="0.25">
      <c r="A871" s="96">
        <v>869</v>
      </c>
      <c r="B871" s="61">
        <f t="shared" ca="1" si="67"/>
        <v>4.7227134123716152E-2</v>
      </c>
      <c r="C871" s="61">
        <f t="shared" ca="1" si="67"/>
        <v>0.98506839195520346</v>
      </c>
      <c r="D871" s="61">
        <f t="shared" ca="1" si="67"/>
        <v>0.14016768510255473</v>
      </c>
      <c r="E871" s="61">
        <f t="shared" ca="1" si="68"/>
        <v>6</v>
      </c>
      <c r="F871" s="61">
        <f t="shared" ca="1" si="69"/>
        <v>5</v>
      </c>
      <c r="G871" s="61">
        <f t="shared" ca="1" si="70"/>
        <v>6</v>
      </c>
      <c r="H871" s="97" t="str">
        <f t="shared" ca="1" si="71"/>
        <v>Toss up</v>
      </c>
    </row>
    <row r="872" spans="1:8" x14ac:dyDescent="0.25">
      <c r="A872" s="96">
        <v>870</v>
      </c>
      <c r="B872" s="61">
        <f t="shared" ca="1" si="67"/>
        <v>0.14015428147244957</v>
      </c>
      <c r="C872" s="61">
        <f t="shared" ca="1" si="67"/>
        <v>0.93675469209773055</v>
      </c>
      <c r="D872" s="61">
        <f t="shared" ca="1" si="67"/>
        <v>0.59961543710966037</v>
      </c>
      <c r="E872" s="61">
        <f t="shared" ca="1" si="68"/>
        <v>6</v>
      </c>
      <c r="F872" s="61">
        <f t="shared" ca="1" si="69"/>
        <v>5</v>
      </c>
      <c r="G872" s="61">
        <f t="shared" ca="1" si="70"/>
        <v>3</v>
      </c>
      <c r="H872" s="97" t="str">
        <f t="shared" ca="1" si="71"/>
        <v>Win</v>
      </c>
    </row>
    <row r="873" spans="1:8" x14ac:dyDescent="0.25">
      <c r="A873" s="96">
        <v>871</v>
      </c>
      <c r="B873" s="61">
        <f t="shared" ca="1" si="67"/>
        <v>0.95161927087898479</v>
      </c>
      <c r="C873" s="61">
        <f t="shared" ca="1" si="67"/>
        <v>9.7299007200079557E-2</v>
      </c>
      <c r="D873" s="61">
        <f t="shared" ca="1" si="67"/>
        <v>0.15291864064331706</v>
      </c>
      <c r="E873" s="61">
        <f t="shared" ca="1" si="68"/>
        <v>5</v>
      </c>
      <c r="F873" s="61">
        <f t="shared" ca="1" si="69"/>
        <v>6</v>
      </c>
      <c r="G873" s="61">
        <f t="shared" ca="1" si="70"/>
        <v>6</v>
      </c>
      <c r="H873" s="97" t="str">
        <f t="shared" ca="1" si="71"/>
        <v>Loss</v>
      </c>
    </row>
    <row r="874" spans="1:8" x14ac:dyDescent="0.25">
      <c r="A874" s="96">
        <v>872</v>
      </c>
      <c r="B874" s="61">
        <f t="shared" ca="1" si="67"/>
        <v>0.66230527331469891</v>
      </c>
      <c r="C874" s="61">
        <f t="shared" ca="1" si="67"/>
        <v>0.52220331837968448</v>
      </c>
      <c r="D874" s="61">
        <f t="shared" ca="1" si="67"/>
        <v>0.72855527485253446</v>
      </c>
      <c r="E874" s="61">
        <f t="shared" ca="1" si="68"/>
        <v>3</v>
      </c>
      <c r="F874" s="61">
        <f t="shared" ca="1" si="69"/>
        <v>3</v>
      </c>
      <c r="G874" s="61">
        <f t="shared" ca="1" si="70"/>
        <v>4</v>
      </c>
      <c r="H874" s="97" t="str">
        <f t="shared" ca="1" si="71"/>
        <v>Loss</v>
      </c>
    </row>
    <row r="875" spans="1:8" x14ac:dyDescent="0.25">
      <c r="A875" s="96">
        <v>873</v>
      </c>
      <c r="B875" s="61">
        <f t="shared" ca="1" si="67"/>
        <v>0.50398894671914707</v>
      </c>
      <c r="C875" s="61">
        <f t="shared" ca="1" si="67"/>
        <v>4.793576517823972E-3</v>
      </c>
      <c r="D875" s="61">
        <f t="shared" ca="1" si="67"/>
        <v>0.32725533137134177</v>
      </c>
      <c r="E875" s="61">
        <f t="shared" ca="1" si="68"/>
        <v>3</v>
      </c>
      <c r="F875" s="61">
        <f t="shared" ca="1" si="69"/>
        <v>6</v>
      </c>
      <c r="G875" s="61">
        <f t="shared" ca="1" si="70"/>
        <v>1</v>
      </c>
      <c r="H875" s="97" t="str">
        <f t="shared" ca="1" si="71"/>
        <v>Toss up</v>
      </c>
    </row>
    <row r="876" spans="1:8" x14ac:dyDescent="0.25">
      <c r="A876" s="96">
        <v>874</v>
      </c>
      <c r="B876" s="61">
        <f t="shared" ca="1" si="67"/>
        <v>0.7554727156285671</v>
      </c>
      <c r="C876" s="61">
        <f t="shared" ca="1" si="67"/>
        <v>5.4500443601531501E-2</v>
      </c>
      <c r="D876" s="61">
        <f t="shared" ca="1" si="67"/>
        <v>0.16688929291910359</v>
      </c>
      <c r="E876" s="61">
        <f t="shared" ca="1" si="68"/>
        <v>4</v>
      </c>
      <c r="F876" s="61">
        <f t="shared" ca="1" si="69"/>
        <v>6</v>
      </c>
      <c r="G876" s="61">
        <f t="shared" ca="1" si="70"/>
        <v>1</v>
      </c>
      <c r="H876" s="97" t="str">
        <f t="shared" ca="1" si="71"/>
        <v>Toss up</v>
      </c>
    </row>
    <row r="877" spans="1:8" x14ac:dyDescent="0.25">
      <c r="A877" s="96">
        <v>875</v>
      </c>
      <c r="B877" s="61">
        <f t="shared" ca="1" si="67"/>
        <v>0.22363525312817223</v>
      </c>
      <c r="C877" s="61">
        <f t="shared" ca="1" si="67"/>
        <v>0.60799269115063781</v>
      </c>
      <c r="D877" s="61">
        <f t="shared" ca="1" si="67"/>
        <v>8.4644497306031741E-2</v>
      </c>
      <c r="E877" s="61">
        <f t="shared" ca="1" si="68"/>
        <v>1</v>
      </c>
      <c r="F877" s="61">
        <f t="shared" ca="1" si="69"/>
        <v>3</v>
      </c>
      <c r="G877" s="61">
        <f t="shared" ca="1" si="70"/>
        <v>6</v>
      </c>
      <c r="H877" s="97" t="str">
        <f t="shared" ca="1" si="71"/>
        <v>Loss</v>
      </c>
    </row>
    <row r="878" spans="1:8" x14ac:dyDescent="0.25">
      <c r="A878" s="96">
        <v>876</v>
      </c>
      <c r="B878" s="61">
        <f t="shared" ca="1" si="67"/>
        <v>0.45485445404011404</v>
      </c>
      <c r="C878" s="61">
        <f t="shared" ca="1" si="67"/>
        <v>0.25281827262596268</v>
      </c>
      <c r="D878" s="61">
        <f t="shared" ca="1" si="67"/>
        <v>0.44281932465818097</v>
      </c>
      <c r="E878" s="61">
        <f t="shared" ca="1" si="68"/>
        <v>2</v>
      </c>
      <c r="F878" s="61">
        <f t="shared" ca="1" si="69"/>
        <v>1</v>
      </c>
      <c r="G878" s="61">
        <f t="shared" ca="1" si="70"/>
        <v>2</v>
      </c>
      <c r="H878" s="97" t="str">
        <f t="shared" ca="1" si="71"/>
        <v>Toss up</v>
      </c>
    </row>
    <row r="879" spans="1:8" x14ac:dyDescent="0.25">
      <c r="A879" s="96">
        <v>877</v>
      </c>
      <c r="B879" s="61">
        <f t="shared" ca="1" si="67"/>
        <v>0.1669306021354745</v>
      </c>
      <c r="C879" s="61">
        <f t="shared" ca="1" si="67"/>
        <v>0.70970628612182152</v>
      </c>
      <c r="D879" s="61">
        <f t="shared" ca="1" si="67"/>
        <v>0.94395501935857407</v>
      </c>
      <c r="E879" s="61">
        <f t="shared" ca="1" si="68"/>
        <v>1</v>
      </c>
      <c r="F879" s="61">
        <f t="shared" ca="1" si="69"/>
        <v>4</v>
      </c>
      <c r="G879" s="61">
        <f t="shared" ca="1" si="70"/>
        <v>5</v>
      </c>
      <c r="H879" s="97" t="str">
        <f t="shared" ca="1" si="71"/>
        <v>Loss</v>
      </c>
    </row>
    <row r="880" spans="1:8" x14ac:dyDescent="0.25">
      <c r="A880" s="96">
        <v>878</v>
      </c>
      <c r="B880" s="61">
        <f t="shared" ca="1" si="67"/>
        <v>0.82560072482450042</v>
      </c>
      <c r="C880" s="61">
        <f t="shared" ca="1" si="67"/>
        <v>0.13607345922811642</v>
      </c>
      <c r="D880" s="61">
        <f t="shared" ca="1" si="67"/>
        <v>0.92211737684805684</v>
      </c>
      <c r="E880" s="61">
        <f t="shared" ca="1" si="68"/>
        <v>4</v>
      </c>
      <c r="F880" s="61">
        <f t="shared" ca="1" si="69"/>
        <v>6</v>
      </c>
      <c r="G880" s="61">
        <f t="shared" ca="1" si="70"/>
        <v>5</v>
      </c>
      <c r="H880" s="97" t="str">
        <f t="shared" ca="1" si="71"/>
        <v>Loss</v>
      </c>
    </row>
    <row r="881" spans="1:8" x14ac:dyDescent="0.25">
      <c r="A881" s="96">
        <v>879</v>
      </c>
      <c r="B881" s="61">
        <f t="shared" ca="1" si="67"/>
        <v>0.92831237718563397</v>
      </c>
      <c r="C881" s="61">
        <f t="shared" ca="1" si="67"/>
        <v>0.81382862334674555</v>
      </c>
      <c r="D881" s="61">
        <f t="shared" ca="1" si="67"/>
        <v>0.82098503379764654</v>
      </c>
      <c r="E881" s="61">
        <f t="shared" ca="1" si="68"/>
        <v>5</v>
      </c>
      <c r="F881" s="61">
        <f t="shared" ca="1" si="69"/>
        <v>4</v>
      </c>
      <c r="G881" s="61">
        <f t="shared" ca="1" si="70"/>
        <v>4</v>
      </c>
      <c r="H881" s="97" t="str">
        <f t="shared" ca="1" si="71"/>
        <v>Win</v>
      </c>
    </row>
    <row r="882" spans="1:8" x14ac:dyDescent="0.25">
      <c r="A882" s="96">
        <v>880</v>
      </c>
      <c r="B882" s="61">
        <f t="shared" ca="1" si="67"/>
        <v>0.5886322372061652</v>
      </c>
      <c r="C882" s="61">
        <f t="shared" ca="1" si="67"/>
        <v>0.34815875156674359</v>
      </c>
      <c r="D882" s="61">
        <f t="shared" ca="1" si="67"/>
        <v>0.24470123307568126</v>
      </c>
      <c r="E882" s="61">
        <f t="shared" ca="1" si="68"/>
        <v>3</v>
      </c>
      <c r="F882" s="61">
        <f t="shared" ca="1" si="69"/>
        <v>2</v>
      </c>
      <c r="G882" s="61">
        <f t="shared" ca="1" si="70"/>
        <v>1</v>
      </c>
      <c r="H882" s="97" t="str">
        <f t="shared" ca="1" si="71"/>
        <v>Win</v>
      </c>
    </row>
    <row r="883" spans="1:8" x14ac:dyDescent="0.25">
      <c r="A883" s="96">
        <v>881</v>
      </c>
      <c r="B883" s="61">
        <f t="shared" ca="1" si="67"/>
        <v>0.31922038036244804</v>
      </c>
      <c r="C883" s="61">
        <f t="shared" ca="1" si="67"/>
        <v>0.30928334786443845</v>
      </c>
      <c r="D883" s="61">
        <f t="shared" ca="1" si="67"/>
        <v>0.82104697176431563</v>
      </c>
      <c r="E883" s="61">
        <f t="shared" ca="1" si="68"/>
        <v>1</v>
      </c>
      <c r="F883" s="61">
        <f t="shared" ca="1" si="69"/>
        <v>1</v>
      </c>
      <c r="G883" s="61">
        <f t="shared" ca="1" si="70"/>
        <v>4</v>
      </c>
      <c r="H883" s="97" t="str">
        <f t="shared" ca="1" si="71"/>
        <v>Loss</v>
      </c>
    </row>
    <row r="884" spans="1:8" x14ac:dyDescent="0.25">
      <c r="A884" s="96">
        <v>882</v>
      </c>
      <c r="B884" s="61">
        <f t="shared" ca="1" si="67"/>
        <v>3.7254251044262277E-2</v>
      </c>
      <c r="C884" s="61">
        <f t="shared" ca="1" si="67"/>
        <v>0.89842395269237674</v>
      </c>
      <c r="D884" s="61">
        <f t="shared" ca="1" si="67"/>
        <v>0.51257999410698851</v>
      </c>
      <c r="E884" s="61">
        <f t="shared" ca="1" si="68"/>
        <v>6</v>
      </c>
      <c r="F884" s="61">
        <f t="shared" ca="1" si="69"/>
        <v>5</v>
      </c>
      <c r="G884" s="61">
        <f t="shared" ca="1" si="70"/>
        <v>3</v>
      </c>
      <c r="H884" s="97" t="str">
        <f t="shared" ca="1" si="71"/>
        <v>Win</v>
      </c>
    </row>
    <row r="885" spans="1:8" x14ac:dyDescent="0.25">
      <c r="A885" s="96">
        <v>883</v>
      </c>
      <c r="B885" s="61">
        <f t="shared" ca="1" si="67"/>
        <v>0.88146723064708732</v>
      </c>
      <c r="C885" s="61">
        <f t="shared" ca="1" si="67"/>
        <v>0.70592234730886672</v>
      </c>
      <c r="D885" s="61">
        <f t="shared" ca="1" si="67"/>
        <v>8.7835484375165751E-2</v>
      </c>
      <c r="E885" s="61">
        <f t="shared" ca="1" si="68"/>
        <v>5</v>
      </c>
      <c r="F885" s="61">
        <f t="shared" ca="1" si="69"/>
        <v>4</v>
      </c>
      <c r="G885" s="61">
        <f t="shared" ca="1" si="70"/>
        <v>6</v>
      </c>
      <c r="H885" s="97" t="str">
        <f t="shared" ca="1" si="71"/>
        <v>Toss up</v>
      </c>
    </row>
    <row r="886" spans="1:8" x14ac:dyDescent="0.25">
      <c r="A886" s="96">
        <v>884</v>
      </c>
      <c r="B886" s="61">
        <f t="shared" ca="1" si="67"/>
        <v>0.12484221022647723</v>
      </c>
      <c r="C886" s="61">
        <f t="shared" ca="1" si="67"/>
        <v>0.67810151350940373</v>
      </c>
      <c r="D886" s="61">
        <f t="shared" ca="1" si="67"/>
        <v>0.12689933640057294</v>
      </c>
      <c r="E886" s="61">
        <f t="shared" ca="1" si="68"/>
        <v>6</v>
      </c>
      <c r="F886" s="61">
        <f t="shared" ca="1" si="69"/>
        <v>4</v>
      </c>
      <c r="G886" s="61">
        <f t="shared" ca="1" si="70"/>
        <v>6</v>
      </c>
      <c r="H886" s="97" t="str">
        <f t="shared" ca="1" si="71"/>
        <v>Toss up</v>
      </c>
    </row>
    <row r="887" spans="1:8" x14ac:dyDescent="0.25">
      <c r="A887" s="96">
        <v>885</v>
      </c>
      <c r="B887" s="61">
        <f t="shared" ca="1" si="67"/>
        <v>0.82448431772418551</v>
      </c>
      <c r="C887" s="61">
        <f t="shared" ca="1" si="67"/>
        <v>0.93046795022553352</v>
      </c>
      <c r="D887" s="61">
        <f t="shared" ca="1" si="67"/>
        <v>0.84921637313181553</v>
      </c>
      <c r="E887" s="61">
        <f t="shared" ca="1" si="68"/>
        <v>4</v>
      </c>
      <c r="F887" s="61">
        <f t="shared" ca="1" si="69"/>
        <v>5</v>
      </c>
      <c r="G887" s="61">
        <f t="shared" ca="1" si="70"/>
        <v>5</v>
      </c>
      <c r="H887" s="97" t="str">
        <f t="shared" ca="1" si="71"/>
        <v>Loss</v>
      </c>
    </row>
    <row r="888" spans="1:8" x14ac:dyDescent="0.25">
      <c r="A888" s="96">
        <v>886</v>
      </c>
      <c r="B888" s="61">
        <f t="shared" ca="1" si="67"/>
        <v>0.81552040348003563</v>
      </c>
      <c r="C888" s="61">
        <f t="shared" ca="1" si="67"/>
        <v>4.8406032039460922E-2</v>
      </c>
      <c r="D888" s="61">
        <f t="shared" ca="1" si="67"/>
        <v>0.83104570271204004</v>
      </c>
      <c r="E888" s="61">
        <f t="shared" ca="1" si="68"/>
        <v>4</v>
      </c>
      <c r="F888" s="61">
        <f t="shared" ca="1" si="69"/>
        <v>6</v>
      </c>
      <c r="G888" s="61">
        <f t="shared" ca="1" si="70"/>
        <v>4</v>
      </c>
      <c r="H888" s="97" t="str">
        <f t="shared" ca="1" si="71"/>
        <v>Loss</v>
      </c>
    </row>
    <row r="889" spans="1:8" x14ac:dyDescent="0.25">
      <c r="A889" s="96">
        <v>887</v>
      </c>
      <c r="B889" s="61">
        <f t="shared" ca="1" si="67"/>
        <v>0.24012158959545893</v>
      </c>
      <c r="C889" s="61">
        <f t="shared" ca="1" si="67"/>
        <v>0.42374105410512652</v>
      </c>
      <c r="D889" s="61">
        <f t="shared" ca="1" si="67"/>
        <v>0.17260536972713081</v>
      </c>
      <c r="E889" s="61">
        <f t="shared" ca="1" si="68"/>
        <v>1</v>
      </c>
      <c r="F889" s="61">
        <f t="shared" ca="1" si="69"/>
        <v>2</v>
      </c>
      <c r="G889" s="61">
        <f t="shared" ca="1" si="70"/>
        <v>1</v>
      </c>
      <c r="H889" s="97" t="str">
        <f t="shared" ca="1" si="71"/>
        <v>Loss</v>
      </c>
    </row>
    <row r="890" spans="1:8" x14ac:dyDescent="0.25">
      <c r="A890" s="96">
        <v>888</v>
      </c>
      <c r="B890" s="61">
        <f t="shared" ca="1" si="67"/>
        <v>3.7371521128794272E-2</v>
      </c>
      <c r="C890" s="61">
        <f t="shared" ca="1" si="67"/>
        <v>0.26837326692521601</v>
      </c>
      <c r="D890" s="61">
        <f t="shared" ca="1" si="67"/>
        <v>0.26920669972148736</v>
      </c>
      <c r="E890" s="61">
        <f t="shared" ca="1" si="68"/>
        <v>6</v>
      </c>
      <c r="F890" s="61">
        <f t="shared" ca="1" si="69"/>
        <v>1</v>
      </c>
      <c r="G890" s="61">
        <f t="shared" ca="1" si="70"/>
        <v>1</v>
      </c>
      <c r="H890" s="97" t="str">
        <f t="shared" ca="1" si="71"/>
        <v>Win</v>
      </c>
    </row>
    <row r="891" spans="1:8" x14ac:dyDescent="0.25">
      <c r="A891" s="96">
        <v>889</v>
      </c>
      <c r="B891" s="61">
        <f t="shared" ca="1" si="67"/>
        <v>0.76650446290101848</v>
      </c>
      <c r="C891" s="61">
        <f t="shared" ca="1" si="67"/>
        <v>0.75396550228052683</v>
      </c>
      <c r="D891" s="61">
        <f t="shared" ca="1" si="67"/>
        <v>1.9590230727062341E-5</v>
      </c>
      <c r="E891" s="61">
        <f t="shared" ca="1" si="68"/>
        <v>4</v>
      </c>
      <c r="F891" s="61">
        <f t="shared" ca="1" si="69"/>
        <v>4</v>
      </c>
      <c r="G891" s="61">
        <f t="shared" ca="1" si="70"/>
        <v>6</v>
      </c>
      <c r="H891" s="97" t="str">
        <f t="shared" ca="1" si="71"/>
        <v>Loss</v>
      </c>
    </row>
    <row r="892" spans="1:8" x14ac:dyDescent="0.25">
      <c r="A892" s="96">
        <v>890</v>
      </c>
      <c r="B892" s="61">
        <f t="shared" ca="1" si="67"/>
        <v>0.3340896757420917</v>
      </c>
      <c r="C892" s="61">
        <f t="shared" ca="1" si="67"/>
        <v>0.33657429356483681</v>
      </c>
      <c r="D892" s="61">
        <f t="shared" ca="1" si="67"/>
        <v>0.35469605750084288</v>
      </c>
      <c r="E892" s="61">
        <f t="shared" ca="1" si="68"/>
        <v>2</v>
      </c>
      <c r="F892" s="61">
        <f t="shared" ca="1" si="69"/>
        <v>2</v>
      </c>
      <c r="G892" s="61">
        <f t="shared" ca="1" si="70"/>
        <v>2</v>
      </c>
      <c r="H892" s="97" t="str">
        <f t="shared" ca="1" si="71"/>
        <v>Loss</v>
      </c>
    </row>
    <row r="893" spans="1:8" x14ac:dyDescent="0.25">
      <c r="A893" s="96">
        <v>891</v>
      </c>
      <c r="B893" s="61">
        <f t="shared" ca="1" si="67"/>
        <v>0.68809665566618938</v>
      </c>
      <c r="C893" s="61">
        <f t="shared" ca="1" si="67"/>
        <v>0.11722024069799641</v>
      </c>
      <c r="D893" s="61">
        <f t="shared" ca="1" si="67"/>
        <v>5.5265515607342275E-2</v>
      </c>
      <c r="E893" s="61">
        <f t="shared" ca="1" si="68"/>
        <v>4</v>
      </c>
      <c r="F893" s="61">
        <f t="shared" ca="1" si="69"/>
        <v>6</v>
      </c>
      <c r="G893" s="61">
        <f t="shared" ca="1" si="70"/>
        <v>6</v>
      </c>
      <c r="H893" s="97" t="str">
        <f t="shared" ca="1" si="71"/>
        <v>Loss</v>
      </c>
    </row>
    <row r="894" spans="1:8" x14ac:dyDescent="0.25">
      <c r="A894" s="96">
        <v>892</v>
      </c>
      <c r="B894" s="61">
        <f t="shared" ca="1" si="67"/>
        <v>0.43403615510030202</v>
      </c>
      <c r="C894" s="61">
        <f t="shared" ca="1" si="67"/>
        <v>0.26285013963303772</v>
      </c>
      <c r="D894" s="61">
        <f t="shared" ca="1" si="67"/>
        <v>0.63018323441998747</v>
      </c>
      <c r="E894" s="61">
        <f t="shared" ca="1" si="68"/>
        <v>2</v>
      </c>
      <c r="F894" s="61">
        <f t="shared" ca="1" si="69"/>
        <v>1</v>
      </c>
      <c r="G894" s="61">
        <f t="shared" ca="1" si="70"/>
        <v>3</v>
      </c>
      <c r="H894" s="97" t="str">
        <f t="shared" ca="1" si="71"/>
        <v>Toss up</v>
      </c>
    </row>
    <row r="895" spans="1:8" x14ac:dyDescent="0.25">
      <c r="A895" s="96">
        <v>893</v>
      </c>
      <c r="B895" s="61">
        <f t="shared" ca="1" si="67"/>
        <v>0.83618444227624322</v>
      </c>
      <c r="C895" s="61">
        <f t="shared" ca="1" si="67"/>
        <v>0.57015619593403088</v>
      </c>
      <c r="D895" s="61">
        <f t="shared" ca="1" si="67"/>
        <v>0.40198718807013367</v>
      </c>
      <c r="E895" s="61">
        <f t="shared" ca="1" si="68"/>
        <v>5</v>
      </c>
      <c r="F895" s="61">
        <f t="shared" ca="1" si="69"/>
        <v>3</v>
      </c>
      <c r="G895" s="61">
        <f t="shared" ca="1" si="70"/>
        <v>2</v>
      </c>
      <c r="H895" s="97" t="str">
        <f t="shared" ca="1" si="71"/>
        <v>Win</v>
      </c>
    </row>
    <row r="896" spans="1:8" x14ac:dyDescent="0.25">
      <c r="A896" s="96">
        <v>894</v>
      </c>
      <c r="B896" s="61">
        <f t="shared" ca="1" si="67"/>
        <v>0.60901248451258272</v>
      </c>
      <c r="C896" s="61">
        <f t="shared" ca="1" si="67"/>
        <v>2.6867522184169657E-3</v>
      </c>
      <c r="D896" s="61">
        <f t="shared" ca="1" si="67"/>
        <v>0.28745430382474613</v>
      </c>
      <c r="E896" s="61">
        <f t="shared" ca="1" si="68"/>
        <v>3</v>
      </c>
      <c r="F896" s="61">
        <f t="shared" ca="1" si="69"/>
        <v>6</v>
      </c>
      <c r="G896" s="61">
        <f t="shared" ca="1" si="70"/>
        <v>1</v>
      </c>
      <c r="H896" s="97" t="str">
        <f t="shared" ca="1" si="71"/>
        <v>Toss up</v>
      </c>
    </row>
    <row r="897" spans="1:8" x14ac:dyDescent="0.25">
      <c r="A897" s="96">
        <v>895</v>
      </c>
      <c r="B897" s="61">
        <f t="shared" ca="1" si="67"/>
        <v>0.30298587942640354</v>
      </c>
      <c r="C897" s="61">
        <f t="shared" ca="1" si="67"/>
        <v>0.80580351421656971</v>
      </c>
      <c r="D897" s="61">
        <f t="shared" ca="1" si="67"/>
        <v>0.4201748905627144</v>
      </c>
      <c r="E897" s="61">
        <f t="shared" ca="1" si="68"/>
        <v>1</v>
      </c>
      <c r="F897" s="61">
        <f t="shared" ca="1" si="69"/>
        <v>4</v>
      </c>
      <c r="G897" s="61">
        <f t="shared" ca="1" si="70"/>
        <v>2</v>
      </c>
      <c r="H897" s="97" t="str">
        <f t="shared" ca="1" si="71"/>
        <v>Loss</v>
      </c>
    </row>
    <row r="898" spans="1:8" x14ac:dyDescent="0.25">
      <c r="A898" s="96">
        <v>896</v>
      </c>
      <c r="B898" s="61">
        <f t="shared" ca="1" si="67"/>
        <v>0.80972847450132079</v>
      </c>
      <c r="C898" s="61">
        <f t="shared" ca="1" si="67"/>
        <v>9.4824737864638964E-2</v>
      </c>
      <c r="D898" s="61">
        <f t="shared" ca="1" si="67"/>
        <v>0.8323477234610539</v>
      </c>
      <c r="E898" s="61">
        <f t="shared" ca="1" si="68"/>
        <v>4</v>
      </c>
      <c r="F898" s="61">
        <f t="shared" ca="1" si="69"/>
        <v>6</v>
      </c>
      <c r="G898" s="61">
        <f t="shared" ca="1" si="70"/>
        <v>4</v>
      </c>
      <c r="H898" s="97" t="str">
        <f t="shared" ca="1" si="71"/>
        <v>Loss</v>
      </c>
    </row>
    <row r="899" spans="1:8" x14ac:dyDescent="0.25">
      <c r="A899" s="96">
        <v>897</v>
      </c>
      <c r="B899" s="61">
        <f t="shared" ca="1" si="67"/>
        <v>0.63855343978039736</v>
      </c>
      <c r="C899" s="61">
        <f t="shared" ca="1" si="67"/>
        <v>0.93255635787871249</v>
      </c>
      <c r="D899" s="61">
        <f t="shared" ca="1" si="67"/>
        <v>0.41638686941138625</v>
      </c>
      <c r="E899" s="61">
        <f t="shared" ca="1" si="68"/>
        <v>3</v>
      </c>
      <c r="F899" s="61">
        <f t="shared" ca="1" si="69"/>
        <v>5</v>
      </c>
      <c r="G899" s="61">
        <f t="shared" ca="1" si="70"/>
        <v>2</v>
      </c>
      <c r="H899" s="97" t="str">
        <f t="shared" ca="1" si="71"/>
        <v>Toss up</v>
      </c>
    </row>
    <row r="900" spans="1:8" x14ac:dyDescent="0.25">
      <c r="A900" s="96">
        <v>898</v>
      </c>
      <c r="B900" s="61">
        <f t="shared" ref="B900:D963" ca="1" si="72">RAND()</f>
        <v>0.79388345564073393</v>
      </c>
      <c r="C900" s="61">
        <f t="shared" ca="1" si="72"/>
        <v>0.38229592194449968</v>
      </c>
      <c r="D900" s="61">
        <f t="shared" ca="1" si="72"/>
        <v>0.62790995257913451</v>
      </c>
      <c r="E900" s="61">
        <f t="shared" ref="E900:E963" ca="1" si="73">_xlfn.IFNA(MATCH($B900,$M$5:$R$5,1),6)</f>
        <v>4</v>
      </c>
      <c r="F900" s="61">
        <f t="shared" ref="F900:F963" ca="1" si="74">_xlfn.IFNA(MATCH($C900,$M$5:$R$5,1),6)</f>
        <v>2</v>
      </c>
      <c r="G900" s="61">
        <f t="shared" ref="G900:G963" ca="1" si="75">_xlfn.IFNA(MATCH($D900,$M$5:$R$5,1),6)</f>
        <v>3</v>
      </c>
      <c r="H900" s="97" t="str">
        <f t="shared" ref="H900:H963" ca="1" si="76">IF(AND($E900&gt;$F900,$E900&gt;$G900),"Win",IF(OR($E900&gt;$F900,$E900&gt;$G900),"Toss up","Loss"))</f>
        <v>Win</v>
      </c>
    </row>
    <row r="901" spans="1:8" x14ac:dyDescent="0.25">
      <c r="A901" s="96">
        <v>899</v>
      </c>
      <c r="B901" s="61">
        <f t="shared" ca="1" si="72"/>
        <v>0.72432258041219444</v>
      </c>
      <c r="C901" s="61">
        <f t="shared" ca="1" si="72"/>
        <v>0.30328957272564994</v>
      </c>
      <c r="D901" s="61">
        <f t="shared" ca="1" si="72"/>
        <v>0.49623586682411758</v>
      </c>
      <c r="E901" s="61">
        <f t="shared" ca="1" si="73"/>
        <v>4</v>
      </c>
      <c r="F901" s="61">
        <f t="shared" ca="1" si="74"/>
        <v>1</v>
      </c>
      <c r="G901" s="61">
        <f t="shared" ca="1" si="75"/>
        <v>2</v>
      </c>
      <c r="H901" s="97" t="str">
        <f t="shared" ca="1" si="76"/>
        <v>Win</v>
      </c>
    </row>
    <row r="902" spans="1:8" x14ac:dyDescent="0.25">
      <c r="A902" s="96">
        <v>900</v>
      </c>
      <c r="B902" s="61">
        <f t="shared" ca="1" si="72"/>
        <v>0.44317573560760903</v>
      </c>
      <c r="C902" s="61">
        <f t="shared" ca="1" si="72"/>
        <v>0.71040640984529213</v>
      </c>
      <c r="D902" s="61">
        <f t="shared" ca="1" si="72"/>
        <v>0.76506355199016907</v>
      </c>
      <c r="E902" s="61">
        <f t="shared" ca="1" si="73"/>
        <v>2</v>
      </c>
      <c r="F902" s="61">
        <f t="shared" ca="1" si="74"/>
        <v>4</v>
      </c>
      <c r="G902" s="61">
        <f t="shared" ca="1" si="75"/>
        <v>4</v>
      </c>
      <c r="H902" s="97" t="str">
        <f t="shared" ca="1" si="76"/>
        <v>Loss</v>
      </c>
    </row>
    <row r="903" spans="1:8" x14ac:dyDescent="0.25">
      <c r="A903" s="96">
        <v>901</v>
      </c>
      <c r="B903" s="61">
        <f t="shared" ca="1" si="72"/>
        <v>0.89749458285507044</v>
      </c>
      <c r="C903" s="61">
        <f t="shared" ca="1" si="72"/>
        <v>6.4059505912472448E-2</v>
      </c>
      <c r="D903" s="61">
        <f t="shared" ca="1" si="72"/>
        <v>0.17559675677869491</v>
      </c>
      <c r="E903" s="61">
        <f t="shared" ca="1" si="73"/>
        <v>5</v>
      </c>
      <c r="F903" s="61">
        <f t="shared" ca="1" si="74"/>
        <v>6</v>
      </c>
      <c r="G903" s="61">
        <f t="shared" ca="1" si="75"/>
        <v>1</v>
      </c>
      <c r="H903" s="97" t="str">
        <f t="shared" ca="1" si="76"/>
        <v>Toss up</v>
      </c>
    </row>
    <row r="904" spans="1:8" x14ac:dyDescent="0.25">
      <c r="A904" s="96">
        <v>902</v>
      </c>
      <c r="B904" s="61">
        <f t="shared" ca="1" si="72"/>
        <v>0.62528399498778842</v>
      </c>
      <c r="C904" s="61">
        <f t="shared" ca="1" si="72"/>
        <v>0.66750378355367646</v>
      </c>
      <c r="D904" s="61">
        <f t="shared" ca="1" si="72"/>
        <v>0.59868964897527066</v>
      </c>
      <c r="E904" s="61">
        <f t="shared" ca="1" si="73"/>
        <v>3</v>
      </c>
      <c r="F904" s="61">
        <f t="shared" ca="1" si="74"/>
        <v>4</v>
      </c>
      <c r="G904" s="61">
        <f t="shared" ca="1" si="75"/>
        <v>3</v>
      </c>
      <c r="H904" s="97" t="str">
        <f t="shared" ca="1" si="76"/>
        <v>Loss</v>
      </c>
    </row>
    <row r="905" spans="1:8" x14ac:dyDescent="0.25">
      <c r="A905" s="96">
        <v>903</v>
      </c>
      <c r="B905" s="61">
        <f t="shared" ca="1" si="72"/>
        <v>0.57167561184154536</v>
      </c>
      <c r="C905" s="61">
        <f t="shared" ca="1" si="72"/>
        <v>0.51540379223927613</v>
      </c>
      <c r="D905" s="61">
        <f t="shared" ca="1" si="72"/>
        <v>0.73722492265358097</v>
      </c>
      <c r="E905" s="61">
        <f t="shared" ca="1" si="73"/>
        <v>3</v>
      </c>
      <c r="F905" s="61">
        <f t="shared" ca="1" si="74"/>
        <v>3</v>
      </c>
      <c r="G905" s="61">
        <f t="shared" ca="1" si="75"/>
        <v>4</v>
      </c>
      <c r="H905" s="97" t="str">
        <f t="shared" ca="1" si="76"/>
        <v>Loss</v>
      </c>
    </row>
    <row r="906" spans="1:8" x14ac:dyDescent="0.25">
      <c r="A906" s="96">
        <v>904</v>
      </c>
      <c r="B906" s="61">
        <f t="shared" ca="1" si="72"/>
        <v>0.83844884645945217</v>
      </c>
      <c r="C906" s="61">
        <f t="shared" ca="1" si="72"/>
        <v>0.33730380979219887</v>
      </c>
      <c r="D906" s="61">
        <f t="shared" ca="1" si="72"/>
        <v>0.67890498712800107</v>
      </c>
      <c r="E906" s="61">
        <f t="shared" ca="1" si="73"/>
        <v>5</v>
      </c>
      <c r="F906" s="61">
        <f t="shared" ca="1" si="74"/>
        <v>2</v>
      </c>
      <c r="G906" s="61">
        <f t="shared" ca="1" si="75"/>
        <v>4</v>
      </c>
      <c r="H906" s="97" t="str">
        <f t="shared" ca="1" si="76"/>
        <v>Win</v>
      </c>
    </row>
    <row r="907" spans="1:8" x14ac:dyDescent="0.25">
      <c r="A907" s="96">
        <v>905</v>
      </c>
      <c r="B907" s="61">
        <f t="shared" ca="1" si="72"/>
        <v>0.81196332697905871</v>
      </c>
      <c r="C907" s="61">
        <f t="shared" ca="1" si="72"/>
        <v>0.47446015303092981</v>
      </c>
      <c r="D907" s="61">
        <f t="shared" ca="1" si="72"/>
        <v>0.14005241793727408</v>
      </c>
      <c r="E907" s="61">
        <f t="shared" ca="1" si="73"/>
        <v>4</v>
      </c>
      <c r="F907" s="61">
        <f t="shared" ca="1" si="74"/>
        <v>2</v>
      </c>
      <c r="G907" s="61">
        <f t="shared" ca="1" si="75"/>
        <v>6</v>
      </c>
      <c r="H907" s="97" t="str">
        <f t="shared" ca="1" si="76"/>
        <v>Toss up</v>
      </c>
    </row>
    <row r="908" spans="1:8" x14ac:dyDescent="0.25">
      <c r="A908" s="96">
        <v>906</v>
      </c>
      <c r="B908" s="61">
        <f t="shared" ca="1" si="72"/>
        <v>0.15309457806358684</v>
      </c>
      <c r="C908" s="61">
        <f t="shared" ca="1" si="72"/>
        <v>0.92749212018227967</v>
      </c>
      <c r="D908" s="61">
        <f t="shared" ca="1" si="72"/>
        <v>7.1001806554026325E-3</v>
      </c>
      <c r="E908" s="61">
        <f t="shared" ca="1" si="73"/>
        <v>6</v>
      </c>
      <c r="F908" s="61">
        <f t="shared" ca="1" si="74"/>
        <v>5</v>
      </c>
      <c r="G908" s="61">
        <f t="shared" ca="1" si="75"/>
        <v>6</v>
      </c>
      <c r="H908" s="97" t="str">
        <f t="shared" ca="1" si="76"/>
        <v>Toss up</v>
      </c>
    </row>
    <row r="909" spans="1:8" x14ac:dyDescent="0.25">
      <c r="A909" s="96">
        <v>907</v>
      </c>
      <c r="B909" s="61">
        <f t="shared" ca="1" si="72"/>
        <v>9.4152451478053067E-2</v>
      </c>
      <c r="C909" s="61">
        <f t="shared" ca="1" si="72"/>
        <v>0.18490677655800514</v>
      </c>
      <c r="D909" s="61">
        <f t="shared" ca="1" si="72"/>
        <v>0.38461524027978766</v>
      </c>
      <c r="E909" s="61">
        <f t="shared" ca="1" si="73"/>
        <v>6</v>
      </c>
      <c r="F909" s="61">
        <f t="shared" ca="1" si="74"/>
        <v>1</v>
      </c>
      <c r="G909" s="61">
        <f t="shared" ca="1" si="75"/>
        <v>2</v>
      </c>
      <c r="H909" s="97" t="str">
        <f t="shared" ca="1" si="76"/>
        <v>Win</v>
      </c>
    </row>
    <row r="910" spans="1:8" x14ac:dyDescent="0.25">
      <c r="A910" s="96">
        <v>908</v>
      </c>
      <c r="B910" s="61">
        <f t="shared" ca="1" si="72"/>
        <v>0.11155313054980531</v>
      </c>
      <c r="C910" s="61">
        <f t="shared" ca="1" si="72"/>
        <v>0.94515464562425888</v>
      </c>
      <c r="D910" s="61">
        <f t="shared" ca="1" si="72"/>
        <v>0.34878882318596338</v>
      </c>
      <c r="E910" s="61">
        <f t="shared" ca="1" si="73"/>
        <v>6</v>
      </c>
      <c r="F910" s="61">
        <f t="shared" ca="1" si="74"/>
        <v>5</v>
      </c>
      <c r="G910" s="61">
        <f t="shared" ca="1" si="75"/>
        <v>2</v>
      </c>
      <c r="H910" s="97" t="str">
        <f t="shared" ca="1" si="76"/>
        <v>Win</v>
      </c>
    </row>
    <row r="911" spans="1:8" x14ac:dyDescent="0.25">
      <c r="A911" s="96">
        <v>909</v>
      </c>
      <c r="B911" s="61">
        <f t="shared" ca="1" si="72"/>
        <v>0.61215938213968624</v>
      </c>
      <c r="C911" s="61">
        <f t="shared" ca="1" si="72"/>
        <v>0.63832428201998326</v>
      </c>
      <c r="D911" s="61">
        <f t="shared" ca="1" si="72"/>
        <v>0.50059261529784427</v>
      </c>
      <c r="E911" s="61">
        <f t="shared" ca="1" si="73"/>
        <v>3</v>
      </c>
      <c r="F911" s="61">
        <f t="shared" ca="1" si="74"/>
        <v>3</v>
      </c>
      <c r="G911" s="61">
        <f t="shared" ca="1" si="75"/>
        <v>3</v>
      </c>
      <c r="H911" s="97" t="str">
        <f t="shared" ca="1" si="76"/>
        <v>Loss</v>
      </c>
    </row>
    <row r="912" spans="1:8" x14ac:dyDescent="0.25">
      <c r="A912" s="96">
        <v>910</v>
      </c>
      <c r="B912" s="61">
        <f t="shared" ca="1" si="72"/>
        <v>0.42124327417256491</v>
      </c>
      <c r="C912" s="61">
        <f t="shared" ca="1" si="72"/>
        <v>0.92895243758154789</v>
      </c>
      <c r="D912" s="61">
        <f t="shared" ca="1" si="72"/>
        <v>0.91052410962015806</v>
      </c>
      <c r="E912" s="61">
        <f t="shared" ca="1" si="73"/>
        <v>2</v>
      </c>
      <c r="F912" s="61">
        <f t="shared" ca="1" si="74"/>
        <v>5</v>
      </c>
      <c r="G912" s="61">
        <f t="shared" ca="1" si="75"/>
        <v>5</v>
      </c>
      <c r="H912" s="97" t="str">
        <f t="shared" ca="1" si="76"/>
        <v>Loss</v>
      </c>
    </row>
    <row r="913" spans="1:8" x14ac:dyDescent="0.25">
      <c r="A913" s="96">
        <v>911</v>
      </c>
      <c r="B913" s="61">
        <f t="shared" ca="1" si="72"/>
        <v>0.47124052023695995</v>
      </c>
      <c r="C913" s="61">
        <f t="shared" ca="1" si="72"/>
        <v>0.14120687735085735</v>
      </c>
      <c r="D913" s="61">
        <f t="shared" ca="1" si="72"/>
        <v>0.35166841359339984</v>
      </c>
      <c r="E913" s="61">
        <f t="shared" ca="1" si="73"/>
        <v>2</v>
      </c>
      <c r="F913" s="61">
        <f t="shared" ca="1" si="74"/>
        <v>6</v>
      </c>
      <c r="G913" s="61">
        <f t="shared" ca="1" si="75"/>
        <v>2</v>
      </c>
      <c r="H913" s="97" t="str">
        <f t="shared" ca="1" si="76"/>
        <v>Loss</v>
      </c>
    </row>
    <row r="914" spans="1:8" x14ac:dyDescent="0.25">
      <c r="A914" s="96">
        <v>912</v>
      </c>
      <c r="B914" s="61">
        <f t="shared" ca="1" si="72"/>
        <v>0.98792387761015676</v>
      </c>
      <c r="C914" s="61">
        <f t="shared" ca="1" si="72"/>
        <v>0.13098916726384446</v>
      </c>
      <c r="D914" s="61">
        <f t="shared" ca="1" si="72"/>
        <v>0.63705139576545244</v>
      </c>
      <c r="E914" s="61">
        <f t="shared" ca="1" si="73"/>
        <v>5</v>
      </c>
      <c r="F914" s="61">
        <f t="shared" ca="1" si="74"/>
        <v>6</v>
      </c>
      <c r="G914" s="61">
        <f t="shared" ca="1" si="75"/>
        <v>3</v>
      </c>
      <c r="H914" s="97" t="str">
        <f t="shared" ca="1" si="76"/>
        <v>Toss up</v>
      </c>
    </row>
    <row r="915" spans="1:8" x14ac:dyDescent="0.25">
      <c r="A915" s="96">
        <v>913</v>
      </c>
      <c r="B915" s="61">
        <f t="shared" ca="1" si="72"/>
        <v>0.40667521757021041</v>
      </c>
      <c r="C915" s="61">
        <f t="shared" ca="1" si="72"/>
        <v>0.53727480857958498</v>
      </c>
      <c r="D915" s="61">
        <f t="shared" ca="1" si="72"/>
        <v>0.40022383738517553</v>
      </c>
      <c r="E915" s="61">
        <f t="shared" ca="1" si="73"/>
        <v>2</v>
      </c>
      <c r="F915" s="61">
        <f t="shared" ca="1" si="74"/>
        <v>3</v>
      </c>
      <c r="G915" s="61">
        <f t="shared" ca="1" si="75"/>
        <v>2</v>
      </c>
      <c r="H915" s="97" t="str">
        <f t="shared" ca="1" si="76"/>
        <v>Loss</v>
      </c>
    </row>
    <row r="916" spans="1:8" x14ac:dyDescent="0.25">
      <c r="A916" s="96">
        <v>914</v>
      </c>
      <c r="B916" s="61">
        <f t="shared" ca="1" si="72"/>
        <v>0.19605856696259705</v>
      </c>
      <c r="C916" s="61">
        <f t="shared" ca="1" si="72"/>
        <v>0.29549467470592805</v>
      </c>
      <c r="D916" s="61">
        <f t="shared" ca="1" si="72"/>
        <v>0.10401816974866562</v>
      </c>
      <c r="E916" s="61">
        <f t="shared" ca="1" si="73"/>
        <v>1</v>
      </c>
      <c r="F916" s="61">
        <f t="shared" ca="1" si="74"/>
        <v>1</v>
      </c>
      <c r="G916" s="61">
        <f t="shared" ca="1" si="75"/>
        <v>6</v>
      </c>
      <c r="H916" s="97" t="str">
        <f t="shared" ca="1" si="76"/>
        <v>Loss</v>
      </c>
    </row>
    <row r="917" spans="1:8" x14ac:dyDescent="0.25">
      <c r="A917" s="96">
        <v>915</v>
      </c>
      <c r="B917" s="61">
        <f t="shared" ca="1" si="72"/>
        <v>0.88912542679217421</v>
      </c>
      <c r="C917" s="61">
        <f t="shared" ca="1" si="72"/>
        <v>0.35563245320996828</v>
      </c>
      <c r="D917" s="61">
        <f t="shared" ca="1" si="72"/>
        <v>0.61720990990881086</v>
      </c>
      <c r="E917" s="61">
        <f t="shared" ca="1" si="73"/>
        <v>5</v>
      </c>
      <c r="F917" s="61">
        <f t="shared" ca="1" si="74"/>
        <v>2</v>
      </c>
      <c r="G917" s="61">
        <f t="shared" ca="1" si="75"/>
        <v>3</v>
      </c>
      <c r="H917" s="97" t="str">
        <f t="shared" ca="1" si="76"/>
        <v>Win</v>
      </c>
    </row>
    <row r="918" spans="1:8" x14ac:dyDescent="0.25">
      <c r="A918" s="96">
        <v>916</v>
      </c>
      <c r="B918" s="61">
        <f t="shared" ca="1" si="72"/>
        <v>0.46242251964477332</v>
      </c>
      <c r="C918" s="61">
        <f t="shared" ca="1" si="72"/>
        <v>0.24262286847402115</v>
      </c>
      <c r="D918" s="61">
        <f t="shared" ca="1" si="72"/>
        <v>0.49243839193157801</v>
      </c>
      <c r="E918" s="61">
        <f t="shared" ca="1" si="73"/>
        <v>2</v>
      </c>
      <c r="F918" s="61">
        <f t="shared" ca="1" si="74"/>
        <v>1</v>
      </c>
      <c r="G918" s="61">
        <f t="shared" ca="1" si="75"/>
        <v>2</v>
      </c>
      <c r="H918" s="97" t="str">
        <f t="shared" ca="1" si="76"/>
        <v>Toss up</v>
      </c>
    </row>
    <row r="919" spans="1:8" x14ac:dyDescent="0.25">
      <c r="A919" s="96">
        <v>917</v>
      </c>
      <c r="B919" s="61">
        <f t="shared" ca="1" si="72"/>
        <v>0.81372170176130487</v>
      </c>
      <c r="C919" s="61">
        <f t="shared" ca="1" si="72"/>
        <v>0.35879304754379737</v>
      </c>
      <c r="D919" s="61">
        <f t="shared" ca="1" si="72"/>
        <v>0.15142721217966093</v>
      </c>
      <c r="E919" s="61">
        <f t="shared" ca="1" si="73"/>
        <v>4</v>
      </c>
      <c r="F919" s="61">
        <f t="shared" ca="1" si="74"/>
        <v>2</v>
      </c>
      <c r="G919" s="61">
        <f t="shared" ca="1" si="75"/>
        <v>6</v>
      </c>
      <c r="H919" s="97" t="str">
        <f t="shared" ca="1" si="76"/>
        <v>Toss up</v>
      </c>
    </row>
    <row r="920" spans="1:8" x14ac:dyDescent="0.25">
      <c r="A920" s="96">
        <v>918</v>
      </c>
      <c r="B920" s="61">
        <f t="shared" ca="1" si="72"/>
        <v>0.84976024926941041</v>
      </c>
      <c r="C920" s="61">
        <f t="shared" ca="1" si="72"/>
        <v>0.24577919715185947</v>
      </c>
      <c r="D920" s="61">
        <f t="shared" ca="1" si="72"/>
        <v>0.59636300260230868</v>
      </c>
      <c r="E920" s="61">
        <f t="shared" ca="1" si="73"/>
        <v>5</v>
      </c>
      <c r="F920" s="61">
        <f t="shared" ca="1" si="74"/>
        <v>1</v>
      </c>
      <c r="G920" s="61">
        <f t="shared" ca="1" si="75"/>
        <v>3</v>
      </c>
      <c r="H920" s="97" t="str">
        <f t="shared" ca="1" si="76"/>
        <v>Win</v>
      </c>
    </row>
    <row r="921" spans="1:8" x14ac:dyDescent="0.25">
      <c r="A921" s="96">
        <v>919</v>
      </c>
      <c r="B921" s="61">
        <f t="shared" ca="1" si="72"/>
        <v>5.1327761405502215E-2</v>
      </c>
      <c r="C921" s="61">
        <f t="shared" ca="1" si="72"/>
        <v>0.68138782003840181</v>
      </c>
      <c r="D921" s="61">
        <f t="shared" ca="1" si="72"/>
        <v>0.9864959189280641</v>
      </c>
      <c r="E921" s="61">
        <f t="shared" ca="1" si="73"/>
        <v>6</v>
      </c>
      <c r="F921" s="61">
        <f t="shared" ca="1" si="74"/>
        <v>4</v>
      </c>
      <c r="G921" s="61">
        <f t="shared" ca="1" si="75"/>
        <v>5</v>
      </c>
      <c r="H921" s="97" t="str">
        <f t="shared" ca="1" si="76"/>
        <v>Win</v>
      </c>
    </row>
    <row r="922" spans="1:8" x14ac:dyDescent="0.25">
      <c r="A922" s="96">
        <v>920</v>
      </c>
      <c r="B922" s="61">
        <f t="shared" ca="1" si="72"/>
        <v>9.9453195676641237E-2</v>
      </c>
      <c r="C922" s="61">
        <f t="shared" ca="1" si="72"/>
        <v>0.68652970778267075</v>
      </c>
      <c r="D922" s="61">
        <f t="shared" ca="1" si="72"/>
        <v>0.4466648150856406</v>
      </c>
      <c r="E922" s="61">
        <f t="shared" ca="1" si="73"/>
        <v>6</v>
      </c>
      <c r="F922" s="61">
        <f t="shared" ca="1" si="74"/>
        <v>4</v>
      </c>
      <c r="G922" s="61">
        <f t="shared" ca="1" si="75"/>
        <v>2</v>
      </c>
      <c r="H922" s="97" t="str">
        <f t="shared" ca="1" si="76"/>
        <v>Win</v>
      </c>
    </row>
    <row r="923" spans="1:8" x14ac:dyDescent="0.25">
      <c r="A923" s="96">
        <v>921</v>
      </c>
      <c r="B923" s="61">
        <f t="shared" ca="1" si="72"/>
        <v>0.53006275975595674</v>
      </c>
      <c r="C923" s="61">
        <f t="shared" ca="1" si="72"/>
        <v>0.63747800921708031</v>
      </c>
      <c r="D923" s="61">
        <f t="shared" ca="1" si="72"/>
        <v>7.4642357584484897E-2</v>
      </c>
      <c r="E923" s="61">
        <f t="shared" ca="1" si="73"/>
        <v>3</v>
      </c>
      <c r="F923" s="61">
        <f t="shared" ca="1" si="74"/>
        <v>3</v>
      </c>
      <c r="G923" s="61">
        <f t="shared" ca="1" si="75"/>
        <v>6</v>
      </c>
      <c r="H923" s="97" t="str">
        <f t="shared" ca="1" si="76"/>
        <v>Loss</v>
      </c>
    </row>
    <row r="924" spans="1:8" x14ac:dyDescent="0.25">
      <c r="A924" s="96">
        <v>922</v>
      </c>
      <c r="B924" s="61">
        <f t="shared" ca="1" si="72"/>
        <v>0.45934278498154868</v>
      </c>
      <c r="C924" s="61">
        <f t="shared" ca="1" si="72"/>
        <v>0.62890425961184671</v>
      </c>
      <c r="D924" s="61">
        <f t="shared" ca="1" si="72"/>
        <v>0.63335612343843006</v>
      </c>
      <c r="E924" s="61">
        <f t="shared" ca="1" si="73"/>
        <v>2</v>
      </c>
      <c r="F924" s="61">
        <f t="shared" ca="1" si="74"/>
        <v>3</v>
      </c>
      <c r="G924" s="61">
        <f t="shared" ca="1" si="75"/>
        <v>3</v>
      </c>
      <c r="H924" s="97" t="str">
        <f t="shared" ca="1" si="76"/>
        <v>Loss</v>
      </c>
    </row>
    <row r="925" spans="1:8" x14ac:dyDescent="0.25">
      <c r="A925" s="96">
        <v>923</v>
      </c>
      <c r="B925" s="61">
        <f t="shared" ca="1" si="72"/>
        <v>0.41823922792344503</v>
      </c>
      <c r="C925" s="61">
        <f t="shared" ca="1" si="72"/>
        <v>0.7414659420201003</v>
      </c>
      <c r="D925" s="61">
        <f t="shared" ca="1" si="72"/>
        <v>0.23892238799879784</v>
      </c>
      <c r="E925" s="61">
        <f t="shared" ca="1" si="73"/>
        <v>2</v>
      </c>
      <c r="F925" s="61">
        <f t="shared" ca="1" si="74"/>
        <v>4</v>
      </c>
      <c r="G925" s="61">
        <f t="shared" ca="1" si="75"/>
        <v>1</v>
      </c>
      <c r="H925" s="97" t="str">
        <f t="shared" ca="1" si="76"/>
        <v>Toss up</v>
      </c>
    </row>
    <row r="926" spans="1:8" x14ac:dyDescent="0.25">
      <c r="A926" s="96">
        <v>924</v>
      </c>
      <c r="B926" s="61">
        <f t="shared" ca="1" si="72"/>
        <v>0.80488760720773445</v>
      </c>
      <c r="C926" s="61">
        <f t="shared" ca="1" si="72"/>
        <v>0.25778254479681473</v>
      </c>
      <c r="D926" s="61">
        <f t="shared" ca="1" si="72"/>
        <v>0.75119772305148202</v>
      </c>
      <c r="E926" s="61">
        <f t="shared" ca="1" si="73"/>
        <v>4</v>
      </c>
      <c r="F926" s="61">
        <f t="shared" ca="1" si="74"/>
        <v>1</v>
      </c>
      <c r="G926" s="61">
        <f t="shared" ca="1" si="75"/>
        <v>4</v>
      </c>
      <c r="H926" s="97" t="str">
        <f t="shared" ca="1" si="76"/>
        <v>Toss up</v>
      </c>
    </row>
    <row r="927" spans="1:8" x14ac:dyDescent="0.25">
      <c r="A927" s="96">
        <v>925</v>
      </c>
      <c r="B927" s="61">
        <f t="shared" ca="1" si="72"/>
        <v>0.98215185072321065</v>
      </c>
      <c r="C927" s="61">
        <f t="shared" ca="1" si="72"/>
        <v>0.97644156106618141</v>
      </c>
      <c r="D927" s="61">
        <f t="shared" ca="1" si="72"/>
        <v>0.14421121112372925</v>
      </c>
      <c r="E927" s="61">
        <f t="shared" ca="1" si="73"/>
        <v>5</v>
      </c>
      <c r="F927" s="61">
        <f t="shared" ca="1" si="74"/>
        <v>5</v>
      </c>
      <c r="G927" s="61">
        <f t="shared" ca="1" si="75"/>
        <v>6</v>
      </c>
      <c r="H927" s="97" t="str">
        <f t="shared" ca="1" si="76"/>
        <v>Loss</v>
      </c>
    </row>
    <row r="928" spans="1:8" x14ac:dyDescent="0.25">
      <c r="A928" s="96">
        <v>926</v>
      </c>
      <c r="B928" s="61">
        <f t="shared" ca="1" si="72"/>
        <v>0.58488120023878709</v>
      </c>
      <c r="C928" s="61">
        <f t="shared" ca="1" si="72"/>
        <v>0.65061723210301958</v>
      </c>
      <c r="D928" s="61">
        <f t="shared" ca="1" si="72"/>
        <v>0.50005083033594766</v>
      </c>
      <c r="E928" s="61">
        <f t="shared" ca="1" si="73"/>
        <v>3</v>
      </c>
      <c r="F928" s="61">
        <f t="shared" ca="1" si="74"/>
        <v>3</v>
      </c>
      <c r="G928" s="61">
        <f t="shared" ca="1" si="75"/>
        <v>3</v>
      </c>
      <c r="H928" s="97" t="str">
        <f t="shared" ca="1" si="76"/>
        <v>Loss</v>
      </c>
    </row>
    <row r="929" spans="1:8" x14ac:dyDescent="0.25">
      <c r="A929" s="96">
        <v>927</v>
      </c>
      <c r="B929" s="61">
        <f t="shared" ca="1" si="72"/>
        <v>0.92885481306600948</v>
      </c>
      <c r="C929" s="61">
        <f t="shared" ca="1" si="72"/>
        <v>0.9976817443167636</v>
      </c>
      <c r="D929" s="61">
        <f t="shared" ca="1" si="72"/>
        <v>8.9665199041561228E-2</v>
      </c>
      <c r="E929" s="61">
        <f t="shared" ca="1" si="73"/>
        <v>5</v>
      </c>
      <c r="F929" s="61">
        <f t="shared" ca="1" si="74"/>
        <v>5</v>
      </c>
      <c r="G929" s="61">
        <f t="shared" ca="1" si="75"/>
        <v>6</v>
      </c>
      <c r="H929" s="97" t="str">
        <f t="shared" ca="1" si="76"/>
        <v>Loss</v>
      </c>
    </row>
    <row r="930" spans="1:8" x14ac:dyDescent="0.25">
      <c r="A930" s="96">
        <v>928</v>
      </c>
      <c r="B930" s="61">
        <f t="shared" ca="1" si="72"/>
        <v>9.4474046377192256E-2</v>
      </c>
      <c r="C930" s="61">
        <f t="shared" ca="1" si="72"/>
        <v>0.43753141918440219</v>
      </c>
      <c r="D930" s="61">
        <f t="shared" ca="1" si="72"/>
        <v>0.40857291240412674</v>
      </c>
      <c r="E930" s="61">
        <f t="shared" ca="1" si="73"/>
        <v>6</v>
      </c>
      <c r="F930" s="61">
        <f t="shared" ca="1" si="74"/>
        <v>2</v>
      </c>
      <c r="G930" s="61">
        <f t="shared" ca="1" si="75"/>
        <v>2</v>
      </c>
      <c r="H930" s="97" t="str">
        <f t="shared" ca="1" si="76"/>
        <v>Win</v>
      </c>
    </row>
    <row r="931" spans="1:8" x14ac:dyDescent="0.25">
      <c r="A931" s="96">
        <v>929</v>
      </c>
      <c r="B931" s="61">
        <f t="shared" ca="1" si="72"/>
        <v>0.5498475001004427</v>
      </c>
      <c r="C931" s="61">
        <f t="shared" ca="1" si="72"/>
        <v>1.3059037032975063E-2</v>
      </c>
      <c r="D931" s="61">
        <f t="shared" ca="1" si="72"/>
        <v>0.58338716870496699</v>
      </c>
      <c r="E931" s="61">
        <f t="shared" ca="1" si="73"/>
        <v>3</v>
      </c>
      <c r="F931" s="61">
        <f t="shared" ca="1" si="74"/>
        <v>6</v>
      </c>
      <c r="G931" s="61">
        <f t="shared" ca="1" si="75"/>
        <v>3</v>
      </c>
      <c r="H931" s="97" t="str">
        <f t="shared" ca="1" si="76"/>
        <v>Loss</v>
      </c>
    </row>
    <row r="932" spans="1:8" x14ac:dyDescent="0.25">
      <c r="A932" s="96">
        <v>930</v>
      </c>
      <c r="B932" s="61">
        <f t="shared" ca="1" si="72"/>
        <v>0.71148989792551875</v>
      </c>
      <c r="C932" s="61">
        <f t="shared" ca="1" si="72"/>
        <v>0.91259325654442702</v>
      </c>
      <c r="D932" s="61">
        <f t="shared" ca="1" si="72"/>
        <v>9.3968108579485565E-2</v>
      </c>
      <c r="E932" s="61">
        <f t="shared" ca="1" si="73"/>
        <v>4</v>
      </c>
      <c r="F932" s="61">
        <f t="shared" ca="1" si="74"/>
        <v>5</v>
      </c>
      <c r="G932" s="61">
        <f t="shared" ca="1" si="75"/>
        <v>6</v>
      </c>
      <c r="H932" s="97" t="str">
        <f t="shared" ca="1" si="76"/>
        <v>Loss</v>
      </c>
    </row>
    <row r="933" spans="1:8" x14ac:dyDescent="0.25">
      <c r="A933" s="96">
        <v>931</v>
      </c>
      <c r="B933" s="61">
        <f t="shared" ca="1" si="72"/>
        <v>0.33273100722113436</v>
      </c>
      <c r="C933" s="61">
        <f t="shared" ca="1" si="72"/>
        <v>0.43000572698095219</v>
      </c>
      <c r="D933" s="61">
        <f t="shared" ca="1" si="72"/>
        <v>9.8447459251984171E-2</v>
      </c>
      <c r="E933" s="61">
        <f t="shared" ca="1" si="73"/>
        <v>1</v>
      </c>
      <c r="F933" s="61">
        <f t="shared" ca="1" si="74"/>
        <v>2</v>
      </c>
      <c r="G933" s="61">
        <f t="shared" ca="1" si="75"/>
        <v>6</v>
      </c>
      <c r="H933" s="97" t="str">
        <f t="shared" ca="1" si="76"/>
        <v>Loss</v>
      </c>
    </row>
    <row r="934" spans="1:8" x14ac:dyDescent="0.25">
      <c r="A934" s="96">
        <v>932</v>
      </c>
      <c r="B934" s="61">
        <f t="shared" ca="1" si="72"/>
        <v>0.4051834266074883</v>
      </c>
      <c r="C934" s="61">
        <f t="shared" ca="1" si="72"/>
        <v>0.72643845078958547</v>
      </c>
      <c r="D934" s="61">
        <f t="shared" ca="1" si="72"/>
        <v>0.93611650841955263</v>
      </c>
      <c r="E934" s="61">
        <f t="shared" ca="1" si="73"/>
        <v>2</v>
      </c>
      <c r="F934" s="61">
        <f t="shared" ca="1" si="74"/>
        <v>4</v>
      </c>
      <c r="G934" s="61">
        <f t="shared" ca="1" si="75"/>
        <v>5</v>
      </c>
      <c r="H934" s="97" t="str">
        <f t="shared" ca="1" si="76"/>
        <v>Loss</v>
      </c>
    </row>
    <row r="935" spans="1:8" x14ac:dyDescent="0.25">
      <c r="A935" s="96">
        <v>933</v>
      </c>
      <c r="B935" s="61">
        <f t="shared" ca="1" si="72"/>
        <v>0.11839819925105666</v>
      </c>
      <c r="C935" s="61">
        <f t="shared" ca="1" si="72"/>
        <v>0.58195365245028707</v>
      </c>
      <c r="D935" s="61">
        <f t="shared" ca="1" si="72"/>
        <v>0.87304050145007961</v>
      </c>
      <c r="E935" s="61">
        <f t="shared" ca="1" si="73"/>
        <v>6</v>
      </c>
      <c r="F935" s="61">
        <f t="shared" ca="1" si="74"/>
        <v>3</v>
      </c>
      <c r="G935" s="61">
        <f t="shared" ca="1" si="75"/>
        <v>5</v>
      </c>
      <c r="H935" s="97" t="str">
        <f t="shared" ca="1" si="76"/>
        <v>Win</v>
      </c>
    </row>
    <row r="936" spans="1:8" x14ac:dyDescent="0.25">
      <c r="A936" s="96">
        <v>934</v>
      </c>
      <c r="B936" s="61">
        <f t="shared" ca="1" si="72"/>
        <v>0.10575361002184125</v>
      </c>
      <c r="C936" s="61">
        <f t="shared" ca="1" si="72"/>
        <v>0.47886083066217344</v>
      </c>
      <c r="D936" s="61">
        <f t="shared" ca="1" si="72"/>
        <v>0.21364000213589396</v>
      </c>
      <c r="E936" s="61">
        <f t="shared" ca="1" si="73"/>
        <v>6</v>
      </c>
      <c r="F936" s="61">
        <f t="shared" ca="1" si="74"/>
        <v>2</v>
      </c>
      <c r="G936" s="61">
        <f t="shared" ca="1" si="75"/>
        <v>1</v>
      </c>
      <c r="H936" s="97" t="str">
        <f t="shared" ca="1" si="76"/>
        <v>Win</v>
      </c>
    </row>
    <row r="937" spans="1:8" x14ac:dyDescent="0.25">
      <c r="A937" s="96">
        <v>935</v>
      </c>
      <c r="B937" s="61">
        <f t="shared" ca="1" si="72"/>
        <v>0.45241484181595137</v>
      </c>
      <c r="C937" s="61">
        <f t="shared" ca="1" si="72"/>
        <v>0.27644919505802301</v>
      </c>
      <c r="D937" s="61">
        <f t="shared" ca="1" si="72"/>
        <v>0.78920187786242024</v>
      </c>
      <c r="E937" s="61">
        <f t="shared" ca="1" si="73"/>
        <v>2</v>
      </c>
      <c r="F937" s="61">
        <f t="shared" ca="1" si="74"/>
        <v>1</v>
      </c>
      <c r="G937" s="61">
        <f t="shared" ca="1" si="75"/>
        <v>4</v>
      </c>
      <c r="H937" s="97" t="str">
        <f t="shared" ca="1" si="76"/>
        <v>Toss up</v>
      </c>
    </row>
    <row r="938" spans="1:8" x14ac:dyDescent="0.25">
      <c r="A938" s="96">
        <v>936</v>
      </c>
      <c r="B938" s="61">
        <f t="shared" ca="1" si="72"/>
        <v>1.0976776648692343E-3</v>
      </c>
      <c r="C938" s="61">
        <f t="shared" ca="1" si="72"/>
        <v>0.26297725296438546</v>
      </c>
      <c r="D938" s="61">
        <f t="shared" ca="1" si="72"/>
        <v>8.9406010454488594E-2</v>
      </c>
      <c r="E938" s="61">
        <f t="shared" ca="1" si="73"/>
        <v>6</v>
      </c>
      <c r="F938" s="61">
        <f t="shared" ca="1" si="74"/>
        <v>1</v>
      </c>
      <c r="G938" s="61">
        <f t="shared" ca="1" si="75"/>
        <v>6</v>
      </c>
      <c r="H938" s="97" t="str">
        <f t="shared" ca="1" si="76"/>
        <v>Toss up</v>
      </c>
    </row>
    <row r="939" spans="1:8" x14ac:dyDescent="0.25">
      <c r="A939" s="96">
        <v>937</v>
      </c>
      <c r="B939" s="61">
        <f t="shared" ca="1" si="72"/>
        <v>1.9818932278049983E-2</v>
      </c>
      <c r="C939" s="61">
        <f t="shared" ca="1" si="72"/>
        <v>0.93680275776914457</v>
      </c>
      <c r="D939" s="61">
        <f t="shared" ca="1" si="72"/>
        <v>0.776017764836469</v>
      </c>
      <c r="E939" s="61">
        <f t="shared" ca="1" si="73"/>
        <v>6</v>
      </c>
      <c r="F939" s="61">
        <f t="shared" ca="1" si="74"/>
        <v>5</v>
      </c>
      <c r="G939" s="61">
        <f t="shared" ca="1" si="75"/>
        <v>4</v>
      </c>
      <c r="H939" s="97" t="str">
        <f t="shared" ca="1" si="76"/>
        <v>Win</v>
      </c>
    </row>
    <row r="940" spans="1:8" x14ac:dyDescent="0.25">
      <c r="A940" s="96">
        <v>938</v>
      </c>
      <c r="B940" s="61">
        <f t="shared" ca="1" si="72"/>
        <v>0.99655591597261539</v>
      </c>
      <c r="C940" s="61">
        <f t="shared" ca="1" si="72"/>
        <v>3.939244940989628E-3</v>
      </c>
      <c r="D940" s="61">
        <f t="shared" ca="1" si="72"/>
        <v>0.53094997364725927</v>
      </c>
      <c r="E940" s="61">
        <f t="shared" ca="1" si="73"/>
        <v>5</v>
      </c>
      <c r="F940" s="61">
        <f t="shared" ca="1" si="74"/>
        <v>6</v>
      </c>
      <c r="G940" s="61">
        <f t="shared" ca="1" si="75"/>
        <v>3</v>
      </c>
      <c r="H940" s="97" t="str">
        <f t="shared" ca="1" si="76"/>
        <v>Toss up</v>
      </c>
    </row>
    <row r="941" spans="1:8" x14ac:dyDescent="0.25">
      <c r="A941" s="96">
        <v>939</v>
      </c>
      <c r="B941" s="61">
        <f t="shared" ca="1" si="72"/>
        <v>0.88648293107719922</v>
      </c>
      <c r="C941" s="61">
        <f t="shared" ca="1" si="72"/>
        <v>0.88797307452594199</v>
      </c>
      <c r="D941" s="61">
        <f t="shared" ca="1" si="72"/>
        <v>0.10345440346739154</v>
      </c>
      <c r="E941" s="61">
        <f t="shared" ca="1" si="73"/>
        <v>5</v>
      </c>
      <c r="F941" s="61">
        <f t="shared" ca="1" si="74"/>
        <v>5</v>
      </c>
      <c r="G941" s="61">
        <f t="shared" ca="1" si="75"/>
        <v>6</v>
      </c>
      <c r="H941" s="97" t="str">
        <f t="shared" ca="1" si="76"/>
        <v>Loss</v>
      </c>
    </row>
    <row r="942" spans="1:8" x14ac:dyDescent="0.25">
      <c r="A942" s="96">
        <v>940</v>
      </c>
      <c r="B942" s="61">
        <f t="shared" ca="1" si="72"/>
        <v>0.57433835771413033</v>
      </c>
      <c r="C942" s="61">
        <f t="shared" ca="1" si="72"/>
        <v>0.72960353517948162</v>
      </c>
      <c r="D942" s="61">
        <f t="shared" ca="1" si="72"/>
        <v>0.86305135507354969</v>
      </c>
      <c r="E942" s="61">
        <f t="shared" ca="1" si="73"/>
        <v>3</v>
      </c>
      <c r="F942" s="61">
        <f t="shared" ca="1" si="74"/>
        <v>4</v>
      </c>
      <c r="G942" s="61">
        <f t="shared" ca="1" si="75"/>
        <v>5</v>
      </c>
      <c r="H942" s="97" t="str">
        <f t="shared" ca="1" si="76"/>
        <v>Loss</v>
      </c>
    </row>
    <row r="943" spans="1:8" x14ac:dyDescent="0.25">
      <c r="A943" s="96">
        <v>941</v>
      </c>
      <c r="B943" s="61">
        <f t="shared" ca="1" si="72"/>
        <v>0.34553672032491234</v>
      </c>
      <c r="C943" s="61">
        <f t="shared" ca="1" si="72"/>
        <v>0.3375283631850089</v>
      </c>
      <c r="D943" s="61">
        <f t="shared" ca="1" si="72"/>
        <v>0.60237779509423472</v>
      </c>
      <c r="E943" s="61">
        <f t="shared" ca="1" si="73"/>
        <v>2</v>
      </c>
      <c r="F943" s="61">
        <f t="shared" ca="1" si="74"/>
        <v>2</v>
      </c>
      <c r="G943" s="61">
        <f t="shared" ca="1" si="75"/>
        <v>3</v>
      </c>
      <c r="H943" s="97" t="str">
        <f t="shared" ca="1" si="76"/>
        <v>Loss</v>
      </c>
    </row>
    <row r="944" spans="1:8" x14ac:dyDescent="0.25">
      <c r="A944" s="96">
        <v>942</v>
      </c>
      <c r="B944" s="61">
        <f t="shared" ca="1" si="72"/>
        <v>0.38579540979618698</v>
      </c>
      <c r="C944" s="61">
        <f t="shared" ca="1" si="72"/>
        <v>0.59964309198004684</v>
      </c>
      <c r="D944" s="61">
        <f t="shared" ca="1" si="72"/>
        <v>0.81238844479453487</v>
      </c>
      <c r="E944" s="61">
        <f t="shared" ca="1" si="73"/>
        <v>2</v>
      </c>
      <c r="F944" s="61">
        <f t="shared" ca="1" si="74"/>
        <v>3</v>
      </c>
      <c r="G944" s="61">
        <f t="shared" ca="1" si="75"/>
        <v>4</v>
      </c>
      <c r="H944" s="97" t="str">
        <f t="shared" ca="1" si="76"/>
        <v>Loss</v>
      </c>
    </row>
    <row r="945" spans="1:8" x14ac:dyDescent="0.25">
      <c r="A945" s="96">
        <v>943</v>
      </c>
      <c r="B945" s="61">
        <f t="shared" ca="1" si="72"/>
        <v>0.42762239246025768</v>
      </c>
      <c r="C945" s="61">
        <f t="shared" ca="1" si="72"/>
        <v>0.91183564139322615</v>
      </c>
      <c r="D945" s="61">
        <f t="shared" ca="1" si="72"/>
        <v>0.37607638187670389</v>
      </c>
      <c r="E945" s="61">
        <f t="shared" ca="1" si="73"/>
        <v>2</v>
      </c>
      <c r="F945" s="61">
        <f t="shared" ca="1" si="74"/>
        <v>5</v>
      </c>
      <c r="G945" s="61">
        <f t="shared" ca="1" si="75"/>
        <v>2</v>
      </c>
      <c r="H945" s="97" t="str">
        <f t="shared" ca="1" si="76"/>
        <v>Loss</v>
      </c>
    </row>
    <row r="946" spans="1:8" x14ac:dyDescent="0.25">
      <c r="A946" s="96">
        <v>944</v>
      </c>
      <c r="B946" s="61">
        <f t="shared" ca="1" si="72"/>
        <v>3.0349073754590505E-2</v>
      </c>
      <c r="C946" s="61">
        <f t="shared" ca="1" si="72"/>
        <v>0.83395881751029355</v>
      </c>
      <c r="D946" s="61">
        <f t="shared" ca="1" si="72"/>
        <v>0.98059419282076898</v>
      </c>
      <c r="E946" s="61">
        <f t="shared" ca="1" si="73"/>
        <v>6</v>
      </c>
      <c r="F946" s="61">
        <f t="shared" ca="1" si="74"/>
        <v>5</v>
      </c>
      <c r="G946" s="61">
        <f t="shared" ca="1" si="75"/>
        <v>5</v>
      </c>
      <c r="H946" s="97" t="str">
        <f t="shared" ca="1" si="76"/>
        <v>Win</v>
      </c>
    </row>
    <row r="947" spans="1:8" x14ac:dyDescent="0.25">
      <c r="A947" s="96">
        <v>945</v>
      </c>
      <c r="B947" s="61">
        <f t="shared" ca="1" si="72"/>
        <v>0.42058338081760904</v>
      </c>
      <c r="C947" s="61">
        <f t="shared" ca="1" si="72"/>
        <v>0.34311217891721046</v>
      </c>
      <c r="D947" s="61">
        <f t="shared" ca="1" si="72"/>
        <v>0.31310560240882634</v>
      </c>
      <c r="E947" s="61">
        <f t="shared" ca="1" si="73"/>
        <v>2</v>
      </c>
      <c r="F947" s="61">
        <f t="shared" ca="1" si="74"/>
        <v>2</v>
      </c>
      <c r="G947" s="61">
        <f t="shared" ca="1" si="75"/>
        <v>1</v>
      </c>
      <c r="H947" s="97" t="str">
        <f t="shared" ca="1" si="76"/>
        <v>Toss up</v>
      </c>
    </row>
    <row r="948" spans="1:8" x14ac:dyDescent="0.25">
      <c r="A948" s="96">
        <v>946</v>
      </c>
      <c r="B948" s="61">
        <f t="shared" ca="1" si="72"/>
        <v>0.68556271091669962</v>
      </c>
      <c r="C948" s="61">
        <f t="shared" ca="1" si="72"/>
        <v>0.15029556427302426</v>
      </c>
      <c r="D948" s="61">
        <f t="shared" ca="1" si="72"/>
        <v>4.407933940417752E-2</v>
      </c>
      <c r="E948" s="61">
        <f t="shared" ca="1" si="73"/>
        <v>4</v>
      </c>
      <c r="F948" s="61">
        <f t="shared" ca="1" si="74"/>
        <v>6</v>
      </c>
      <c r="G948" s="61">
        <f t="shared" ca="1" si="75"/>
        <v>6</v>
      </c>
      <c r="H948" s="97" t="str">
        <f t="shared" ca="1" si="76"/>
        <v>Loss</v>
      </c>
    </row>
    <row r="949" spans="1:8" x14ac:dyDescent="0.25">
      <c r="A949" s="96">
        <v>947</v>
      </c>
      <c r="B949" s="61">
        <f t="shared" ca="1" si="72"/>
        <v>0.89568327089294031</v>
      </c>
      <c r="C949" s="61">
        <f t="shared" ca="1" si="72"/>
        <v>0.27760114837789496</v>
      </c>
      <c r="D949" s="61">
        <f t="shared" ca="1" si="72"/>
        <v>0.70426947905062565</v>
      </c>
      <c r="E949" s="61">
        <f t="shared" ca="1" si="73"/>
        <v>5</v>
      </c>
      <c r="F949" s="61">
        <f t="shared" ca="1" si="74"/>
        <v>1</v>
      </c>
      <c r="G949" s="61">
        <f t="shared" ca="1" si="75"/>
        <v>4</v>
      </c>
      <c r="H949" s="97" t="str">
        <f t="shared" ca="1" si="76"/>
        <v>Win</v>
      </c>
    </row>
    <row r="950" spans="1:8" x14ac:dyDescent="0.25">
      <c r="A950" s="96">
        <v>948</v>
      </c>
      <c r="B950" s="61">
        <f t="shared" ca="1" si="72"/>
        <v>0.41875921739661326</v>
      </c>
      <c r="C950" s="61">
        <f t="shared" ca="1" si="72"/>
        <v>0.25109668657463535</v>
      </c>
      <c r="D950" s="61">
        <f t="shared" ca="1" si="72"/>
        <v>3.224847550454335E-2</v>
      </c>
      <c r="E950" s="61">
        <f t="shared" ca="1" si="73"/>
        <v>2</v>
      </c>
      <c r="F950" s="61">
        <f t="shared" ca="1" si="74"/>
        <v>1</v>
      </c>
      <c r="G950" s="61">
        <f t="shared" ca="1" si="75"/>
        <v>6</v>
      </c>
      <c r="H950" s="97" t="str">
        <f t="shared" ca="1" si="76"/>
        <v>Toss up</v>
      </c>
    </row>
    <row r="951" spans="1:8" x14ac:dyDescent="0.25">
      <c r="A951" s="96">
        <v>949</v>
      </c>
      <c r="B951" s="61">
        <f t="shared" ca="1" si="72"/>
        <v>0.5264300749406603</v>
      </c>
      <c r="C951" s="61">
        <f t="shared" ca="1" si="72"/>
        <v>0.42782798753307416</v>
      </c>
      <c r="D951" s="61">
        <f t="shared" ca="1" si="72"/>
        <v>0.32016990676336776</v>
      </c>
      <c r="E951" s="61">
        <f t="shared" ca="1" si="73"/>
        <v>3</v>
      </c>
      <c r="F951" s="61">
        <f t="shared" ca="1" si="74"/>
        <v>2</v>
      </c>
      <c r="G951" s="61">
        <f t="shared" ca="1" si="75"/>
        <v>1</v>
      </c>
      <c r="H951" s="97" t="str">
        <f t="shared" ca="1" si="76"/>
        <v>Win</v>
      </c>
    </row>
    <row r="952" spans="1:8" x14ac:dyDescent="0.25">
      <c r="A952" s="96">
        <v>950</v>
      </c>
      <c r="B952" s="61">
        <f t="shared" ca="1" si="72"/>
        <v>0.49570922761629654</v>
      </c>
      <c r="C952" s="61">
        <f t="shared" ca="1" si="72"/>
        <v>0.20908120191810486</v>
      </c>
      <c r="D952" s="61">
        <f t="shared" ca="1" si="72"/>
        <v>5.7063160428361015E-2</v>
      </c>
      <c r="E952" s="61">
        <f t="shared" ca="1" si="73"/>
        <v>2</v>
      </c>
      <c r="F952" s="61">
        <f t="shared" ca="1" si="74"/>
        <v>1</v>
      </c>
      <c r="G952" s="61">
        <f t="shared" ca="1" si="75"/>
        <v>6</v>
      </c>
      <c r="H952" s="97" t="str">
        <f t="shared" ca="1" si="76"/>
        <v>Toss up</v>
      </c>
    </row>
    <row r="953" spans="1:8" x14ac:dyDescent="0.25">
      <c r="A953" s="96">
        <v>951</v>
      </c>
      <c r="B953" s="61">
        <f t="shared" ca="1" si="72"/>
        <v>8.8427428864101931E-2</v>
      </c>
      <c r="C953" s="61">
        <f t="shared" ca="1" si="72"/>
        <v>0.19736516747974608</v>
      </c>
      <c r="D953" s="61">
        <f t="shared" ca="1" si="72"/>
        <v>0.9032621845459915</v>
      </c>
      <c r="E953" s="61">
        <f t="shared" ca="1" si="73"/>
        <v>6</v>
      </c>
      <c r="F953" s="61">
        <f t="shared" ca="1" si="74"/>
        <v>1</v>
      </c>
      <c r="G953" s="61">
        <f t="shared" ca="1" si="75"/>
        <v>5</v>
      </c>
      <c r="H953" s="97" t="str">
        <f t="shared" ca="1" si="76"/>
        <v>Win</v>
      </c>
    </row>
    <row r="954" spans="1:8" x14ac:dyDescent="0.25">
      <c r="A954" s="96">
        <v>952</v>
      </c>
      <c r="B954" s="61">
        <f t="shared" ca="1" si="72"/>
        <v>0.79530627208844318</v>
      </c>
      <c r="C954" s="61">
        <f t="shared" ca="1" si="72"/>
        <v>0.70569332010524266</v>
      </c>
      <c r="D954" s="61">
        <f t="shared" ca="1" si="72"/>
        <v>0.35279981756907652</v>
      </c>
      <c r="E954" s="61">
        <f t="shared" ca="1" si="73"/>
        <v>4</v>
      </c>
      <c r="F954" s="61">
        <f t="shared" ca="1" si="74"/>
        <v>4</v>
      </c>
      <c r="G954" s="61">
        <f t="shared" ca="1" si="75"/>
        <v>2</v>
      </c>
      <c r="H954" s="97" t="str">
        <f t="shared" ca="1" si="76"/>
        <v>Toss up</v>
      </c>
    </row>
    <row r="955" spans="1:8" x14ac:dyDescent="0.25">
      <c r="A955" s="96">
        <v>953</v>
      </c>
      <c r="B955" s="61">
        <f t="shared" ca="1" si="72"/>
        <v>0.75517297518174786</v>
      </c>
      <c r="C955" s="61">
        <f t="shared" ca="1" si="72"/>
        <v>0.87911623233866332</v>
      </c>
      <c r="D955" s="61">
        <f t="shared" ca="1" si="72"/>
        <v>0.89413260190979493</v>
      </c>
      <c r="E955" s="61">
        <f t="shared" ca="1" si="73"/>
        <v>4</v>
      </c>
      <c r="F955" s="61">
        <f t="shared" ca="1" si="74"/>
        <v>5</v>
      </c>
      <c r="G955" s="61">
        <f t="shared" ca="1" si="75"/>
        <v>5</v>
      </c>
      <c r="H955" s="97" t="str">
        <f t="shared" ca="1" si="76"/>
        <v>Loss</v>
      </c>
    </row>
    <row r="956" spans="1:8" x14ac:dyDescent="0.25">
      <c r="A956" s="96">
        <v>954</v>
      </c>
      <c r="B956" s="61">
        <f t="shared" ca="1" si="72"/>
        <v>0.24863223576542537</v>
      </c>
      <c r="C956" s="61">
        <f t="shared" ca="1" si="72"/>
        <v>0.64202052381667718</v>
      </c>
      <c r="D956" s="61">
        <f t="shared" ca="1" si="72"/>
        <v>0.1228714095491158</v>
      </c>
      <c r="E956" s="61">
        <f t="shared" ca="1" si="73"/>
        <v>1</v>
      </c>
      <c r="F956" s="61">
        <f t="shared" ca="1" si="74"/>
        <v>3</v>
      </c>
      <c r="G956" s="61">
        <f t="shared" ca="1" si="75"/>
        <v>6</v>
      </c>
      <c r="H956" s="97" t="str">
        <f t="shared" ca="1" si="76"/>
        <v>Loss</v>
      </c>
    </row>
    <row r="957" spans="1:8" x14ac:dyDescent="0.25">
      <c r="A957" s="96">
        <v>955</v>
      </c>
      <c r="B957" s="61">
        <f t="shared" ca="1" si="72"/>
        <v>0.45537061519869004</v>
      </c>
      <c r="C957" s="61">
        <f t="shared" ca="1" si="72"/>
        <v>0.40370960971654701</v>
      </c>
      <c r="D957" s="61">
        <f t="shared" ca="1" si="72"/>
        <v>1.5604788387864055E-2</v>
      </c>
      <c r="E957" s="61">
        <f t="shared" ca="1" si="73"/>
        <v>2</v>
      </c>
      <c r="F957" s="61">
        <f t="shared" ca="1" si="74"/>
        <v>2</v>
      </c>
      <c r="G957" s="61">
        <f t="shared" ca="1" si="75"/>
        <v>6</v>
      </c>
      <c r="H957" s="97" t="str">
        <f t="shared" ca="1" si="76"/>
        <v>Loss</v>
      </c>
    </row>
    <row r="958" spans="1:8" x14ac:dyDescent="0.25">
      <c r="A958" s="96">
        <v>956</v>
      </c>
      <c r="B958" s="61">
        <f t="shared" ca="1" si="72"/>
        <v>7.7472887675179569E-2</v>
      </c>
      <c r="C958" s="61">
        <f t="shared" ca="1" si="72"/>
        <v>0.79869743053758468</v>
      </c>
      <c r="D958" s="61">
        <f t="shared" ca="1" si="72"/>
        <v>0.36302884887044584</v>
      </c>
      <c r="E958" s="61">
        <f t="shared" ca="1" si="73"/>
        <v>6</v>
      </c>
      <c r="F958" s="61">
        <f t="shared" ca="1" si="74"/>
        <v>4</v>
      </c>
      <c r="G958" s="61">
        <f t="shared" ca="1" si="75"/>
        <v>2</v>
      </c>
      <c r="H958" s="97" t="str">
        <f t="shared" ca="1" si="76"/>
        <v>Win</v>
      </c>
    </row>
    <row r="959" spans="1:8" x14ac:dyDescent="0.25">
      <c r="A959" s="96">
        <v>957</v>
      </c>
      <c r="B959" s="61">
        <f t="shared" ca="1" si="72"/>
        <v>0.77484008643873803</v>
      </c>
      <c r="C959" s="61">
        <f t="shared" ca="1" si="72"/>
        <v>0.45284127567461185</v>
      </c>
      <c r="D959" s="61">
        <f t="shared" ca="1" si="72"/>
        <v>0.72724471777940458</v>
      </c>
      <c r="E959" s="61">
        <f t="shared" ca="1" si="73"/>
        <v>4</v>
      </c>
      <c r="F959" s="61">
        <f t="shared" ca="1" si="74"/>
        <v>2</v>
      </c>
      <c r="G959" s="61">
        <f t="shared" ca="1" si="75"/>
        <v>4</v>
      </c>
      <c r="H959" s="97" t="str">
        <f t="shared" ca="1" si="76"/>
        <v>Toss up</v>
      </c>
    </row>
    <row r="960" spans="1:8" x14ac:dyDescent="0.25">
      <c r="A960" s="96">
        <v>958</v>
      </c>
      <c r="B960" s="61">
        <f t="shared" ca="1" si="72"/>
        <v>0.66040876472507015</v>
      </c>
      <c r="C960" s="61">
        <f t="shared" ca="1" si="72"/>
        <v>0.63387281067845125</v>
      </c>
      <c r="D960" s="61">
        <f t="shared" ca="1" si="72"/>
        <v>0.33079259673388994</v>
      </c>
      <c r="E960" s="61">
        <f t="shared" ca="1" si="73"/>
        <v>3</v>
      </c>
      <c r="F960" s="61">
        <f t="shared" ca="1" si="74"/>
        <v>3</v>
      </c>
      <c r="G960" s="61">
        <f t="shared" ca="1" si="75"/>
        <v>1</v>
      </c>
      <c r="H960" s="97" t="str">
        <f t="shared" ca="1" si="76"/>
        <v>Toss up</v>
      </c>
    </row>
    <row r="961" spans="1:8" x14ac:dyDescent="0.25">
      <c r="A961" s="96">
        <v>959</v>
      </c>
      <c r="B961" s="61">
        <f t="shared" ca="1" si="72"/>
        <v>0.39479978235821811</v>
      </c>
      <c r="C961" s="61">
        <f t="shared" ca="1" si="72"/>
        <v>0.93935585250468956</v>
      </c>
      <c r="D961" s="61">
        <f t="shared" ca="1" si="72"/>
        <v>0.77035258715809407</v>
      </c>
      <c r="E961" s="61">
        <f t="shared" ca="1" si="73"/>
        <v>2</v>
      </c>
      <c r="F961" s="61">
        <f t="shared" ca="1" si="74"/>
        <v>5</v>
      </c>
      <c r="G961" s="61">
        <f t="shared" ca="1" si="75"/>
        <v>4</v>
      </c>
      <c r="H961" s="97" t="str">
        <f t="shared" ca="1" si="76"/>
        <v>Loss</v>
      </c>
    </row>
    <row r="962" spans="1:8" x14ac:dyDescent="0.25">
      <c r="A962" s="96">
        <v>960</v>
      </c>
      <c r="B962" s="61">
        <f t="shared" ca="1" si="72"/>
        <v>0.91344999972477336</v>
      </c>
      <c r="C962" s="61">
        <f t="shared" ca="1" si="72"/>
        <v>0.97907049883289166</v>
      </c>
      <c r="D962" s="61">
        <f t="shared" ca="1" si="72"/>
        <v>0.31632295618814887</v>
      </c>
      <c r="E962" s="61">
        <f t="shared" ca="1" si="73"/>
        <v>5</v>
      </c>
      <c r="F962" s="61">
        <f t="shared" ca="1" si="74"/>
        <v>5</v>
      </c>
      <c r="G962" s="61">
        <f t="shared" ca="1" si="75"/>
        <v>1</v>
      </c>
      <c r="H962" s="97" t="str">
        <f t="shared" ca="1" si="76"/>
        <v>Toss up</v>
      </c>
    </row>
    <row r="963" spans="1:8" x14ac:dyDescent="0.25">
      <c r="A963" s="96">
        <v>961</v>
      </c>
      <c r="B963" s="61">
        <f t="shared" ca="1" si="72"/>
        <v>0.88580219403560756</v>
      </c>
      <c r="C963" s="61">
        <f t="shared" ca="1" si="72"/>
        <v>0.68758476503232047</v>
      </c>
      <c r="D963" s="61">
        <f t="shared" ca="1" si="72"/>
        <v>0.38728324109572809</v>
      </c>
      <c r="E963" s="61">
        <f t="shared" ca="1" si="73"/>
        <v>5</v>
      </c>
      <c r="F963" s="61">
        <f t="shared" ca="1" si="74"/>
        <v>4</v>
      </c>
      <c r="G963" s="61">
        <f t="shared" ca="1" si="75"/>
        <v>2</v>
      </c>
      <c r="H963" s="97" t="str">
        <f t="shared" ca="1" si="76"/>
        <v>Win</v>
      </c>
    </row>
    <row r="964" spans="1:8" x14ac:dyDescent="0.25">
      <c r="A964" s="96">
        <v>962</v>
      </c>
      <c r="B964" s="61">
        <f t="shared" ref="B964:D1002" ca="1" si="77">RAND()</f>
        <v>0.77364797467115631</v>
      </c>
      <c r="C964" s="61">
        <f t="shared" ca="1" si="77"/>
        <v>0.43220446101810128</v>
      </c>
      <c r="D964" s="61">
        <f t="shared" ca="1" si="77"/>
        <v>0.46497815143939081</v>
      </c>
      <c r="E964" s="61">
        <f t="shared" ref="E964:E1002" ca="1" si="78">_xlfn.IFNA(MATCH($B964,$M$5:$R$5,1),6)</f>
        <v>4</v>
      </c>
      <c r="F964" s="61">
        <f t="shared" ref="F964:F1002" ca="1" si="79">_xlfn.IFNA(MATCH($C964,$M$5:$R$5,1),6)</f>
        <v>2</v>
      </c>
      <c r="G964" s="61">
        <f t="shared" ref="G964:G1002" ca="1" si="80">_xlfn.IFNA(MATCH($D964,$M$5:$R$5,1),6)</f>
        <v>2</v>
      </c>
      <c r="H964" s="97" t="str">
        <f t="shared" ref="H964:H1002" ca="1" si="81">IF(AND($E964&gt;$F964,$E964&gt;$G964),"Win",IF(OR($E964&gt;$F964,$E964&gt;$G964),"Toss up","Loss"))</f>
        <v>Win</v>
      </c>
    </row>
    <row r="965" spans="1:8" x14ac:dyDescent="0.25">
      <c r="A965" s="96">
        <v>963</v>
      </c>
      <c r="B965" s="61">
        <f t="shared" ca="1" si="77"/>
        <v>0.68124348606140417</v>
      </c>
      <c r="C965" s="61">
        <f t="shared" ca="1" si="77"/>
        <v>2.8578267653341594E-2</v>
      </c>
      <c r="D965" s="61">
        <f t="shared" ca="1" si="77"/>
        <v>0.91719993554198753</v>
      </c>
      <c r="E965" s="61">
        <f t="shared" ca="1" si="78"/>
        <v>4</v>
      </c>
      <c r="F965" s="61">
        <f t="shared" ca="1" si="79"/>
        <v>6</v>
      </c>
      <c r="G965" s="61">
        <f t="shared" ca="1" si="80"/>
        <v>5</v>
      </c>
      <c r="H965" s="97" t="str">
        <f t="shared" ca="1" si="81"/>
        <v>Loss</v>
      </c>
    </row>
    <row r="966" spans="1:8" x14ac:dyDescent="0.25">
      <c r="A966" s="96">
        <v>964</v>
      </c>
      <c r="B966" s="61">
        <f t="shared" ca="1" si="77"/>
        <v>0.20023408797738018</v>
      </c>
      <c r="C966" s="61">
        <f t="shared" ca="1" si="77"/>
        <v>0.16704572326848688</v>
      </c>
      <c r="D966" s="61">
        <f t="shared" ca="1" si="77"/>
        <v>0.54481227174962898</v>
      </c>
      <c r="E966" s="61">
        <f t="shared" ca="1" si="78"/>
        <v>1</v>
      </c>
      <c r="F966" s="61">
        <f t="shared" ca="1" si="79"/>
        <v>1</v>
      </c>
      <c r="G966" s="61">
        <f t="shared" ca="1" si="80"/>
        <v>3</v>
      </c>
      <c r="H966" s="97" t="str">
        <f t="shared" ca="1" si="81"/>
        <v>Loss</v>
      </c>
    </row>
    <row r="967" spans="1:8" x14ac:dyDescent="0.25">
      <c r="A967" s="96">
        <v>965</v>
      </c>
      <c r="B967" s="61">
        <f t="shared" ca="1" si="77"/>
        <v>0.75966009372520071</v>
      </c>
      <c r="C967" s="61">
        <f t="shared" ca="1" si="77"/>
        <v>0.40080318249885838</v>
      </c>
      <c r="D967" s="61">
        <f t="shared" ca="1" si="77"/>
        <v>0.98325325376051431</v>
      </c>
      <c r="E967" s="61">
        <f t="shared" ca="1" si="78"/>
        <v>4</v>
      </c>
      <c r="F967" s="61">
        <f t="shared" ca="1" si="79"/>
        <v>2</v>
      </c>
      <c r="G967" s="61">
        <f t="shared" ca="1" si="80"/>
        <v>5</v>
      </c>
      <c r="H967" s="97" t="str">
        <f t="shared" ca="1" si="81"/>
        <v>Toss up</v>
      </c>
    </row>
    <row r="968" spans="1:8" x14ac:dyDescent="0.25">
      <c r="A968" s="96">
        <v>966</v>
      </c>
      <c r="B968" s="61">
        <f t="shared" ca="1" si="77"/>
        <v>0.96508909373359808</v>
      </c>
      <c r="C968" s="61">
        <f t="shared" ca="1" si="77"/>
        <v>0.10126640880225757</v>
      </c>
      <c r="D968" s="61">
        <f t="shared" ca="1" si="77"/>
        <v>0.9016365237667876</v>
      </c>
      <c r="E968" s="61">
        <f t="shared" ca="1" si="78"/>
        <v>5</v>
      </c>
      <c r="F968" s="61">
        <f t="shared" ca="1" si="79"/>
        <v>6</v>
      </c>
      <c r="G968" s="61">
        <f t="shared" ca="1" si="80"/>
        <v>5</v>
      </c>
      <c r="H968" s="97" t="str">
        <f t="shared" ca="1" si="81"/>
        <v>Loss</v>
      </c>
    </row>
    <row r="969" spans="1:8" x14ac:dyDescent="0.25">
      <c r="A969" s="96">
        <v>967</v>
      </c>
      <c r="B969" s="61">
        <f t="shared" ca="1" si="77"/>
        <v>0.13300377691215537</v>
      </c>
      <c r="C969" s="61">
        <f t="shared" ca="1" si="77"/>
        <v>0.72934216091640103</v>
      </c>
      <c r="D969" s="61">
        <f t="shared" ca="1" si="77"/>
        <v>0.48604782976030669</v>
      </c>
      <c r="E969" s="61">
        <f t="shared" ca="1" si="78"/>
        <v>6</v>
      </c>
      <c r="F969" s="61">
        <f t="shared" ca="1" si="79"/>
        <v>4</v>
      </c>
      <c r="G969" s="61">
        <f t="shared" ca="1" si="80"/>
        <v>2</v>
      </c>
      <c r="H969" s="97" t="str">
        <f t="shared" ca="1" si="81"/>
        <v>Win</v>
      </c>
    </row>
    <row r="970" spans="1:8" x14ac:dyDescent="0.25">
      <c r="A970" s="96">
        <v>968</v>
      </c>
      <c r="B970" s="61">
        <f t="shared" ca="1" si="77"/>
        <v>0.22262924098977421</v>
      </c>
      <c r="C970" s="61">
        <f t="shared" ca="1" si="77"/>
        <v>0.99858169321049772</v>
      </c>
      <c r="D970" s="61">
        <f t="shared" ca="1" si="77"/>
        <v>0.84033678761948771</v>
      </c>
      <c r="E970" s="61">
        <f t="shared" ca="1" si="78"/>
        <v>1</v>
      </c>
      <c r="F970" s="61">
        <f t="shared" ca="1" si="79"/>
        <v>5</v>
      </c>
      <c r="G970" s="61">
        <f t="shared" ca="1" si="80"/>
        <v>5</v>
      </c>
      <c r="H970" s="97" t="str">
        <f t="shared" ca="1" si="81"/>
        <v>Loss</v>
      </c>
    </row>
    <row r="971" spans="1:8" x14ac:dyDescent="0.25">
      <c r="A971" s="96">
        <v>969</v>
      </c>
      <c r="B971" s="61">
        <f t="shared" ca="1" si="77"/>
        <v>0.71532353139731097</v>
      </c>
      <c r="C971" s="61">
        <f t="shared" ca="1" si="77"/>
        <v>0.31401573953921147</v>
      </c>
      <c r="D971" s="61">
        <f t="shared" ca="1" si="77"/>
        <v>0.9410065531447569</v>
      </c>
      <c r="E971" s="61">
        <f t="shared" ca="1" si="78"/>
        <v>4</v>
      </c>
      <c r="F971" s="61">
        <f t="shared" ca="1" si="79"/>
        <v>1</v>
      </c>
      <c r="G971" s="61">
        <f t="shared" ca="1" si="80"/>
        <v>5</v>
      </c>
      <c r="H971" s="97" t="str">
        <f t="shared" ca="1" si="81"/>
        <v>Toss up</v>
      </c>
    </row>
    <row r="972" spans="1:8" x14ac:dyDescent="0.25">
      <c r="A972" s="96">
        <v>970</v>
      </c>
      <c r="B972" s="61">
        <f t="shared" ca="1" si="77"/>
        <v>8.4629491341958518E-2</v>
      </c>
      <c r="C972" s="61">
        <f t="shared" ca="1" si="77"/>
        <v>0.61446742632450702</v>
      </c>
      <c r="D972" s="61">
        <f t="shared" ca="1" si="77"/>
        <v>0.64611630549049093</v>
      </c>
      <c r="E972" s="61">
        <f t="shared" ca="1" si="78"/>
        <v>6</v>
      </c>
      <c r="F972" s="61">
        <f t="shared" ca="1" si="79"/>
        <v>3</v>
      </c>
      <c r="G972" s="61">
        <f t="shared" ca="1" si="80"/>
        <v>3</v>
      </c>
      <c r="H972" s="97" t="str">
        <f t="shared" ca="1" si="81"/>
        <v>Win</v>
      </c>
    </row>
    <row r="973" spans="1:8" x14ac:dyDescent="0.25">
      <c r="A973" s="96">
        <v>971</v>
      </c>
      <c r="B973" s="61">
        <f t="shared" ca="1" si="77"/>
        <v>0.96801723133790207</v>
      </c>
      <c r="C973" s="61">
        <f t="shared" ca="1" si="77"/>
        <v>0.48282912299179814</v>
      </c>
      <c r="D973" s="61">
        <f t="shared" ca="1" si="77"/>
        <v>1.6551046850558304E-2</v>
      </c>
      <c r="E973" s="61">
        <f t="shared" ca="1" si="78"/>
        <v>5</v>
      </c>
      <c r="F973" s="61">
        <f t="shared" ca="1" si="79"/>
        <v>2</v>
      </c>
      <c r="G973" s="61">
        <f t="shared" ca="1" si="80"/>
        <v>6</v>
      </c>
      <c r="H973" s="97" t="str">
        <f t="shared" ca="1" si="81"/>
        <v>Toss up</v>
      </c>
    </row>
    <row r="974" spans="1:8" x14ac:dyDescent="0.25">
      <c r="A974" s="96">
        <v>972</v>
      </c>
      <c r="B974" s="61">
        <f t="shared" ca="1" si="77"/>
        <v>0.51991218933799144</v>
      </c>
      <c r="C974" s="61">
        <f t="shared" ca="1" si="77"/>
        <v>6.4223592337132818E-2</v>
      </c>
      <c r="D974" s="61">
        <f t="shared" ca="1" si="77"/>
        <v>0.28508698245752606</v>
      </c>
      <c r="E974" s="61">
        <f t="shared" ca="1" si="78"/>
        <v>3</v>
      </c>
      <c r="F974" s="61">
        <f t="shared" ca="1" si="79"/>
        <v>6</v>
      </c>
      <c r="G974" s="61">
        <f t="shared" ca="1" si="80"/>
        <v>1</v>
      </c>
      <c r="H974" s="97" t="str">
        <f t="shared" ca="1" si="81"/>
        <v>Toss up</v>
      </c>
    </row>
    <row r="975" spans="1:8" x14ac:dyDescent="0.25">
      <c r="A975" s="96">
        <v>973</v>
      </c>
      <c r="B975" s="61">
        <f t="shared" ca="1" si="77"/>
        <v>0.14566991316648736</v>
      </c>
      <c r="C975" s="61">
        <f t="shared" ca="1" si="77"/>
        <v>0.96527178881800535</v>
      </c>
      <c r="D975" s="61">
        <f t="shared" ca="1" si="77"/>
        <v>0.3398757143217811</v>
      </c>
      <c r="E975" s="61">
        <f t="shared" ca="1" si="78"/>
        <v>6</v>
      </c>
      <c r="F975" s="61">
        <f t="shared" ca="1" si="79"/>
        <v>5</v>
      </c>
      <c r="G975" s="61">
        <f t="shared" ca="1" si="80"/>
        <v>2</v>
      </c>
      <c r="H975" s="97" t="str">
        <f t="shared" ca="1" si="81"/>
        <v>Win</v>
      </c>
    </row>
    <row r="976" spans="1:8" x14ac:dyDescent="0.25">
      <c r="A976" s="96">
        <v>974</v>
      </c>
      <c r="B976" s="61">
        <f t="shared" ca="1" si="77"/>
        <v>0.52269435401616671</v>
      </c>
      <c r="C976" s="61">
        <f t="shared" ca="1" si="77"/>
        <v>0.82075779253286563</v>
      </c>
      <c r="D976" s="61">
        <f t="shared" ca="1" si="77"/>
        <v>2.0442830458581196E-2</v>
      </c>
      <c r="E976" s="61">
        <f t="shared" ca="1" si="78"/>
        <v>3</v>
      </c>
      <c r="F976" s="61">
        <f t="shared" ca="1" si="79"/>
        <v>4</v>
      </c>
      <c r="G976" s="61">
        <f t="shared" ca="1" si="80"/>
        <v>6</v>
      </c>
      <c r="H976" s="97" t="str">
        <f t="shared" ca="1" si="81"/>
        <v>Loss</v>
      </c>
    </row>
    <row r="977" spans="1:8" x14ac:dyDescent="0.25">
      <c r="A977" s="96">
        <v>975</v>
      </c>
      <c r="B977" s="61">
        <f t="shared" ca="1" si="77"/>
        <v>0.95195205196755484</v>
      </c>
      <c r="C977" s="61">
        <f t="shared" ca="1" si="77"/>
        <v>0.41258785115099295</v>
      </c>
      <c r="D977" s="61">
        <f t="shared" ca="1" si="77"/>
        <v>1.5874663395839761E-2</v>
      </c>
      <c r="E977" s="61">
        <f t="shared" ca="1" si="78"/>
        <v>5</v>
      </c>
      <c r="F977" s="61">
        <f t="shared" ca="1" si="79"/>
        <v>2</v>
      </c>
      <c r="G977" s="61">
        <f t="shared" ca="1" si="80"/>
        <v>6</v>
      </c>
      <c r="H977" s="97" t="str">
        <f t="shared" ca="1" si="81"/>
        <v>Toss up</v>
      </c>
    </row>
    <row r="978" spans="1:8" x14ac:dyDescent="0.25">
      <c r="A978" s="96">
        <v>976</v>
      </c>
      <c r="B978" s="61">
        <f t="shared" ca="1" si="77"/>
        <v>2.8185740113062518E-2</v>
      </c>
      <c r="C978" s="61">
        <f t="shared" ca="1" si="77"/>
        <v>0.56642577284198448</v>
      </c>
      <c r="D978" s="61">
        <f t="shared" ca="1" si="77"/>
        <v>0.420471052327274</v>
      </c>
      <c r="E978" s="61">
        <f t="shared" ca="1" si="78"/>
        <v>6</v>
      </c>
      <c r="F978" s="61">
        <f t="shared" ca="1" si="79"/>
        <v>3</v>
      </c>
      <c r="G978" s="61">
        <f t="shared" ca="1" si="80"/>
        <v>2</v>
      </c>
      <c r="H978" s="97" t="str">
        <f t="shared" ca="1" si="81"/>
        <v>Win</v>
      </c>
    </row>
    <row r="979" spans="1:8" x14ac:dyDescent="0.25">
      <c r="A979" s="96">
        <v>977</v>
      </c>
      <c r="B979" s="61">
        <f t="shared" ca="1" si="77"/>
        <v>4.5258864186502157E-2</v>
      </c>
      <c r="C979" s="61">
        <f t="shared" ca="1" si="77"/>
        <v>0.69953028907729597</v>
      </c>
      <c r="D979" s="61">
        <f t="shared" ca="1" si="77"/>
        <v>0.24627252334563066</v>
      </c>
      <c r="E979" s="61">
        <f t="shared" ca="1" si="78"/>
        <v>6</v>
      </c>
      <c r="F979" s="61">
        <f t="shared" ca="1" si="79"/>
        <v>4</v>
      </c>
      <c r="G979" s="61">
        <f t="shared" ca="1" si="80"/>
        <v>1</v>
      </c>
      <c r="H979" s="97" t="str">
        <f t="shared" ca="1" si="81"/>
        <v>Win</v>
      </c>
    </row>
    <row r="980" spans="1:8" x14ac:dyDescent="0.25">
      <c r="A980" s="96">
        <v>978</v>
      </c>
      <c r="B980" s="61">
        <f t="shared" ca="1" si="77"/>
        <v>0.31339544237558725</v>
      </c>
      <c r="C980" s="61">
        <f t="shared" ca="1" si="77"/>
        <v>0.5365396170721306</v>
      </c>
      <c r="D980" s="61">
        <f t="shared" ca="1" si="77"/>
        <v>0.37762160581450088</v>
      </c>
      <c r="E980" s="61">
        <f t="shared" ca="1" si="78"/>
        <v>1</v>
      </c>
      <c r="F980" s="61">
        <f t="shared" ca="1" si="79"/>
        <v>3</v>
      </c>
      <c r="G980" s="61">
        <f t="shared" ca="1" si="80"/>
        <v>2</v>
      </c>
      <c r="H980" s="97" t="str">
        <f t="shared" ca="1" si="81"/>
        <v>Loss</v>
      </c>
    </row>
    <row r="981" spans="1:8" x14ac:dyDescent="0.25">
      <c r="A981" s="96">
        <v>979</v>
      </c>
      <c r="B981" s="61">
        <f t="shared" ca="1" si="77"/>
        <v>0.68246388217642728</v>
      </c>
      <c r="C981" s="61">
        <f t="shared" ca="1" si="77"/>
        <v>0.7382097734164399</v>
      </c>
      <c r="D981" s="61">
        <f t="shared" ca="1" si="77"/>
        <v>0.98666018389814625</v>
      </c>
      <c r="E981" s="61">
        <f t="shared" ca="1" si="78"/>
        <v>4</v>
      </c>
      <c r="F981" s="61">
        <f t="shared" ca="1" si="79"/>
        <v>4</v>
      </c>
      <c r="G981" s="61">
        <f t="shared" ca="1" si="80"/>
        <v>5</v>
      </c>
      <c r="H981" s="97" t="str">
        <f t="shared" ca="1" si="81"/>
        <v>Loss</v>
      </c>
    </row>
    <row r="982" spans="1:8" x14ac:dyDescent="0.25">
      <c r="A982" s="96">
        <v>980</v>
      </c>
      <c r="B982" s="61">
        <f t="shared" ca="1" si="77"/>
        <v>0.69299202021333184</v>
      </c>
      <c r="C982" s="61">
        <f t="shared" ca="1" si="77"/>
        <v>0.13244280522115426</v>
      </c>
      <c r="D982" s="61">
        <f t="shared" ca="1" si="77"/>
        <v>0.26735188904433849</v>
      </c>
      <c r="E982" s="61">
        <f t="shared" ca="1" si="78"/>
        <v>4</v>
      </c>
      <c r="F982" s="61">
        <f t="shared" ca="1" si="79"/>
        <v>6</v>
      </c>
      <c r="G982" s="61">
        <f t="shared" ca="1" si="80"/>
        <v>1</v>
      </c>
      <c r="H982" s="97" t="str">
        <f t="shared" ca="1" si="81"/>
        <v>Toss up</v>
      </c>
    </row>
    <row r="983" spans="1:8" x14ac:dyDescent="0.25">
      <c r="A983" s="96">
        <v>981</v>
      </c>
      <c r="B983" s="61">
        <f t="shared" ca="1" si="77"/>
        <v>0.39231814588256619</v>
      </c>
      <c r="C983" s="61">
        <f t="shared" ca="1" si="77"/>
        <v>0.47743884141072712</v>
      </c>
      <c r="D983" s="61">
        <f t="shared" ca="1" si="77"/>
        <v>0.64899249172293882</v>
      </c>
      <c r="E983" s="61">
        <f t="shared" ca="1" si="78"/>
        <v>2</v>
      </c>
      <c r="F983" s="61">
        <f t="shared" ca="1" si="79"/>
        <v>2</v>
      </c>
      <c r="G983" s="61">
        <f t="shared" ca="1" si="80"/>
        <v>3</v>
      </c>
      <c r="H983" s="97" t="str">
        <f t="shared" ca="1" si="81"/>
        <v>Loss</v>
      </c>
    </row>
    <row r="984" spans="1:8" x14ac:dyDescent="0.25">
      <c r="A984" s="96">
        <v>982</v>
      </c>
      <c r="B984" s="61">
        <f t="shared" ca="1" si="77"/>
        <v>0.83210406192698216</v>
      </c>
      <c r="C984" s="61">
        <f t="shared" ca="1" si="77"/>
        <v>0.8274725669985683</v>
      </c>
      <c r="D984" s="61">
        <f t="shared" ca="1" si="77"/>
        <v>0.84156250811826294</v>
      </c>
      <c r="E984" s="61">
        <f t="shared" ca="1" si="78"/>
        <v>4</v>
      </c>
      <c r="F984" s="61">
        <f t="shared" ca="1" si="79"/>
        <v>4</v>
      </c>
      <c r="G984" s="61">
        <f t="shared" ca="1" si="80"/>
        <v>5</v>
      </c>
      <c r="H984" s="97" t="str">
        <f t="shared" ca="1" si="81"/>
        <v>Loss</v>
      </c>
    </row>
    <row r="985" spans="1:8" x14ac:dyDescent="0.25">
      <c r="A985" s="96">
        <v>983</v>
      </c>
      <c r="B985" s="61">
        <f t="shared" ca="1" si="77"/>
        <v>0.41423124008541312</v>
      </c>
      <c r="C985" s="61">
        <f t="shared" ca="1" si="77"/>
        <v>4.2105170403047953E-2</v>
      </c>
      <c r="D985" s="61">
        <f t="shared" ca="1" si="77"/>
        <v>0.3988891597963381</v>
      </c>
      <c r="E985" s="61">
        <f t="shared" ca="1" si="78"/>
        <v>2</v>
      </c>
      <c r="F985" s="61">
        <f t="shared" ca="1" si="79"/>
        <v>6</v>
      </c>
      <c r="G985" s="61">
        <f t="shared" ca="1" si="80"/>
        <v>2</v>
      </c>
      <c r="H985" s="97" t="str">
        <f t="shared" ca="1" si="81"/>
        <v>Loss</v>
      </c>
    </row>
    <row r="986" spans="1:8" x14ac:dyDescent="0.25">
      <c r="A986" s="96">
        <v>984</v>
      </c>
      <c r="B986" s="61">
        <f t="shared" ca="1" si="77"/>
        <v>0.81179764013323974</v>
      </c>
      <c r="C986" s="61">
        <f t="shared" ca="1" si="77"/>
        <v>0.10356190394934783</v>
      </c>
      <c r="D986" s="61">
        <f t="shared" ca="1" si="77"/>
        <v>0.15539887435515309</v>
      </c>
      <c r="E986" s="61">
        <f t="shared" ca="1" si="78"/>
        <v>4</v>
      </c>
      <c r="F986" s="61">
        <f t="shared" ca="1" si="79"/>
        <v>6</v>
      </c>
      <c r="G986" s="61">
        <f t="shared" ca="1" si="80"/>
        <v>6</v>
      </c>
      <c r="H986" s="97" t="str">
        <f t="shared" ca="1" si="81"/>
        <v>Loss</v>
      </c>
    </row>
    <row r="987" spans="1:8" x14ac:dyDescent="0.25">
      <c r="A987" s="96">
        <v>985</v>
      </c>
      <c r="B987" s="61">
        <f t="shared" ca="1" si="77"/>
        <v>0.60296923161369709</v>
      </c>
      <c r="C987" s="61">
        <f t="shared" ca="1" si="77"/>
        <v>0.46800658027523589</v>
      </c>
      <c r="D987" s="61">
        <f t="shared" ca="1" si="77"/>
        <v>0.47926885395064556</v>
      </c>
      <c r="E987" s="61">
        <f t="shared" ca="1" si="78"/>
        <v>3</v>
      </c>
      <c r="F987" s="61">
        <f t="shared" ca="1" si="79"/>
        <v>2</v>
      </c>
      <c r="G987" s="61">
        <f t="shared" ca="1" si="80"/>
        <v>2</v>
      </c>
      <c r="H987" s="97" t="str">
        <f t="shared" ca="1" si="81"/>
        <v>Win</v>
      </c>
    </row>
    <row r="988" spans="1:8" x14ac:dyDescent="0.25">
      <c r="A988" s="96">
        <v>986</v>
      </c>
      <c r="B988" s="61">
        <f t="shared" ca="1" si="77"/>
        <v>0.5679206015499616</v>
      </c>
      <c r="C988" s="61">
        <f t="shared" ca="1" si="77"/>
        <v>0.48401759959737189</v>
      </c>
      <c r="D988" s="61">
        <f t="shared" ca="1" si="77"/>
        <v>6.5173865294275934E-2</v>
      </c>
      <c r="E988" s="61">
        <f t="shared" ca="1" si="78"/>
        <v>3</v>
      </c>
      <c r="F988" s="61">
        <f t="shared" ca="1" si="79"/>
        <v>2</v>
      </c>
      <c r="G988" s="61">
        <f t="shared" ca="1" si="80"/>
        <v>6</v>
      </c>
      <c r="H988" s="97" t="str">
        <f t="shared" ca="1" si="81"/>
        <v>Toss up</v>
      </c>
    </row>
    <row r="989" spans="1:8" x14ac:dyDescent="0.25">
      <c r="A989" s="96">
        <v>987</v>
      </c>
      <c r="B989" s="61">
        <f t="shared" ca="1" si="77"/>
        <v>0.18003295771167926</v>
      </c>
      <c r="C989" s="61">
        <f t="shared" ca="1" si="77"/>
        <v>0.19963554286827445</v>
      </c>
      <c r="D989" s="61">
        <f t="shared" ca="1" si="77"/>
        <v>0.35898225571261189</v>
      </c>
      <c r="E989" s="61">
        <f t="shared" ca="1" si="78"/>
        <v>1</v>
      </c>
      <c r="F989" s="61">
        <f t="shared" ca="1" si="79"/>
        <v>1</v>
      </c>
      <c r="G989" s="61">
        <f t="shared" ca="1" si="80"/>
        <v>2</v>
      </c>
      <c r="H989" s="97" t="str">
        <f t="shared" ca="1" si="81"/>
        <v>Loss</v>
      </c>
    </row>
    <row r="990" spans="1:8" x14ac:dyDescent="0.25">
      <c r="A990" s="96">
        <v>988</v>
      </c>
      <c r="B990" s="61">
        <f t="shared" ca="1" si="77"/>
        <v>0.36137113198079229</v>
      </c>
      <c r="C990" s="61">
        <f t="shared" ca="1" si="77"/>
        <v>0.61330441357104826</v>
      </c>
      <c r="D990" s="61">
        <f t="shared" ca="1" si="77"/>
        <v>9.4075395853834287E-3</v>
      </c>
      <c r="E990" s="61">
        <f t="shared" ca="1" si="78"/>
        <v>2</v>
      </c>
      <c r="F990" s="61">
        <f t="shared" ca="1" si="79"/>
        <v>3</v>
      </c>
      <c r="G990" s="61">
        <f t="shared" ca="1" si="80"/>
        <v>6</v>
      </c>
      <c r="H990" s="97" t="str">
        <f t="shared" ca="1" si="81"/>
        <v>Loss</v>
      </c>
    </row>
    <row r="991" spans="1:8" x14ac:dyDescent="0.25">
      <c r="A991" s="96">
        <v>989</v>
      </c>
      <c r="B991" s="61">
        <f t="shared" ca="1" si="77"/>
        <v>0.40403902967497485</v>
      </c>
      <c r="C991" s="61">
        <f t="shared" ca="1" si="77"/>
        <v>0.72021672024638428</v>
      </c>
      <c r="D991" s="61">
        <f t="shared" ca="1" si="77"/>
        <v>0.23846210091231901</v>
      </c>
      <c r="E991" s="61">
        <f t="shared" ca="1" si="78"/>
        <v>2</v>
      </c>
      <c r="F991" s="61">
        <f t="shared" ca="1" si="79"/>
        <v>4</v>
      </c>
      <c r="G991" s="61">
        <f t="shared" ca="1" si="80"/>
        <v>1</v>
      </c>
      <c r="H991" s="97" t="str">
        <f t="shared" ca="1" si="81"/>
        <v>Toss up</v>
      </c>
    </row>
    <row r="992" spans="1:8" x14ac:dyDescent="0.25">
      <c r="A992" s="96">
        <v>990</v>
      </c>
      <c r="B992" s="61">
        <f t="shared" ca="1" si="77"/>
        <v>0.44744639580191281</v>
      </c>
      <c r="C992" s="61">
        <f t="shared" ca="1" si="77"/>
        <v>8.9469364073922364E-2</v>
      </c>
      <c r="D992" s="61">
        <f t="shared" ca="1" si="77"/>
        <v>0.33969088097252909</v>
      </c>
      <c r="E992" s="61">
        <f t="shared" ca="1" si="78"/>
        <v>2</v>
      </c>
      <c r="F992" s="61">
        <f t="shared" ca="1" si="79"/>
        <v>6</v>
      </c>
      <c r="G992" s="61">
        <f t="shared" ca="1" si="80"/>
        <v>2</v>
      </c>
      <c r="H992" s="97" t="str">
        <f t="shared" ca="1" si="81"/>
        <v>Loss</v>
      </c>
    </row>
    <row r="993" spans="1:8" x14ac:dyDescent="0.25">
      <c r="A993" s="96">
        <v>991</v>
      </c>
      <c r="B993" s="61">
        <f t="shared" ca="1" si="77"/>
        <v>0.46255414460280209</v>
      </c>
      <c r="C993" s="61">
        <f t="shared" ca="1" si="77"/>
        <v>0.85810762893335069</v>
      </c>
      <c r="D993" s="61">
        <f t="shared" ca="1" si="77"/>
        <v>0.37182853217869904</v>
      </c>
      <c r="E993" s="61">
        <f t="shared" ca="1" si="78"/>
        <v>2</v>
      </c>
      <c r="F993" s="61">
        <f t="shared" ca="1" si="79"/>
        <v>5</v>
      </c>
      <c r="G993" s="61">
        <f t="shared" ca="1" si="80"/>
        <v>2</v>
      </c>
      <c r="H993" s="97" t="str">
        <f t="shared" ca="1" si="81"/>
        <v>Loss</v>
      </c>
    </row>
    <row r="994" spans="1:8" x14ac:dyDescent="0.25">
      <c r="A994" s="96">
        <v>992</v>
      </c>
      <c r="B994" s="61">
        <f t="shared" ca="1" si="77"/>
        <v>0.18436845514885059</v>
      </c>
      <c r="C994" s="61">
        <f t="shared" ca="1" si="77"/>
        <v>0.87581028628325763</v>
      </c>
      <c r="D994" s="61">
        <f t="shared" ca="1" si="77"/>
        <v>7.7887725646213268E-2</v>
      </c>
      <c r="E994" s="61">
        <f t="shared" ca="1" si="78"/>
        <v>1</v>
      </c>
      <c r="F994" s="61">
        <f t="shared" ca="1" si="79"/>
        <v>5</v>
      </c>
      <c r="G994" s="61">
        <f t="shared" ca="1" si="80"/>
        <v>6</v>
      </c>
      <c r="H994" s="97" t="str">
        <f t="shared" ca="1" si="81"/>
        <v>Loss</v>
      </c>
    </row>
    <row r="995" spans="1:8" x14ac:dyDescent="0.25">
      <c r="A995" s="96">
        <v>993</v>
      </c>
      <c r="B995" s="61">
        <f t="shared" ca="1" si="77"/>
        <v>0.52627497815803626</v>
      </c>
      <c r="C995" s="61">
        <f t="shared" ca="1" si="77"/>
        <v>0.87974368758267829</v>
      </c>
      <c r="D995" s="61">
        <f t="shared" ca="1" si="77"/>
        <v>0.87720193562879556</v>
      </c>
      <c r="E995" s="61">
        <f t="shared" ca="1" si="78"/>
        <v>3</v>
      </c>
      <c r="F995" s="61">
        <f t="shared" ca="1" si="79"/>
        <v>5</v>
      </c>
      <c r="G995" s="61">
        <f t="shared" ca="1" si="80"/>
        <v>5</v>
      </c>
      <c r="H995" s="97" t="str">
        <f t="shared" ca="1" si="81"/>
        <v>Loss</v>
      </c>
    </row>
    <row r="996" spans="1:8" x14ac:dyDescent="0.25">
      <c r="A996" s="96">
        <v>994</v>
      </c>
      <c r="B996" s="61">
        <f t="shared" ca="1" si="77"/>
        <v>7.6727726562668241E-2</v>
      </c>
      <c r="C996" s="61">
        <f t="shared" ca="1" si="77"/>
        <v>0.59257111723707356</v>
      </c>
      <c r="D996" s="61">
        <f t="shared" ca="1" si="77"/>
        <v>0.8804459807108439</v>
      </c>
      <c r="E996" s="61">
        <f t="shared" ca="1" si="78"/>
        <v>6</v>
      </c>
      <c r="F996" s="61">
        <f t="shared" ca="1" si="79"/>
        <v>3</v>
      </c>
      <c r="G996" s="61">
        <f t="shared" ca="1" si="80"/>
        <v>5</v>
      </c>
      <c r="H996" s="97" t="str">
        <f t="shared" ca="1" si="81"/>
        <v>Win</v>
      </c>
    </row>
    <row r="997" spans="1:8" x14ac:dyDescent="0.25">
      <c r="A997" s="96">
        <v>995</v>
      </c>
      <c r="B997" s="61">
        <f t="shared" ca="1" si="77"/>
        <v>0.79354712988696652</v>
      </c>
      <c r="C997" s="61">
        <f t="shared" ca="1" si="77"/>
        <v>0.30637644496067196</v>
      </c>
      <c r="D997" s="61">
        <f t="shared" ca="1" si="77"/>
        <v>0.46734507370606315</v>
      </c>
      <c r="E997" s="61">
        <f t="shared" ca="1" si="78"/>
        <v>4</v>
      </c>
      <c r="F997" s="61">
        <f t="shared" ca="1" si="79"/>
        <v>1</v>
      </c>
      <c r="G997" s="61">
        <f t="shared" ca="1" si="80"/>
        <v>2</v>
      </c>
      <c r="H997" s="97" t="str">
        <f t="shared" ca="1" si="81"/>
        <v>Win</v>
      </c>
    </row>
    <row r="998" spans="1:8" x14ac:dyDescent="0.25">
      <c r="A998" s="96">
        <v>996</v>
      </c>
      <c r="B998" s="61">
        <f t="shared" ca="1" si="77"/>
        <v>0.1648383017898486</v>
      </c>
      <c r="C998" s="61">
        <f t="shared" ca="1" si="77"/>
        <v>8.9437976774311867E-2</v>
      </c>
      <c r="D998" s="61">
        <f t="shared" ca="1" si="77"/>
        <v>0.90286805990818186</v>
      </c>
      <c r="E998" s="61">
        <f t="shared" ca="1" si="78"/>
        <v>6</v>
      </c>
      <c r="F998" s="61">
        <f t="shared" ca="1" si="79"/>
        <v>6</v>
      </c>
      <c r="G998" s="61">
        <f t="shared" ca="1" si="80"/>
        <v>5</v>
      </c>
      <c r="H998" s="97" t="str">
        <f t="shared" ca="1" si="81"/>
        <v>Toss up</v>
      </c>
    </row>
    <row r="999" spans="1:8" x14ac:dyDescent="0.25">
      <c r="A999" s="96">
        <v>997</v>
      </c>
      <c r="B999" s="61">
        <f t="shared" ca="1" si="77"/>
        <v>0.63226947003004397</v>
      </c>
      <c r="C999" s="61">
        <f t="shared" ca="1" si="77"/>
        <v>5.4015796903994717E-2</v>
      </c>
      <c r="D999" s="61">
        <f t="shared" ca="1" si="77"/>
        <v>0.96671483353663967</v>
      </c>
      <c r="E999" s="61">
        <f t="shared" ca="1" si="78"/>
        <v>3</v>
      </c>
      <c r="F999" s="61">
        <f t="shared" ca="1" si="79"/>
        <v>6</v>
      </c>
      <c r="G999" s="61">
        <f t="shared" ca="1" si="80"/>
        <v>5</v>
      </c>
      <c r="H999" s="97" t="str">
        <f t="shared" ca="1" si="81"/>
        <v>Loss</v>
      </c>
    </row>
    <row r="1000" spans="1:8" x14ac:dyDescent="0.25">
      <c r="A1000" s="96">
        <v>998</v>
      </c>
      <c r="B1000" s="61">
        <f t="shared" ca="1" si="77"/>
        <v>0.66148553089362827</v>
      </c>
      <c r="C1000" s="61">
        <f t="shared" ca="1" si="77"/>
        <v>0.75717989742600833</v>
      </c>
      <c r="D1000" s="61">
        <f t="shared" ca="1" si="77"/>
        <v>0.72062037379932176</v>
      </c>
      <c r="E1000" s="61">
        <f t="shared" ca="1" si="78"/>
        <v>3</v>
      </c>
      <c r="F1000" s="61">
        <f t="shared" ca="1" si="79"/>
        <v>4</v>
      </c>
      <c r="G1000" s="61">
        <f t="shared" ca="1" si="80"/>
        <v>4</v>
      </c>
      <c r="H1000" s="97" t="str">
        <f t="shared" ca="1" si="81"/>
        <v>Loss</v>
      </c>
    </row>
    <row r="1001" spans="1:8" x14ac:dyDescent="0.25">
      <c r="A1001" s="96">
        <v>999</v>
      </c>
      <c r="B1001" s="61">
        <f t="shared" ca="1" si="77"/>
        <v>0.3723445050283728</v>
      </c>
      <c r="C1001" s="61">
        <f t="shared" ca="1" si="77"/>
        <v>0.83638945120774233</v>
      </c>
      <c r="D1001" s="61">
        <f t="shared" ca="1" si="77"/>
        <v>0.49420382253650952</v>
      </c>
      <c r="E1001" s="61">
        <f t="shared" ca="1" si="78"/>
        <v>2</v>
      </c>
      <c r="F1001" s="61">
        <f t="shared" ca="1" si="79"/>
        <v>5</v>
      </c>
      <c r="G1001" s="61">
        <f t="shared" ca="1" si="80"/>
        <v>2</v>
      </c>
      <c r="H1001" s="97" t="str">
        <f t="shared" ca="1" si="81"/>
        <v>Loss</v>
      </c>
    </row>
    <row r="1002" spans="1:8" x14ac:dyDescent="0.25">
      <c r="A1002" s="98">
        <v>1000</v>
      </c>
      <c r="B1002" s="99">
        <f t="shared" ca="1" si="77"/>
        <v>0.31758807193908722</v>
      </c>
      <c r="C1002" s="99">
        <f t="shared" ca="1" si="77"/>
        <v>0.34778895206707983</v>
      </c>
      <c r="D1002" s="99">
        <f t="shared" ca="1" si="77"/>
        <v>0.26129389475824327</v>
      </c>
      <c r="E1002" s="99">
        <f t="shared" ca="1" si="78"/>
        <v>1</v>
      </c>
      <c r="F1002" s="99">
        <f t="shared" ca="1" si="79"/>
        <v>2</v>
      </c>
      <c r="G1002" s="99">
        <f t="shared" ca="1" si="80"/>
        <v>1</v>
      </c>
      <c r="H1002" s="100" t="str">
        <f t="shared" ca="1" si="81"/>
        <v>Loss</v>
      </c>
    </row>
  </sheetData>
  <mergeCells count="2">
    <mergeCell ref="B1:D1"/>
    <mergeCell ref="E1:G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5D0B6-3747-4996-87AA-05309B1F6184}">
  <dimension ref="A1:C1"/>
  <sheetViews>
    <sheetView workbookViewId="0"/>
  </sheetViews>
  <sheetFormatPr defaultRowHeight="13.2" x14ac:dyDescent="0.25"/>
  <sheetData>
    <row r="1" spans="1:3" x14ac:dyDescent="0.25">
      <c r="A1" s="51" t="s">
        <v>2205</v>
      </c>
      <c r="B1" s="51" t="s">
        <v>2203</v>
      </c>
      <c r="C1" s="51" t="s">
        <v>2204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8"/>
  <sheetViews>
    <sheetView topLeftCell="A12" workbookViewId="0">
      <selection activeCell="D7" sqref="D7"/>
    </sheetView>
  </sheetViews>
  <sheetFormatPr defaultRowHeight="13.2" x14ac:dyDescent="0.25"/>
  <cols>
    <col min="1" max="1" width="13.109375" customWidth="1"/>
    <col min="3" max="3" width="8.44140625" bestFit="1" customWidth="1"/>
    <col min="4" max="4" width="19.88671875" bestFit="1" customWidth="1"/>
  </cols>
  <sheetData>
    <row r="2" spans="1:4" x14ac:dyDescent="0.25">
      <c r="A2" s="104" t="s">
        <v>2168</v>
      </c>
      <c r="B2" s="104"/>
      <c r="C2" s="104"/>
      <c r="D2" s="52" t="s">
        <v>2179</v>
      </c>
    </row>
    <row r="3" spans="1:4" x14ac:dyDescent="0.25">
      <c r="A3" s="53" t="s">
        <v>2162</v>
      </c>
      <c r="B3" s="53" t="s">
        <v>2164</v>
      </c>
      <c r="C3" s="53" t="s">
        <v>2165</v>
      </c>
      <c r="D3" s="53" t="s">
        <v>2178</v>
      </c>
    </row>
    <row r="4" spans="1:4" x14ac:dyDescent="0.25">
      <c r="A4" s="54" t="e" cm="1">
        <f t="array" aca="1" ref="A4" ca="1">_xll.RiskIntUniform(1,6)</f>
        <v>#NAME?</v>
      </c>
      <c r="B4" s="55" t="e" cm="1">
        <f t="array" aca="1" ref="B4" ca="1">_xll.RiskIntUniform(1,6)</f>
        <v>#NAME?</v>
      </c>
      <c r="C4" s="55" t="e" cm="1">
        <f t="array" aca="1" ref="C4" ca="1">_xll.RiskIntUniform(1,6)</f>
        <v>#NAME?</v>
      </c>
      <c r="D4" s="55" t="e" cm="1">
        <f t="array" aca="1" ref="D4" ca="1">_xll.RiskOutput()+IF(AND($A4&gt;$B4,$A4&gt;$C4),1,IF(OR($A4&gt;$B4,$A4&gt;$C4),0,-1))</f>
        <v>#NAME?</v>
      </c>
    </row>
    <row r="6" spans="1:4" x14ac:dyDescent="0.25">
      <c r="A6" s="105" t="s">
        <v>2249</v>
      </c>
      <c r="B6" s="105"/>
      <c r="C6" s="102">
        <v>0.25600000000000001</v>
      </c>
    </row>
    <row r="7" spans="1:4" x14ac:dyDescent="0.25">
      <c r="A7" s="105" t="s">
        <v>2250</v>
      </c>
      <c r="B7" s="105"/>
      <c r="C7" s="102">
        <v>0.317</v>
      </c>
    </row>
    <row r="8" spans="1:4" x14ac:dyDescent="0.25">
      <c r="A8" s="105" t="s">
        <v>2251</v>
      </c>
      <c r="B8" s="105"/>
      <c r="C8" s="102">
        <v>0.42699999999999999</v>
      </c>
    </row>
  </sheetData>
  <mergeCells count="4">
    <mergeCell ref="A2:C2"/>
    <mergeCell ref="A6:B6"/>
    <mergeCell ref="A7:B7"/>
    <mergeCell ref="A8:B8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X116"/>
  <sheetViews>
    <sheetView topLeftCell="A96" workbookViewId="0">
      <selection activeCell="D101" sqref="D101"/>
    </sheetView>
  </sheetViews>
  <sheetFormatPr defaultRowHeight="13.2" x14ac:dyDescent="0.25"/>
  <cols>
    <col min="1" max="1" width="42.6640625" customWidth="1"/>
    <col min="2" max="2" width="16.44140625" bestFit="1" customWidth="1"/>
    <col min="3" max="4" width="23" bestFit="1" customWidth="1"/>
    <col min="11" max="11" width="16.44140625" bestFit="1" customWidth="1"/>
    <col min="13" max="13" width="23" bestFit="1" customWidth="1"/>
    <col min="16" max="16" width="21" bestFit="1" customWidth="1"/>
    <col min="17" max="17" width="14.6640625" bestFit="1" customWidth="1"/>
    <col min="18" max="18" width="15" bestFit="1" customWidth="1"/>
    <col min="19" max="19" width="15.109375" bestFit="1" customWidth="1"/>
    <col min="20" max="20" width="8.109375" bestFit="1" customWidth="1"/>
    <col min="21" max="21" width="9" bestFit="1" customWidth="1"/>
    <col min="22" max="22" width="8.5546875" bestFit="1" customWidth="1"/>
    <col min="23" max="23" width="14.6640625" bestFit="1" customWidth="1"/>
    <col min="24" max="24" width="15" bestFit="1" customWidth="1"/>
  </cols>
  <sheetData>
    <row r="2" spans="1:24" x14ac:dyDescent="0.25">
      <c r="P2" s="107" t="s">
        <v>2225</v>
      </c>
      <c r="Q2" s="107"/>
      <c r="R2" s="107"/>
      <c r="S2" s="62"/>
    </row>
    <row r="3" spans="1:24" x14ac:dyDescent="0.25">
      <c r="A3" s="74" t="s">
        <v>2223</v>
      </c>
      <c r="P3" s="63">
        <v>1</v>
      </c>
      <c r="Q3" s="63">
        <v>2</v>
      </c>
      <c r="R3" s="64" t="s">
        <v>2217</v>
      </c>
      <c r="S3" s="62"/>
    </row>
    <row r="4" spans="1:24" x14ac:dyDescent="0.25">
      <c r="A4" s="73" t="s">
        <v>2213</v>
      </c>
      <c r="B4" s="61" t="s">
        <v>2217</v>
      </c>
      <c r="P4" s="64" t="s">
        <v>2207</v>
      </c>
      <c r="Q4" s="64" t="s">
        <v>2208</v>
      </c>
      <c r="R4" s="64" t="s">
        <v>2209</v>
      </c>
      <c r="S4" s="62"/>
    </row>
    <row r="5" spans="1:24" x14ac:dyDescent="0.25">
      <c r="A5" s="73" t="s">
        <v>2214</v>
      </c>
      <c r="B5" s="70">
        <v>10000</v>
      </c>
      <c r="P5" s="64" t="s">
        <v>2207</v>
      </c>
      <c r="Q5" s="64" t="s">
        <v>2206</v>
      </c>
      <c r="R5" s="64" t="s">
        <v>2206</v>
      </c>
      <c r="S5" s="62"/>
    </row>
    <row r="6" spans="1:24" x14ac:dyDescent="0.25">
      <c r="P6" s="62"/>
      <c r="Q6" s="62"/>
      <c r="R6" s="62"/>
      <c r="S6" s="62"/>
    </row>
    <row r="7" spans="1:24" x14ac:dyDescent="0.25">
      <c r="P7" s="62"/>
      <c r="Q7" s="62"/>
      <c r="R7" s="62"/>
      <c r="S7" s="62"/>
      <c r="T7" s="56"/>
      <c r="U7" s="56"/>
      <c r="V7" s="56"/>
    </row>
    <row r="8" spans="1:24" x14ac:dyDescent="0.25">
      <c r="A8" s="112" t="s">
        <v>2235</v>
      </c>
      <c r="B8" s="112"/>
      <c r="C8" s="112"/>
      <c r="D8" s="112"/>
      <c r="P8" s="107" t="s">
        <v>2227</v>
      </c>
      <c r="Q8" s="107"/>
      <c r="R8" s="107"/>
      <c r="S8" s="65"/>
    </row>
    <row r="9" spans="1:24" x14ac:dyDescent="0.25">
      <c r="B9" s="75" t="s">
        <v>2210</v>
      </c>
      <c r="C9" s="75" t="s">
        <v>2211</v>
      </c>
      <c r="D9" s="75" t="s">
        <v>2212</v>
      </c>
      <c r="P9" s="63"/>
      <c r="Q9" s="63" t="s">
        <v>2207</v>
      </c>
      <c r="R9" s="63" t="s">
        <v>2206</v>
      </c>
      <c r="S9" s="62"/>
      <c r="T9" s="57"/>
      <c r="U9" s="50"/>
      <c r="V9" s="57"/>
      <c r="W9" s="57"/>
      <c r="X9" s="57"/>
    </row>
    <row r="10" spans="1:24" x14ac:dyDescent="0.25">
      <c r="A10" s="60" t="s">
        <v>2232</v>
      </c>
      <c r="B10" s="70">
        <f>(12*VLOOKUP(B$9,$P$28:$S$31,MATCH($B$4,$P$28:$S$28,0),FALSE))</f>
        <v>8424</v>
      </c>
      <c r="C10" s="70">
        <f>(12*VLOOKUP(C$9,$P$28:$S$31,MATCH($B$4,$P$28:$S$28,0),FALSE))</f>
        <v>9408</v>
      </c>
      <c r="D10" s="70">
        <f>(12*VLOOKUP(D$9,$P$28:$S$31,MATCH($B$4,$P$28:$S$28,0),FALSE))</f>
        <v>11664</v>
      </c>
      <c r="P10" s="63" t="s">
        <v>2210</v>
      </c>
      <c r="Q10" s="66">
        <v>7400</v>
      </c>
      <c r="R10" s="66">
        <v>17100</v>
      </c>
      <c r="S10" s="67"/>
      <c r="T10" s="57"/>
      <c r="U10" s="50"/>
      <c r="V10" s="57"/>
      <c r="W10" s="57"/>
      <c r="X10" s="57"/>
    </row>
    <row r="11" spans="1:24" x14ac:dyDescent="0.25">
      <c r="A11" s="60" t="s">
        <v>2218</v>
      </c>
      <c r="B11" s="70">
        <f>IF($B$5&gt;VLOOKUP(B$9,$P$10:$R$12,MATCH(HLOOKUP($B$4,$P$3:$R$5,3,FALSE),$P$9:$R$9,0),FALSE),VLOOKUP(B$9,$P$10:$R$12,MATCH(HLOOKUP($B$4,$P$3:$R$5,3,FALSE),$P$9:$R$9,0),FALSE),B5)</f>
        <v>10000</v>
      </c>
      <c r="C11" s="70">
        <f>IF($B$5&gt;VLOOKUP(C$9,$P$10:$R$12,MATCH(HLOOKUP($B$4,$P$3:$R$5,3,FALSE),$P$9:$R$9,0),FALSE),VLOOKUP(C$9,$P$10:$R$12,MATCH(HLOOKUP($B$4,$P$3:$R$5,3,FALSE),$P$9:$R$9,0),FALSE),D5)</f>
        <v>5000</v>
      </c>
      <c r="D11" s="70">
        <f>IF($B$5&gt;VLOOKUP(D$9,$P$10:$R$12,MATCH(HLOOKUP($B$4,$P$3:$R$5,3,FALSE),$P$9:$R$9,0),FALSE),VLOOKUP(D$9,$P$10:$R$12,MATCH(HLOOKUP($B$4,$P$3:$R$5,3,FALSE),$P$9:$R$9,0),FALSE),E5)</f>
        <v>3750</v>
      </c>
      <c r="P11" s="63" t="s">
        <v>2211</v>
      </c>
      <c r="Q11" s="66">
        <v>2200</v>
      </c>
      <c r="R11" s="66">
        <v>5000</v>
      </c>
      <c r="S11" s="67"/>
      <c r="T11" s="57"/>
      <c r="U11" s="50"/>
      <c r="V11" s="57"/>
      <c r="W11" s="57"/>
      <c r="X11" s="57"/>
    </row>
    <row r="12" spans="1:24" x14ac:dyDescent="0.25">
      <c r="A12" s="60" t="s">
        <v>2233</v>
      </c>
      <c r="B12" s="70">
        <f>MIN(VLOOKUP(B$9,$P$23:$Q$25,2,FALSE)*($B$5-B$11),VLOOKUP(B$9,$P$17:$R$19,MATCH(HLOOKUP($B$4,$P$3:$R$5,3,FALSE),$P$16:$R$16,0),FALSE))</f>
        <v>0</v>
      </c>
      <c r="C12" s="70">
        <f>MIN(VLOOKUP(C$9,$P$23:$Q$25,2,FALSE)*($B$5-C$11),VLOOKUP(C$9,$P$17:$R$19,MATCH(HLOOKUP($B$4,$P$3:$R$5,3,FALSE),$P$16:$R$16,0),FALSE))</f>
        <v>2500</v>
      </c>
      <c r="D12" s="70">
        <f>MIN(VLOOKUP(D$9,$P$23:$Q$25,2,FALSE)*($B$5-D$11),VLOOKUP(D$9,$P$17:$R$19,MATCH(HLOOKUP($B$4,$P$3:$R$5,3,FALSE),$P$16:$R$16,0),FALSE))</f>
        <v>1562.5</v>
      </c>
      <c r="P12" s="63" t="s">
        <v>2212</v>
      </c>
      <c r="Q12" s="66">
        <v>750</v>
      </c>
      <c r="R12" s="66">
        <v>3750</v>
      </c>
      <c r="S12" s="67"/>
    </row>
    <row r="13" spans="1:24" x14ac:dyDescent="0.25">
      <c r="A13" s="69" t="s">
        <v>2219</v>
      </c>
      <c r="B13" s="71">
        <f>SUM(B10:B12)</f>
        <v>18424</v>
      </c>
      <c r="C13" s="71">
        <f t="shared" ref="C13:D13" si="0">SUM(C10:C12)</f>
        <v>16908</v>
      </c>
      <c r="D13" s="71">
        <f t="shared" si="0"/>
        <v>16976.5</v>
      </c>
      <c r="P13" s="62"/>
      <c r="Q13" s="62"/>
      <c r="R13" s="62"/>
      <c r="S13" s="62"/>
    </row>
    <row r="14" spans="1:24" x14ac:dyDescent="0.25">
      <c r="P14" s="62"/>
      <c r="Q14" s="62"/>
      <c r="R14" s="62"/>
      <c r="S14" s="62"/>
    </row>
    <row r="15" spans="1:24" ht="12.75" customHeight="1" x14ac:dyDescent="0.25">
      <c r="A15" s="111" t="s">
        <v>2215</v>
      </c>
      <c r="B15" s="111"/>
      <c r="P15" s="107" t="s">
        <v>2226</v>
      </c>
      <c r="Q15" s="107"/>
      <c r="R15" s="107"/>
      <c r="S15" s="62"/>
    </row>
    <row r="16" spans="1:24" x14ac:dyDescent="0.25">
      <c r="A16" s="60" t="s">
        <v>2220</v>
      </c>
      <c r="B16" s="69" t="str">
        <f>INDEX($B$9:$D$9,1,MATCH(MIN($B$13:$D$13),$B$13:$D$13,0))</f>
        <v>Silver</v>
      </c>
      <c r="P16" s="63"/>
      <c r="Q16" s="63" t="s">
        <v>2207</v>
      </c>
      <c r="R16" s="63" t="s">
        <v>2206</v>
      </c>
      <c r="S16" s="62"/>
    </row>
    <row r="17" spans="1:19" x14ac:dyDescent="0.25">
      <c r="A17" s="60" t="s">
        <v>2232</v>
      </c>
      <c r="B17" s="71">
        <f>INDEX($B$10:$D$10,1,MATCH(MIN($B$13:$D$13),$B$13:$D$13,0))</f>
        <v>9408</v>
      </c>
      <c r="P17" s="63" t="s">
        <v>2210</v>
      </c>
      <c r="Q17" s="66">
        <v>7400</v>
      </c>
      <c r="R17" s="66">
        <v>17100</v>
      </c>
      <c r="S17" s="62"/>
    </row>
    <row r="18" spans="1:19" x14ac:dyDescent="0.25">
      <c r="A18" s="60" t="s">
        <v>2218</v>
      </c>
      <c r="B18" s="71">
        <f>INDEX($B$11:$D$11,1,MATCH(MIN($B$13:$D$13),$B$13:$D$13,0))</f>
        <v>5000</v>
      </c>
      <c r="P18" s="63" t="s">
        <v>2211</v>
      </c>
      <c r="Q18" s="66">
        <v>8550</v>
      </c>
      <c r="R18" s="66">
        <v>10600</v>
      </c>
      <c r="S18" s="62"/>
    </row>
    <row r="19" spans="1:19" x14ac:dyDescent="0.25">
      <c r="A19" s="60" t="s">
        <v>2233</v>
      </c>
      <c r="B19" s="71">
        <f>INDEX($B$12:$D$12,1,MATCH(MIN($B$13:$D$13),$B$13:$D$13,0))</f>
        <v>2500</v>
      </c>
      <c r="P19" s="63" t="s">
        <v>2212</v>
      </c>
      <c r="Q19" s="66">
        <v>8550</v>
      </c>
      <c r="R19" s="66">
        <v>12600</v>
      </c>
      <c r="S19" s="62"/>
    </row>
    <row r="20" spans="1:19" x14ac:dyDescent="0.25">
      <c r="A20" s="69" t="s">
        <v>2219</v>
      </c>
      <c r="B20" s="71">
        <f>MIN($B$13:$D$13)</f>
        <v>16908</v>
      </c>
      <c r="P20" s="62"/>
      <c r="Q20" s="62"/>
      <c r="R20" s="62"/>
      <c r="S20" s="62"/>
    </row>
    <row r="21" spans="1:19" x14ac:dyDescent="0.25">
      <c r="A21" s="106" t="s">
        <v>2234</v>
      </c>
      <c r="B21" s="106"/>
      <c r="P21" s="62"/>
      <c r="Q21" s="62"/>
      <c r="R21" s="62"/>
      <c r="S21" s="62"/>
    </row>
    <row r="22" spans="1:19" ht="12.75" customHeight="1" x14ac:dyDescent="0.25">
      <c r="A22" s="60" t="s">
        <v>2216</v>
      </c>
      <c r="B22" s="70">
        <f>12*VLOOKUP($B$16,$P$28:$S$31,MATCH($B$4,$P$28:$S$28,0),FALSE)</f>
        <v>9408</v>
      </c>
      <c r="P22" s="107" t="s">
        <v>2228</v>
      </c>
      <c r="Q22" s="107"/>
      <c r="R22" s="65"/>
      <c r="S22" s="62"/>
    </row>
    <row r="23" spans="1:19" x14ac:dyDescent="0.25">
      <c r="A23" s="60" t="s">
        <v>2222</v>
      </c>
      <c r="B23" s="70">
        <f>VLOOKUP($B$16,$P$10:$R$12,MATCH(HLOOKUP($B$4,$P$3:$R$5,3,FALSE),$P$9:$R$9,0),FALSE)</f>
        <v>5000</v>
      </c>
      <c r="P23" s="63" t="s">
        <v>2210</v>
      </c>
      <c r="Q23" s="68">
        <v>0</v>
      </c>
      <c r="R23" s="62"/>
      <c r="S23" s="62"/>
    </row>
    <row r="24" spans="1:19" x14ac:dyDescent="0.25">
      <c r="A24" s="60" t="s">
        <v>2224</v>
      </c>
      <c r="B24" s="70">
        <f>VLOOKUP($B$16,$P$17:$R$19,MATCH(HLOOKUP($B$4,$P$3:$R$5,3,FALSE),$P$16:$R$16,0),FALSE)</f>
        <v>10600</v>
      </c>
      <c r="P24" s="63" t="s">
        <v>2211</v>
      </c>
      <c r="Q24" s="68">
        <v>0.5</v>
      </c>
      <c r="R24" s="62"/>
      <c r="S24" s="62"/>
    </row>
    <row r="25" spans="1:19" x14ac:dyDescent="0.25">
      <c r="A25" s="60" t="s">
        <v>2221</v>
      </c>
      <c r="B25" s="72">
        <f>VLOOKUP($B$16,$P$23:$Q$25,2,FALSE)</f>
        <v>0.5</v>
      </c>
      <c r="P25" s="63" t="s">
        <v>2212</v>
      </c>
      <c r="Q25" s="68">
        <v>0.25</v>
      </c>
      <c r="R25" s="62"/>
      <c r="S25" s="62"/>
    </row>
    <row r="26" spans="1:19" x14ac:dyDescent="0.25">
      <c r="P26" s="62"/>
      <c r="Q26" s="62"/>
      <c r="R26" s="62"/>
      <c r="S26" s="62"/>
    </row>
    <row r="27" spans="1:19" ht="12.75" customHeight="1" x14ac:dyDescent="0.25">
      <c r="P27" s="108" t="s">
        <v>2229</v>
      </c>
      <c r="Q27" s="109"/>
      <c r="R27" s="109"/>
      <c r="S27" s="110"/>
    </row>
    <row r="28" spans="1:19" x14ac:dyDescent="0.25">
      <c r="P28" s="63"/>
      <c r="Q28" s="63">
        <v>1</v>
      </c>
      <c r="R28" s="63">
        <v>2</v>
      </c>
      <c r="S28" s="63" t="s">
        <v>2217</v>
      </c>
    </row>
    <row r="29" spans="1:19" x14ac:dyDescent="0.25">
      <c r="P29" s="63" t="s">
        <v>2210</v>
      </c>
      <c r="Q29" s="66">
        <v>315</v>
      </c>
      <c r="R29" s="66">
        <v>509</v>
      </c>
      <c r="S29" s="66">
        <v>702</v>
      </c>
    </row>
    <row r="30" spans="1:19" x14ac:dyDescent="0.25">
      <c r="P30" s="63" t="s">
        <v>2211</v>
      </c>
      <c r="Q30" s="66">
        <v>483</v>
      </c>
      <c r="R30" s="66">
        <v>711</v>
      </c>
      <c r="S30" s="66">
        <v>784</v>
      </c>
    </row>
    <row r="31" spans="1:19" x14ac:dyDescent="0.25">
      <c r="P31" s="63" t="s">
        <v>2212</v>
      </c>
      <c r="Q31" s="66">
        <v>687</v>
      </c>
      <c r="R31" s="66">
        <v>728</v>
      </c>
      <c r="S31" s="66">
        <v>972</v>
      </c>
    </row>
    <row r="34" spans="1:4" x14ac:dyDescent="0.25">
      <c r="A34" s="59" t="s">
        <v>2230</v>
      </c>
    </row>
    <row r="36" spans="1:4" x14ac:dyDescent="0.25">
      <c r="A36" s="74" t="s">
        <v>2223</v>
      </c>
    </row>
    <row r="37" spans="1:4" x14ac:dyDescent="0.25">
      <c r="A37" s="73" t="s">
        <v>2213</v>
      </c>
      <c r="B37" s="61">
        <v>1</v>
      </c>
    </row>
    <row r="38" spans="1:4" x14ac:dyDescent="0.25">
      <c r="A38" s="73" t="s">
        <v>2214</v>
      </c>
      <c r="B38" s="70">
        <v>8500</v>
      </c>
    </row>
    <row r="41" spans="1:4" x14ac:dyDescent="0.25">
      <c r="A41" s="112" t="s">
        <v>2235</v>
      </c>
      <c r="B41" s="112"/>
      <c r="C41" s="112"/>
      <c r="D41" s="112"/>
    </row>
    <row r="42" spans="1:4" x14ac:dyDescent="0.25">
      <c r="B42" s="75" t="s">
        <v>2210</v>
      </c>
      <c r="C42" s="75" t="s">
        <v>2211</v>
      </c>
      <c r="D42" s="75" t="s">
        <v>2212</v>
      </c>
    </row>
    <row r="43" spans="1:4" x14ac:dyDescent="0.25">
      <c r="A43" s="60" t="s">
        <v>2232</v>
      </c>
      <c r="B43" s="70">
        <f>(12*VLOOKUP(B$9,$P$28:$S$31,MATCH($B$4,$P$28:$S$28,0),FALSE))</f>
        <v>8424</v>
      </c>
      <c r="C43" s="70">
        <f>(12*VLOOKUP(C$9,$P$28:$S$31,MATCH($B$4,$P$28:$S$28,0),FALSE))</f>
        <v>9408</v>
      </c>
      <c r="D43" s="70">
        <f>(12*VLOOKUP(D$9,$P$28:$S$31,MATCH($B$4,$P$28:$S$28,0),FALSE))</f>
        <v>11664</v>
      </c>
    </row>
    <row r="44" spans="1:4" x14ac:dyDescent="0.25">
      <c r="A44" s="60" t="s">
        <v>2218</v>
      </c>
      <c r="B44" s="70">
        <f>IF($B$5&gt;VLOOKUP(B$9,$P$10:$R$12,MATCH(HLOOKUP($B$4,$P$3:$R$5,3,FALSE),$P$9:$R$9,0),FALSE),VLOOKUP(B$9,$P$10:$R$12,MATCH(HLOOKUP($B$4,$P$3:$R$5,3,FALSE),$P$9:$R$9,0),FALSE),B38)</f>
        <v>8500</v>
      </c>
      <c r="C44" s="70">
        <f>IF($B$5&gt;VLOOKUP(C$9,$P$10:$R$12,MATCH(HLOOKUP($B$4,$P$3:$R$5,3,FALSE),$P$9:$R$9,0),FALSE),VLOOKUP(C$9,$P$10:$R$12,MATCH(HLOOKUP($B$4,$P$3:$R$5,3,FALSE),$P$9:$R$9,0),FALSE),D38)</f>
        <v>5000</v>
      </c>
      <c r="D44" s="70">
        <f>IF($B$5&gt;VLOOKUP(D$9,$P$10:$R$12,MATCH(HLOOKUP($B$4,$P$3:$R$5,3,FALSE),$P$9:$R$9,0),FALSE),VLOOKUP(D$9,$P$10:$R$12,MATCH(HLOOKUP($B$4,$P$3:$R$5,3,FALSE),$P$9:$R$9,0),FALSE),E38)</f>
        <v>3750</v>
      </c>
    </row>
    <row r="45" spans="1:4" x14ac:dyDescent="0.25">
      <c r="A45" s="60" t="s">
        <v>2233</v>
      </c>
      <c r="B45" s="70">
        <f>MIN(VLOOKUP(B$9,$P$23:$Q$25,2,FALSE)*($B$5-B$11),VLOOKUP(B$9,$P$17:$R$19,MATCH(HLOOKUP($B$4,$P$3:$R$5,3,FALSE),$P$16:$R$16,0),FALSE))</f>
        <v>0</v>
      </c>
      <c r="C45" s="70">
        <f>MIN(VLOOKUP(C$9,$P$23:$Q$25,2,FALSE)*($B$5-C$11),VLOOKUP(C$9,$P$17:$R$19,MATCH(HLOOKUP($B$4,$P$3:$R$5,3,FALSE),$P$16:$R$16,0),FALSE))</f>
        <v>2500</v>
      </c>
      <c r="D45" s="70">
        <f>MIN(VLOOKUP(D$9,$P$23:$Q$25,2,FALSE)*($B$5-D$11),VLOOKUP(D$9,$P$17:$R$19,MATCH(HLOOKUP($B$4,$P$3:$R$5,3,FALSE),$P$16:$R$16,0),FALSE))</f>
        <v>1562.5</v>
      </c>
    </row>
    <row r="46" spans="1:4" x14ac:dyDescent="0.25">
      <c r="A46" s="69" t="s">
        <v>2219</v>
      </c>
      <c r="B46" s="71">
        <f>SUM(B43:B45)</f>
        <v>16924</v>
      </c>
      <c r="C46" s="71">
        <f t="shared" ref="C46" si="1">SUM(C43:C45)</f>
        <v>16908</v>
      </c>
      <c r="D46" s="71">
        <f t="shared" ref="D46" si="2">SUM(D43:D45)</f>
        <v>16976.5</v>
      </c>
    </row>
    <row r="48" spans="1:4" x14ac:dyDescent="0.25">
      <c r="A48" s="111" t="s">
        <v>2215</v>
      </c>
      <c r="B48" s="111"/>
    </row>
    <row r="49" spans="1:13" x14ac:dyDescent="0.25">
      <c r="A49" s="60" t="s">
        <v>2220</v>
      </c>
      <c r="B49" s="69" t="str">
        <f>INDEX($B$9:$D$9,1,MATCH(MIN($B$13:$D$13),$B$13:$D$13,0))</f>
        <v>Silver</v>
      </c>
    </row>
    <row r="50" spans="1:13" x14ac:dyDescent="0.25">
      <c r="A50" s="60" t="s">
        <v>2232</v>
      </c>
      <c r="B50" s="71">
        <f>INDEX($B$10:$D$10,1,MATCH(MIN($B$13:$D$13),$B$13:$D$13,0))</f>
        <v>9408</v>
      </c>
    </row>
    <row r="51" spans="1:13" x14ac:dyDescent="0.25">
      <c r="A51" s="60" t="s">
        <v>2218</v>
      </c>
      <c r="B51" s="71">
        <f>INDEX($B$11:$D$11,1,MATCH(MIN($B$13:$D$13),$B$13:$D$13,0))</f>
        <v>5000</v>
      </c>
    </row>
    <row r="52" spans="1:13" x14ac:dyDescent="0.25">
      <c r="A52" s="60" t="s">
        <v>2233</v>
      </c>
      <c r="B52" s="71">
        <f>INDEX($B$12:$D$12,1,MATCH(MIN($B$13:$D$13),$B$13:$D$13,0))</f>
        <v>2500</v>
      </c>
    </row>
    <row r="53" spans="1:13" x14ac:dyDescent="0.25">
      <c r="A53" s="69" t="s">
        <v>2219</v>
      </c>
      <c r="B53" s="71">
        <f>MIN($B$13:$D$13)</f>
        <v>16908</v>
      </c>
    </row>
    <row r="54" spans="1:13" x14ac:dyDescent="0.25">
      <c r="A54" s="106" t="s">
        <v>2234</v>
      </c>
      <c r="B54" s="106"/>
    </row>
    <row r="55" spans="1:13" x14ac:dyDescent="0.25">
      <c r="A55" s="60" t="s">
        <v>2216</v>
      </c>
      <c r="B55" s="70">
        <f>12*VLOOKUP($B$16,$P$28:$S$31,MATCH($B$4,$P$28:$S$28,0),FALSE)</f>
        <v>9408</v>
      </c>
    </row>
    <row r="56" spans="1:13" x14ac:dyDescent="0.25">
      <c r="A56" s="60" t="s">
        <v>2222</v>
      </c>
      <c r="B56" s="70">
        <f>VLOOKUP($B$16,$P$10:$R$12,MATCH(HLOOKUP($B$4,$P$3:$R$5,3,FALSE),$P$9:$R$9,0),FALSE)</f>
        <v>5000</v>
      </c>
    </row>
    <row r="57" spans="1:13" x14ac:dyDescent="0.25">
      <c r="A57" s="60" t="s">
        <v>2224</v>
      </c>
      <c r="B57" s="70">
        <f>VLOOKUP($B$16,$P$17:$R$19,MATCH(HLOOKUP($B$4,$P$3:$R$5,3,FALSE),$P$16:$R$16,0),FALSE)</f>
        <v>10600</v>
      </c>
    </row>
    <row r="58" spans="1:13" x14ac:dyDescent="0.25">
      <c r="A58" s="60" t="s">
        <v>2221</v>
      </c>
      <c r="B58" s="72">
        <f>VLOOKUP($B$16,$P$23:$Q$25,2,FALSE)</f>
        <v>0.5</v>
      </c>
    </row>
    <row r="61" spans="1:13" x14ac:dyDescent="0.25">
      <c r="A61" s="59" t="s">
        <v>2231</v>
      </c>
      <c r="K61" s="58"/>
    </row>
    <row r="62" spans="1:13" x14ac:dyDescent="0.25">
      <c r="A62" s="101" t="s">
        <v>2240</v>
      </c>
      <c r="K62" s="60" t="s">
        <v>2236</v>
      </c>
      <c r="L62" s="76" t="str">
        <f>B49</f>
        <v>Silver</v>
      </c>
      <c r="M62" s="77">
        <f>B20</f>
        <v>16908</v>
      </c>
    </row>
    <row r="63" spans="1:13" x14ac:dyDescent="0.25">
      <c r="A63" s="101" t="s">
        <v>2236</v>
      </c>
      <c r="B63" s="101" t="s">
        <v>2237</v>
      </c>
      <c r="C63" s="101" t="s">
        <v>2238</v>
      </c>
      <c r="K63" s="61">
        <v>1000</v>
      </c>
      <c r="L63" s="61" t="str">
        <f t="dataTable" ref="L63:M87" dt2D="0" dtr="0" r1="B5"/>
        <v>Bronze</v>
      </c>
      <c r="M63" s="70">
        <v>9424</v>
      </c>
    </row>
    <row r="64" spans="1:13" x14ac:dyDescent="0.25">
      <c r="A64" s="61">
        <v>1000</v>
      </c>
      <c r="B64" s="61" t="s">
        <v>2210</v>
      </c>
      <c r="C64" s="70">
        <v>7108</v>
      </c>
      <c r="K64" s="61">
        <v>2000</v>
      </c>
      <c r="L64" s="61" t="str">
        <v>Silver</v>
      </c>
      <c r="M64" s="70">
        <v>10408</v>
      </c>
    </row>
    <row r="65" spans="1:13" x14ac:dyDescent="0.25">
      <c r="A65" s="61">
        <v>2000</v>
      </c>
      <c r="B65" s="61" t="s">
        <v>2210</v>
      </c>
      <c r="C65" s="70">
        <v>8108</v>
      </c>
      <c r="K65" s="61">
        <v>3000</v>
      </c>
      <c r="L65" s="61" t="str">
        <v>Silver</v>
      </c>
      <c r="M65" s="70">
        <v>10908</v>
      </c>
    </row>
    <row r="66" spans="1:13" x14ac:dyDescent="0.25">
      <c r="A66" s="61">
        <v>3000</v>
      </c>
      <c r="B66" s="61" t="s">
        <v>2210</v>
      </c>
      <c r="C66" s="70">
        <v>9108</v>
      </c>
      <c r="K66" s="61">
        <v>4000</v>
      </c>
      <c r="L66" s="61" t="str">
        <v>Silver</v>
      </c>
      <c r="M66" s="70">
        <v>11408</v>
      </c>
    </row>
    <row r="67" spans="1:13" x14ac:dyDescent="0.25">
      <c r="A67" s="61">
        <v>4000</v>
      </c>
      <c r="B67" s="61" t="s">
        <v>2210</v>
      </c>
      <c r="C67" s="70">
        <v>10108</v>
      </c>
      <c r="K67" s="61">
        <v>5000</v>
      </c>
      <c r="L67" s="61" t="str">
        <v>Silver</v>
      </c>
      <c r="M67" s="70">
        <v>11908</v>
      </c>
    </row>
    <row r="68" spans="1:13" x14ac:dyDescent="0.25">
      <c r="A68" s="61">
        <v>5000</v>
      </c>
      <c r="B68" s="61" t="s">
        <v>2211</v>
      </c>
      <c r="C68" s="70">
        <v>11032</v>
      </c>
      <c r="K68" s="61">
        <v>6000</v>
      </c>
      <c r="L68" s="61" t="str">
        <v>Bronze</v>
      </c>
      <c r="M68" s="70">
        <v>14424</v>
      </c>
    </row>
    <row r="69" spans="1:13" x14ac:dyDescent="0.25">
      <c r="A69" s="61">
        <v>6000</v>
      </c>
      <c r="B69" s="61" t="s">
        <v>2210</v>
      </c>
      <c r="C69" s="70">
        <v>12108</v>
      </c>
      <c r="K69" s="61">
        <v>7000</v>
      </c>
      <c r="L69" s="61" t="str">
        <v>Silver</v>
      </c>
      <c r="M69" s="70">
        <v>15408</v>
      </c>
    </row>
    <row r="70" spans="1:13" x14ac:dyDescent="0.25">
      <c r="A70" s="61">
        <v>7000</v>
      </c>
      <c r="B70" s="61" t="s">
        <v>2210</v>
      </c>
      <c r="C70" s="70">
        <v>13108</v>
      </c>
      <c r="K70" s="61">
        <v>8000</v>
      </c>
      <c r="L70" s="61" t="str">
        <v>Silver</v>
      </c>
      <c r="M70" s="70">
        <v>15908</v>
      </c>
    </row>
    <row r="71" spans="1:13" x14ac:dyDescent="0.25">
      <c r="A71" s="61">
        <v>8000</v>
      </c>
      <c r="B71" s="61" t="s">
        <v>2212</v>
      </c>
      <c r="C71" s="70">
        <v>13548.5</v>
      </c>
      <c r="K71" s="61">
        <v>9000</v>
      </c>
      <c r="L71" s="61" t="str">
        <v>Silver</v>
      </c>
      <c r="M71" s="70">
        <v>16408</v>
      </c>
    </row>
    <row r="72" spans="1:13" x14ac:dyDescent="0.25">
      <c r="A72" s="61">
        <v>9000</v>
      </c>
      <c r="B72" s="61" t="s">
        <v>2212</v>
      </c>
      <c r="C72" s="70">
        <v>13798.5</v>
      </c>
      <c r="K72" s="61">
        <v>10000</v>
      </c>
      <c r="L72" s="61" t="str">
        <v>Silver</v>
      </c>
      <c r="M72" s="70">
        <v>16908</v>
      </c>
    </row>
    <row r="73" spans="1:13" x14ac:dyDescent="0.25">
      <c r="A73" s="61">
        <v>10000</v>
      </c>
      <c r="B73" s="61" t="s">
        <v>2212</v>
      </c>
      <c r="C73" s="70">
        <v>14048.5</v>
      </c>
      <c r="K73" s="61">
        <v>11000</v>
      </c>
      <c r="L73" s="61" t="str">
        <v>Gold</v>
      </c>
      <c r="M73" s="70">
        <v>17226.5</v>
      </c>
    </row>
    <row r="74" spans="1:13" x14ac:dyDescent="0.25">
      <c r="A74" s="61">
        <v>11000</v>
      </c>
      <c r="B74" s="61" t="s">
        <v>2212</v>
      </c>
      <c r="C74" s="70">
        <v>14298.5</v>
      </c>
      <c r="K74" s="61">
        <v>12000</v>
      </c>
      <c r="L74" s="61" t="str">
        <v>Gold</v>
      </c>
      <c r="M74" s="70">
        <v>17476.5</v>
      </c>
    </row>
    <row r="75" spans="1:13" x14ac:dyDescent="0.25">
      <c r="A75" s="61">
        <v>12000</v>
      </c>
      <c r="B75" s="61" t="s">
        <v>2212</v>
      </c>
      <c r="C75" s="70">
        <v>14548.5</v>
      </c>
      <c r="K75" s="61">
        <v>13000</v>
      </c>
      <c r="L75" s="61" t="str">
        <v>Gold</v>
      </c>
      <c r="M75" s="70">
        <v>17726.5</v>
      </c>
    </row>
    <row r="76" spans="1:13" x14ac:dyDescent="0.25">
      <c r="A76" s="61">
        <v>13000</v>
      </c>
      <c r="B76" s="61" t="s">
        <v>2212</v>
      </c>
      <c r="C76" s="70">
        <v>14798.5</v>
      </c>
      <c r="K76" s="61">
        <v>14000</v>
      </c>
      <c r="L76" s="61" t="str">
        <v>Gold</v>
      </c>
      <c r="M76" s="70">
        <v>17976.5</v>
      </c>
    </row>
    <row r="77" spans="1:13" x14ac:dyDescent="0.25">
      <c r="A77" s="61">
        <v>14000</v>
      </c>
      <c r="B77" s="61" t="s">
        <v>2212</v>
      </c>
      <c r="C77" s="70">
        <v>15048.5</v>
      </c>
      <c r="K77" s="61">
        <v>15000</v>
      </c>
      <c r="L77" s="61" t="str">
        <v>Gold</v>
      </c>
      <c r="M77" s="70">
        <v>18226.5</v>
      </c>
    </row>
    <row r="78" spans="1:13" x14ac:dyDescent="0.25">
      <c r="A78" s="61">
        <v>15000</v>
      </c>
      <c r="B78" s="61" t="s">
        <v>2212</v>
      </c>
      <c r="C78" s="70">
        <v>15298.5</v>
      </c>
      <c r="K78" s="61">
        <v>16000</v>
      </c>
      <c r="L78" s="61" t="str">
        <v>Gold</v>
      </c>
      <c r="M78" s="70">
        <v>18476.5</v>
      </c>
    </row>
    <row r="79" spans="1:13" x14ac:dyDescent="0.25">
      <c r="A79" s="61">
        <v>16000</v>
      </c>
      <c r="B79" s="61" t="s">
        <v>2212</v>
      </c>
      <c r="C79" s="70">
        <v>15548.5</v>
      </c>
      <c r="K79" s="61">
        <v>17000</v>
      </c>
      <c r="L79" s="61" t="str">
        <v>Gold</v>
      </c>
      <c r="M79" s="70">
        <v>18726.5</v>
      </c>
    </row>
    <row r="80" spans="1:13" x14ac:dyDescent="0.25">
      <c r="A80" s="61">
        <v>17000</v>
      </c>
      <c r="B80" s="61" t="s">
        <v>2212</v>
      </c>
      <c r="C80" s="70">
        <v>15798.5</v>
      </c>
      <c r="K80" s="61">
        <v>18000</v>
      </c>
      <c r="L80" s="61" t="str">
        <v>Gold</v>
      </c>
      <c r="M80" s="70">
        <v>18976.5</v>
      </c>
    </row>
    <row r="81" spans="1:13" x14ac:dyDescent="0.25">
      <c r="A81" s="61">
        <v>18000</v>
      </c>
      <c r="B81" s="61" t="s">
        <v>2212</v>
      </c>
      <c r="C81" s="70">
        <v>16048.5</v>
      </c>
      <c r="K81" s="61">
        <v>19000</v>
      </c>
      <c r="L81" s="61" t="str">
        <v>Gold</v>
      </c>
      <c r="M81" s="70">
        <v>19226.5</v>
      </c>
    </row>
    <row r="82" spans="1:13" x14ac:dyDescent="0.25">
      <c r="A82" s="61">
        <v>19000</v>
      </c>
      <c r="B82" s="61" t="s">
        <v>2212</v>
      </c>
      <c r="C82" s="70">
        <v>16298.5</v>
      </c>
      <c r="K82" s="61">
        <v>20000</v>
      </c>
      <c r="L82" s="61" t="str">
        <v>Gold</v>
      </c>
      <c r="M82" s="70">
        <v>19476.5</v>
      </c>
    </row>
    <row r="83" spans="1:13" x14ac:dyDescent="0.25">
      <c r="A83" s="61">
        <v>20000</v>
      </c>
      <c r="B83" s="61" t="s">
        <v>2212</v>
      </c>
      <c r="C83" s="70">
        <v>16548.5</v>
      </c>
      <c r="K83" s="61">
        <v>21000</v>
      </c>
      <c r="L83" s="61" t="str">
        <v>Gold</v>
      </c>
      <c r="M83" s="70">
        <v>19726.5</v>
      </c>
    </row>
    <row r="84" spans="1:13" x14ac:dyDescent="0.25">
      <c r="A84" s="61">
        <v>21000</v>
      </c>
      <c r="B84" s="61" t="s">
        <v>2212</v>
      </c>
      <c r="C84" s="70">
        <v>16798.5</v>
      </c>
      <c r="K84" s="61">
        <v>22000</v>
      </c>
      <c r="L84" s="61" t="str">
        <v>Gold</v>
      </c>
      <c r="M84" s="70">
        <v>19976.5</v>
      </c>
    </row>
    <row r="85" spans="1:13" x14ac:dyDescent="0.25">
      <c r="A85" s="61">
        <v>22000</v>
      </c>
      <c r="B85" s="61" t="s">
        <v>2212</v>
      </c>
      <c r="C85" s="70">
        <v>17048.5</v>
      </c>
      <c r="K85" s="61">
        <v>23000</v>
      </c>
      <c r="L85" s="61" t="str">
        <v>Gold</v>
      </c>
      <c r="M85" s="70">
        <v>20226.5</v>
      </c>
    </row>
    <row r="86" spans="1:13" x14ac:dyDescent="0.25">
      <c r="A86" s="61">
        <v>23000</v>
      </c>
      <c r="B86" s="61" t="s">
        <v>2212</v>
      </c>
      <c r="C86" s="70">
        <v>17298.5</v>
      </c>
      <c r="K86" s="61">
        <v>24000</v>
      </c>
      <c r="L86" s="61" t="str">
        <v>Gold</v>
      </c>
      <c r="M86" s="70">
        <v>20476.5</v>
      </c>
    </row>
    <row r="87" spans="1:13" x14ac:dyDescent="0.25">
      <c r="A87" s="61">
        <v>24000</v>
      </c>
      <c r="B87" s="61" t="s">
        <v>2212</v>
      </c>
      <c r="C87" s="70">
        <v>17548.5</v>
      </c>
      <c r="K87" s="61">
        <v>25000</v>
      </c>
      <c r="L87" s="61" t="str">
        <v>Gold</v>
      </c>
      <c r="M87" s="70">
        <v>20726.5</v>
      </c>
    </row>
    <row r="88" spans="1:13" x14ac:dyDescent="0.25">
      <c r="A88" s="61">
        <v>25000</v>
      </c>
      <c r="B88" s="61" t="s">
        <v>2212</v>
      </c>
      <c r="C88" s="70">
        <v>17798.5</v>
      </c>
    </row>
    <row r="90" spans="1:13" x14ac:dyDescent="0.25">
      <c r="A90" s="101" t="s">
        <v>2239</v>
      </c>
    </row>
    <row r="91" spans="1:13" x14ac:dyDescent="0.25">
      <c r="A91" s="101" t="s">
        <v>2236</v>
      </c>
      <c r="B91" s="101" t="s">
        <v>2237</v>
      </c>
      <c r="C91" s="101" t="s">
        <v>2238</v>
      </c>
    </row>
    <row r="92" spans="1:13" x14ac:dyDescent="0.25">
      <c r="A92" s="61">
        <v>1000</v>
      </c>
      <c r="B92" s="61" t="s">
        <v>2210</v>
      </c>
      <c r="C92" s="70">
        <v>9424</v>
      </c>
    </row>
    <row r="93" spans="1:13" x14ac:dyDescent="0.25">
      <c r="A93" s="61">
        <v>2000</v>
      </c>
      <c r="B93" s="61" t="s">
        <v>2211</v>
      </c>
      <c r="C93" s="70">
        <v>10408</v>
      </c>
    </row>
    <row r="94" spans="1:13" x14ac:dyDescent="0.25">
      <c r="A94" s="61">
        <v>3000</v>
      </c>
      <c r="B94" s="61" t="s">
        <v>2211</v>
      </c>
      <c r="C94" s="70">
        <v>10908</v>
      </c>
    </row>
    <row r="95" spans="1:13" x14ac:dyDescent="0.25">
      <c r="A95" s="61">
        <v>4000</v>
      </c>
      <c r="B95" s="61" t="s">
        <v>2211</v>
      </c>
      <c r="C95" s="70">
        <v>11408</v>
      </c>
    </row>
    <row r="96" spans="1:13" x14ac:dyDescent="0.25">
      <c r="A96" s="61">
        <v>5000</v>
      </c>
      <c r="B96" s="61" t="s">
        <v>2211</v>
      </c>
      <c r="C96" s="70">
        <v>11908</v>
      </c>
    </row>
    <row r="97" spans="1:3" x14ac:dyDescent="0.25">
      <c r="A97" s="61">
        <v>6000</v>
      </c>
      <c r="B97" s="61" t="s">
        <v>2210</v>
      </c>
      <c r="C97" s="70">
        <v>14424</v>
      </c>
    </row>
    <row r="98" spans="1:3" x14ac:dyDescent="0.25">
      <c r="A98" s="61">
        <v>7000</v>
      </c>
      <c r="B98" s="61" t="s">
        <v>2211</v>
      </c>
      <c r="C98" s="70">
        <v>15408</v>
      </c>
    </row>
    <row r="99" spans="1:3" x14ac:dyDescent="0.25">
      <c r="A99" s="61">
        <v>8000</v>
      </c>
      <c r="B99" s="61" t="s">
        <v>2211</v>
      </c>
      <c r="C99" s="70">
        <v>15908</v>
      </c>
    </row>
    <row r="100" spans="1:3" x14ac:dyDescent="0.25">
      <c r="A100" s="61">
        <v>9000</v>
      </c>
      <c r="B100" s="61" t="s">
        <v>2211</v>
      </c>
      <c r="C100" s="70">
        <v>16408</v>
      </c>
    </row>
    <row r="101" spans="1:3" x14ac:dyDescent="0.25">
      <c r="A101" s="61">
        <v>10000</v>
      </c>
      <c r="B101" s="61" t="s">
        <v>2211</v>
      </c>
      <c r="C101" s="70">
        <v>16908</v>
      </c>
    </row>
    <row r="102" spans="1:3" x14ac:dyDescent="0.25">
      <c r="A102" s="61">
        <v>11000</v>
      </c>
      <c r="B102" s="61" t="s">
        <v>2212</v>
      </c>
      <c r="C102" s="70">
        <v>17226.5</v>
      </c>
    </row>
    <row r="103" spans="1:3" x14ac:dyDescent="0.25">
      <c r="A103" s="61">
        <v>12000</v>
      </c>
      <c r="B103" s="61" t="s">
        <v>2212</v>
      </c>
      <c r="C103" s="70">
        <v>17476.5</v>
      </c>
    </row>
    <row r="104" spans="1:3" x14ac:dyDescent="0.25">
      <c r="A104" s="61">
        <v>13000</v>
      </c>
      <c r="B104" s="61" t="s">
        <v>2212</v>
      </c>
      <c r="C104" s="70">
        <v>17726.5</v>
      </c>
    </row>
    <row r="105" spans="1:3" x14ac:dyDescent="0.25">
      <c r="A105" s="61">
        <v>14000</v>
      </c>
      <c r="B105" s="61" t="s">
        <v>2212</v>
      </c>
      <c r="C105" s="70">
        <v>17976.5</v>
      </c>
    </row>
    <row r="106" spans="1:3" x14ac:dyDescent="0.25">
      <c r="A106" s="61">
        <v>15000</v>
      </c>
      <c r="B106" s="61" t="s">
        <v>2212</v>
      </c>
      <c r="C106" s="70">
        <v>18226.5</v>
      </c>
    </row>
    <row r="107" spans="1:3" x14ac:dyDescent="0.25">
      <c r="A107" s="61">
        <v>16000</v>
      </c>
      <c r="B107" s="61" t="s">
        <v>2212</v>
      </c>
      <c r="C107" s="70">
        <v>18476.5</v>
      </c>
    </row>
    <row r="108" spans="1:3" x14ac:dyDescent="0.25">
      <c r="A108" s="61">
        <v>17000</v>
      </c>
      <c r="B108" s="61" t="s">
        <v>2212</v>
      </c>
      <c r="C108" s="70">
        <v>18726.5</v>
      </c>
    </row>
    <row r="109" spans="1:3" x14ac:dyDescent="0.25">
      <c r="A109" s="61">
        <v>18000</v>
      </c>
      <c r="B109" s="61" t="s">
        <v>2212</v>
      </c>
      <c r="C109" s="70">
        <v>18976.5</v>
      </c>
    </row>
    <row r="110" spans="1:3" x14ac:dyDescent="0.25">
      <c r="A110" s="61">
        <v>19000</v>
      </c>
      <c r="B110" s="61" t="s">
        <v>2212</v>
      </c>
      <c r="C110" s="70">
        <v>19226.5</v>
      </c>
    </row>
    <row r="111" spans="1:3" x14ac:dyDescent="0.25">
      <c r="A111" s="61">
        <v>20000</v>
      </c>
      <c r="B111" s="61" t="s">
        <v>2212</v>
      </c>
      <c r="C111" s="70">
        <v>19476.5</v>
      </c>
    </row>
    <row r="112" spans="1:3" x14ac:dyDescent="0.25">
      <c r="A112" s="61">
        <v>21000</v>
      </c>
      <c r="B112" s="61" t="s">
        <v>2212</v>
      </c>
      <c r="C112" s="70">
        <v>19726.5</v>
      </c>
    </row>
    <row r="113" spans="1:3" x14ac:dyDescent="0.25">
      <c r="A113" s="61">
        <v>22000</v>
      </c>
      <c r="B113" s="61" t="s">
        <v>2212</v>
      </c>
      <c r="C113" s="70">
        <v>19976.5</v>
      </c>
    </row>
    <row r="114" spans="1:3" x14ac:dyDescent="0.25">
      <c r="A114" s="61">
        <v>23000</v>
      </c>
      <c r="B114" s="61" t="s">
        <v>2212</v>
      </c>
      <c r="C114" s="70">
        <v>20226.5</v>
      </c>
    </row>
    <row r="115" spans="1:3" x14ac:dyDescent="0.25">
      <c r="A115" s="61">
        <v>24000</v>
      </c>
      <c r="B115" s="61" t="s">
        <v>2212</v>
      </c>
      <c r="C115" s="70">
        <v>20476.5</v>
      </c>
    </row>
    <row r="116" spans="1:3" x14ac:dyDescent="0.25">
      <c r="A116" s="61">
        <v>25000</v>
      </c>
      <c r="B116" s="61" t="s">
        <v>2212</v>
      </c>
      <c r="C116" s="70">
        <v>20726.5</v>
      </c>
    </row>
  </sheetData>
  <mergeCells count="11">
    <mergeCell ref="A54:B54"/>
    <mergeCell ref="P2:R2"/>
    <mergeCell ref="P8:R8"/>
    <mergeCell ref="P15:R15"/>
    <mergeCell ref="P22:Q22"/>
    <mergeCell ref="P27:S27"/>
    <mergeCell ref="A15:B15"/>
    <mergeCell ref="A8:D8"/>
    <mergeCell ref="A41:D41"/>
    <mergeCell ref="A48:B48"/>
    <mergeCell ref="A21:B21"/>
  </mergeCells>
  <dataValidations count="2">
    <dataValidation type="decimal" operator="greaterThanOrEqual" allowBlank="1" showInputMessage="1" showErrorMessage="1" error="Enter a valid amount" prompt="Enter an amount" sqref="B5 B38" xr:uid="{218A215D-8F3C-429B-AD73-4E25EDCF6F7A}">
      <formula1>0</formula1>
    </dataValidation>
    <dataValidation type="list" allowBlank="1" showInputMessage="1" showErrorMessage="1" error="Select a valid value" sqref="B4 B37" xr:uid="{51825FA1-AC33-4A93-983F-3B3B8ED7970F}">
      <formula1>$P$3:$R$3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091"/>
  <sheetViews>
    <sheetView topLeftCell="A6" workbookViewId="0">
      <selection activeCell="C2" sqref="C2"/>
    </sheetView>
  </sheetViews>
  <sheetFormatPr defaultColWidth="9.33203125" defaultRowHeight="15.6" x14ac:dyDescent="0.3"/>
  <cols>
    <col min="1" max="1" width="11.6640625" style="3" bestFit="1" customWidth="1"/>
    <col min="2" max="2" width="21.33203125" style="5" customWidth="1"/>
    <col min="3" max="3" width="13.88671875" style="10" customWidth="1"/>
    <col min="4" max="4" width="10.109375" style="3" bestFit="1" customWidth="1"/>
    <col min="5" max="7" width="9.33203125" style="3"/>
    <col min="8" max="8" width="13.44140625" style="3" customWidth="1"/>
    <col min="9" max="16384" width="9.33203125" style="3"/>
  </cols>
  <sheetData>
    <row r="1" spans="1:10" ht="46.8" x14ac:dyDescent="0.3">
      <c r="A1" s="1" t="s">
        <v>1</v>
      </c>
      <c r="B1" s="2" t="s">
        <v>2</v>
      </c>
      <c r="C1" s="2" t="s">
        <v>3</v>
      </c>
      <c r="G1" s="4"/>
      <c r="H1" s="4"/>
      <c r="I1" s="4"/>
    </row>
    <row r="2" spans="1:10" x14ac:dyDescent="0.3">
      <c r="A2" s="3" t="s">
        <v>4</v>
      </c>
      <c r="B2" s="5">
        <v>29</v>
      </c>
      <c r="C2" s="6">
        <v>578.26</v>
      </c>
      <c r="D2" s="7"/>
      <c r="H2" s="8"/>
      <c r="I2" s="9"/>
      <c r="J2" s="6"/>
    </row>
    <row r="3" spans="1:10" x14ac:dyDescent="0.3">
      <c r="A3" s="3" t="s">
        <v>5</v>
      </c>
      <c r="B3" s="5">
        <v>28</v>
      </c>
      <c r="C3" s="6">
        <v>388.08</v>
      </c>
      <c r="D3" s="9"/>
      <c r="H3" s="8"/>
      <c r="I3" s="9"/>
    </row>
    <row r="4" spans="1:10" x14ac:dyDescent="0.3">
      <c r="A4" s="3" t="s">
        <v>6</v>
      </c>
      <c r="B4" s="5">
        <v>31</v>
      </c>
      <c r="C4" s="6">
        <v>473.68</v>
      </c>
      <c r="H4" s="8"/>
      <c r="I4" s="9"/>
    </row>
    <row r="5" spans="1:10" x14ac:dyDescent="0.3">
      <c r="A5" s="3" t="s">
        <v>7</v>
      </c>
      <c r="B5" s="5">
        <v>29</v>
      </c>
      <c r="C5" s="6">
        <v>498.79999999999995</v>
      </c>
    </row>
    <row r="6" spans="1:10" x14ac:dyDescent="0.3">
      <c r="A6" s="3" t="s">
        <v>8</v>
      </c>
      <c r="B6" s="5">
        <v>29</v>
      </c>
      <c r="C6" s="6">
        <v>529.54000000000008</v>
      </c>
    </row>
    <row r="7" spans="1:10" x14ac:dyDescent="0.3">
      <c r="A7" s="3" t="s">
        <v>9</v>
      </c>
      <c r="B7" s="5">
        <v>126</v>
      </c>
      <c r="C7" s="6">
        <v>1459.08</v>
      </c>
    </row>
    <row r="8" spans="1:10" x14ac:dyDescent="0.3">
      <c r="A8" s="3" t="s">
        <v>10</v>
      </c>
      <c r="B8" s="5">
        <v>168</v>
      </c>
      <c r="C8" s="6">
        <v>2029.44</v>
      </c>
    </row>
    <row r="9" spans="1:10" x14ac:dyDescent="0.3">
      <c r="A9" s="3" t="s">
        <v>11</v>
      </c>
      <c r="B9" s="5">
        <v>33</v>
      </c>
      <c r="C9" s="6">
        <v>635.91</v>
      </c>
      <c r="E9" s="9"/>
    </row>
    <row r="10" spans="1:10" x14ac:dyDescent="0.3">
      <c r="A10" s="3" t="s">
        <v>12</v>
      </c>
      <c r="B10" s="5">
        <v>30</v>
      </c>
      <c r="C10" s="6">
        <v>698.40000000000009</v>
      </c>
    </row>
    <row r="11" spans="1:10" x14ac:dyDescent="0.3">
      <c r="A11" s="3" t="s">
        <v>13</v>
      </c>
      <c r="B11" s="5">
        <v>161</v>
      </c>
      <c r="C11" s="6">
        <v>1498.91</v>
      </c>
    </row>
    <row r="12" spans="1:10" x14ac:dyDescent="0.3">
      <c r="A12" s="3" t="s">
        <v>14</v>
      </c>
      <c r="B12" s="5">
        <v>26</v>
      </c>
      <c r="C12" s="6">
        <v>659.36</v>
      </c>
    </row>
    <row r="13" spans="1:10" x14ac:dyDescent="0.3">
      <c r="A13" s="3" t="s">
        <v>15</v>
      </c>
      <c r="B13" s="5">
        <v>31</v>
      </c>
      <c r="C13" s="6">
        <v>534.43999999999994</v>
      </c>
    </row>
    <row r="14" spans="1:10" x14ac:dyDescent="0.3">
      <c r="A14" s="3" t="s">
        <v>16</v>
      </c>
      <c r="B14" s="5">
        <v>143</v>
      </c>
      <c r="C14" s="6">
        <v>1969.11</v>
      </c>
    </row>
    <row r="15" spans="1:10" x14ac:dyDescent="0.3">
      <c r="A15" s="3" t="s">
        <v>17</v>
      </c>
      <c r="B15" s="5">
        <v>26</v>
      </c>
      <c r="C15" s="6">
        <v>554.57999999999993</v>
      </c>
    </row>
    <row r="16" spans="1:10" x14ac:dyDescent="0.3">
      <c r="A16" s="3" t="s">
        <v>18</v>
      </c>
      <c r="B16" s="5">
        <v>26</v>
      </c>
      <c r="C16" s="6">
        <v>445.64</v>
      </c>
    </row>
    <row r="17" spans="1:3" x14ac:dyDescent="0.3">
      <c r="A17" s="3" t="s">
        <v>19</v>
      </c>
      <c r="B17" s="5">
        <v>93</v>
      </c>
      <c r="C17" s="6">
        <v>1673.07</v>
      </c>
    </row>
    <row r="18" spans="1:3" x14ac:dyDescent="0.3">
      <c r="A18" s="3" t="s">
        <v>20</v>
      </c>
      <c r="B18" s="5">
        <v>30</v>
      </c>
      <c r="C18" s="6">
        <v>417</v>
      </c>
    </row>
    <row r="19" spans="1:3" x14ac:dyDescent="0.3">
      <c r="A19" s="3" t="s">
        <v>21</v>
      </c>
      <c r="B19" s="5">
        <v>99</v>
      </c>
      <c r="C19" s="6">
        <v>1248.3899999999999</v>
      </c>
    </row>
    <row r="20" spans="1:3" x14ac:dyDescent="0.3">
      <c r="A20" s="3" t="s">
        <v>22</v>
      </c>
      <c r="B20" s="5">
        <v>67</v>
      </c>
      <c r="C20" s="6">
        <v>544.04</v>
      </c>
    </row>
    <row r="21" spans="1:3" x14ac:dyDescent="0.3">
      <c r="A21" s="3" t="s">
        <v>23</v>
      </c>
      <c r="B21" s="5">
        <v>119</v>
      </c>
      <c r="C21" s="6">
        <v>1429.19</v>
      </c>
    </row>
    <row r="22" spans="1:3" x14ac:dyDescent="0.3">
      <c r="A22" s="3" t="s">
        <v>24</v>
      </c>
      <c r="B22" s="5">
        <v>30</v>
      </c>
      <c r="C22" s="6">
        <v>451.2</v>
      </c>
    </row>
    <row r="23" spans="1:3" x14ac:dyDescent="0.3">
      <c r="A23" s="3" t="s">
        <v>25</v>
      </c>
      <c r="B23" s="5">
        <v>28</v>
      </c>
      <c r="C23" s="6">
        <v>667.52</v>
      </c>
    </row>
    <row r="24" spans="1:3" x14ac:dyDescent="0.3">
      <c r="A24" s="3" t="s">
        <v>26</v>
      </c>
      <c r="B24" s="5">
        <v>74</v>
      </c>
      <c r="C24" s="6">
        <v>1105.56</v>
      </c>
    </row>
    <row r="25" spans="1:3" x14ac:dyDescent="0.3">
      <c r="A25" s="3" t="s">
        <v>27</v>
      </c>
      <c r="B25" s="5">
        <v>29</v>
      </c>
      <c r="C25" s="6">
        <v>562.59999999999991</v>
      </c>
    </row>
    <row r="26" spans="1:3" x14ac:dyDescent="0.3">
      <c r="A26" s="3" t="s">
        <v>28</v>
      </c>
      <c r="B26" s="5">
        <v>98</v>
      </c>
      <c r="C26" s="6">
        <v>798.7</v>
      </c>
    </row>
    <row r="27" spans="1:3" x14ac:dyDescent="0.3">
      <c r="A27" s="3" t="s">
        <v>29</v>
      </c>
      <c r="B27" s="5">
        <v>27</v>
      </c>
      <c r="C27" s="6">
        <v>287.82</v>
      </c>
    </row>
    <row r="28" spans="1:3" x14ac:dyDescent="0.3">
      <c r="A28" s="3" t="s">
        <v>30</v>
      </c>
      <c r="B28" s="5">
        <v>28</v>
      </c>
      <c r="C28" s="6">
        <v>721</v>
      </c>
    </row>
    <row r="29" spans="1:3" x14ac:dyDescent="0.3">
      <c r="A29" s="3" t="s">
        <v>31</v>
      </c>
      <c r="B29" s="5">
        <v>31</v>
      </c>
      <c r="C29" s="6">
        <v>599.2299999999999</v>
      </c>
    </row>
    <row r="30" spans="1:3" x14ac:dyDescent="0.3">
      <c r="A30" s="3" t="s">
        <v>32</v>
      </c>
      <c r="B30" s="5">
        <v>252</v>
      </c>
      <c r="C30" s="6">
        <v>1630.4399999999998</v>
      </c>
    </row>
    <row r="31" spans="1:3" x14ac:dyDescent="0.3">
      <c r="A31" s="3" t="s">
        <v>33</v>
      </c>
      <c r="B31" s="5">
        <v>38</v>
      </c>
      <c r="C31" s="6">
        <v>565.44000000000005</v>
      </c>
    </row>
    <row r="32" spans="1:3" x14ac:dyDescent="0.3">
      <c r="A32" s="3" t="s">
        <v>34</v>
      </c>
      <c r="B32" s="5">
        <v>35</v>
      </c>
      <c r="C32" s="6">
        <v>547.05000000000007</v>
      </c>
    </row>
    <row r="33" spans="1:3" x14ac:dyDescent="0.3">
      <c r="A33" s="3" t="s">
        <v>35</v>
      </c>
      <c r="B33" s="5">
        <v>32</v>
      </c>
      <c r="C33" s="6">
        <v>704.64</v>
      </c>
    </row>
    <row r="34" spans="1:3" x14ac:dyDescent="0.3">
      <c r="A34" s="3" t="s">
        <v>36</v>
      </c>
      <c r="B34" s="5">
        <v>56</v>
      </c>
      <c r="C34" s="6">
        <v>677.04</v>
      </c>
    </row>
    <row r="35" spans="1:3" x14ac:dyDescent="0.3">
      <c r="A35" s="3" t="s">
        <v>37</v>
      </c>
      <c r="B35" s="5">
        <v>33</v>
      </c>
      <c r="C35" s="6">
        <v>873.84</v>
      </c>
    </row>
    <row r="36" spans="1:3" x14ac:dyDescent="0.3">
      <c r="A36" s="3" t="s">
        <v>38</v>
      </c>
      <c r="B36" s="5">
        <v>28</v>
      </c>
      <c r="C36" s="6">
        <v>763</v>
      </c>
    </row>
    <row r="37" spans="1:3" x14ac:dyDescent="0.3">
      <c r="A37" s="3" t="s">
        <v>39</v>
      </c>
      <c r="B37" s="5">
        <v>111</v>
      </c>
      <c r="C37" s="6">
        <v>1425.24</v>
      </c>
    </row>
    <row r="38" spans="1:3" x14ac:dyDescent="0.3">
      <c r="A38" s="3" t="s">
        <v>40</v>
      </c>
      <c r="B38" s="5">
        <v>30</v>
      </c>
      <c r="C38" s="6">
        <v>705.6</v>
      </c>
    </row>
    <row r="39" spans="1:3" x14ac:dyDescent="0.3">
      <c r="A39" s="3" t="s">
        <v>41</v>
      </c>
      <c r="B39" s="5">
        <v>31</v>
      </c>
      <c r="C39" s="6">
        <v>589.93000000000006</v>
      </c>
    </row>
    <row r="40" spans="1:3" x14ac:dyDescent="0.3">
      <c r="A40" s="3" t="s">
        <v>42</v>
      </c>
      <c r="B40" s="5">
        <v>30</v>
      </c>
      <c r="C40" s="6">
        <v>712.5</v>
      </c>
    </row>
    <row r="41" spans="1:3" x14ac:dyDescent="0.3">
      <c r="A41" s="3" t="s">
        <v>43</v>
      </c>
      <c r="B41" s="5">
        <v>129</v>
      </c>
      <c r="C41" s="6">
        <v>1981.4399999999998</v>
      </c>
    </row>
    <row r="42" spans="1:3" x14ac:dyDescent="0.3">
      <c r="A42" s="3" t="s">
        <v>44</v>
      </c>
      <c r="B42" s="5">
        <v>34</v>
      </c>
      <c r="C42" s="6">
        <v>640.90000000000009</v>
      </c>
    </row>
    <row r="43" spans="1:3" x14ac:dyDescent="0.3">
      <c r="A43" s="3" t="s">
        <v>45</v>
      </c>
      <c r="B43" s="5">
        <v>29</v>
      </c>
      <c r="C43" s="6">
        <v>941.34</v>
      </c>
    </row>
    <row r="44" spans="1:3" x14ac:dyDescent="0.3">
      <c r="A44" s="3" t="s">
        <v>46</v>
      </c>
      <c r="B44" s="5">
        <v>29</v>
      </c>
      <c r="C44" s="6">
        <v>712.81999999999994</v>
      </c>
    </row>
    <row r="45" spans="1:3" x14ac:dyDescent="0.3">
      <c r="A45" s="3" t="s">
        <v>47</v>
      </c>
      <c r="B45" s="5">
        <v>37</v>
      </c>
      <c r="C45" s="6">
        <v>1016.39</v>
      </c>
    </row>
    <row r="46" spans="1:3" x14ac:dyDescent="0.3">
      <c r="A46" s="3" t="s">
        <v>48</v>
      </c>
      <c r="B46" s="5">
        <v>84</v>
      </c>
      <c r="C46" s="6">
        <v>598.91999999999996</v>
      </c>
    </row>
    <row r="47" spans="1:3" x14ac:dyDescent="0.3">
      <c r="A47" s="3" t="s">
        <v>49</v>
      </c>
      <c r="B47" s="5">
        <v>32</v>
      </c>
      <c r="C47" s="6">
        <v>630.72</v>
      </c>
    </row>
    <row r="48" spans="1:3" x14ac:dyDescent="0.3">
      <c r="A48" s="3" t="s">
        <v>50</v>
      </c>
      <c r="B48" s="5">
        <v>32</v>
      </c>
      <c r="C48" s="6">
        <v>701.44</v>
      </c>
    </row>
    <row r="49" spans="1:3" x14ac:dyDescent="0.3">
      <c r="A49" s="3" t="s">
        <v>51</v>
      </c>
      <c r="B49" s="5">
        <v>98</v>
      </c>
      <c r="C49" s="6">
        <v>1242.6399999999999</v>
      </c>
    </row>
    <row r="50" spans="1:3" x14ac:dyDescent="0.3">
      <c r="A50" s="3" t="s">
        <v>51</v>
      </c>
      <c r="B50" s="5">
        <v>89</v>
      </c>
      <c r="C50" s="6">
        <v>1102.71</v>
      </c>
    </row>
    <row r="51" spans="1:3" x14ac:dyDescent="0.3">
      <c r="A51" s="3" t="s">
        <v>52</v>
      </c>
      <c r="B51" s="5">
        <v>139</v>
      </c>
      <c r="C51" s="6">
        <v>1383.05</v>
      </c>
    </row>
    <row r="52" spans="1:3" x14ac:dyDescent="0.3">
      <c r="A52" s="3" t="s">
        <v>53</v>
      </c>
      <c r="B52" s="5">
        <v>55</v>
      </c>
      <c r="C52" s="6">
        <v>897.05</v>
      </c>
    </row>
    <row r="53" spans="1:3" x14ac:dyDescent="0.3">
      <c r="A53" s="3" t="s">
        <v>54</v>
      </c>
      <c r="B53" s="5">
        <v>91</v>
      </c>
      <c r="C53" s="6">
        <v>1477.84</v>
      </c>
    </row>
    <row r="54" spans="1:3" x14ac:dyDescent="0.3">
      <c r="A54" s="3" t="s">
        <v>55</v>
      </c>
      <c r="B54" s="5">
        <v>30</v>
      </c>
      <c r="C54" s="6">
        <v>530.4</v>
      </c>
    </row>
    <row r="55" spans="1:3" x14ac:dyDescent="0.3">
      <c r="A55" s="3" t="s">
        <v>56</v>
      </c>
      <c r="B55" s="5">
        <v>27</v>
      </c>
      <c r="C55" s="6">
        <v>580.2299999999999</v>
      </c>
    </row>
    <row r="56" spans="1:3" x14ac:dyDescent="0.3">
      <c r="A56" s="3" t="s">
        <v>57</v>
      </c>
      <c r="B56" s="5">
        <v>30</v>
      </c>
      <c r="C56" s="6">
        <v>510.90000000000003</v>
      </c>
    </row>
    <row r="57" spans="1:3" x14ac:dyDescent="0.3">
      <c r="A57" s="3" t="s">
        <v>58</v>
      </c>
      <c r="B57" s="5">
        <v>28</v>
      </c>
      <c r="C57" s="6">
        <v>417.2</v>
      </c>
    </row>
    <row r="58" spans="1:3" x14ac:dyDescent="0.3">
      <c r="A58" s="3" t="s">
        <v>59</v>
      </c>
      <c r="B58" s="5">
        <v>30</v>
      </c>
      <c r="C58" s="6">
        <v>541.79999999999995</v>
      </c>
    </row>
    <row r="59" spans="1:3" x14ac:dyDescent="0.3">
      <c r="A59" s="3" t="s">
        <v>60</v>
      </c>
      <c r="B59" s="5">
        <v>227</v>
      </c>
      <c r="C59" s="6">
        <v>2220.06</v>
      </c>
    </row>
    <row r="60" spans="1:3" x14ac:dyDescent="0.3">
      <c r="A60" s="3" t="s">
        <v>61</v>
      </c>
      <c r="B60" s="5">
        <v>29</v>
      </c>
      <c r="C60" s="6">
        <v>625.53</v>
      </c>
    </row>
    <row r="61" spans="1:3" x14ac:dyDescent="0.3">
      <c r="A61" s="3" t="s">
        <v>62</v>
      </c>
      <c r="B61" s="5">
        <v>31</v>
      </c>
      <c r="C61" s="6">
        <v>614.7299999999999</v>
      </c>
    </row>
    <row r="62" spans="1:3" x14ac:dyDescent="0.3">
      <c r="A62" s="3" t="s">
        <v>63</v>
      </c>
      <c r="B62" s="5">
        <v>28</v>
      </c>
      <c r="C62" s="6">
        <v>530.32000000000005</v>
      </c>
    </row>
    <row r="63" spans="1:3" x14ac:dyDescent="0.3">
      <c r="A63" s="3" t="s">
        <v>64</v>
      </c>
      <c r="B63" s="5">
        <v>32</v>
      </c>
      <c r="C63" s="6">
        <v>595.84</v>
      </c>
    </row>
    <row r="64" spans="1:3" x14ac:dyDescent="0.3">
      <c r="A64" s="3" t="s">
        <v>65</v>
      </c>
      <c r="B64" s="5">
        <v>27</v>
      </c>
      <c r="C64" s="6">
        <v>819.72</v>
      </c>
    </row>
    <row r="65" spans="1:3" x14ac:dyDescent="0.3">
      <c r="A65" s="3" t="s">
        <v>66</v>
      </c>
      <c r="B65" s="5">
        <v>121</v>
      </c>
      <c r="C65" s="6">
        <v>1723.04</v>
      </c>
    </row>
    <row r="66" spans="1:3" x14ac:dyDescent="0.3">
      <c r="A66" s="3" t="s">
        <v>67</v>
      </c>
      <c r="B66" s="5">
        <v>24</v>
      </c>
      <c r="C66" s="6">
        <v>570.96</v>
      </c>
    </row>
    <row r="67" spans="1:3" x14ac:dyDescent="0.3">
      <c r="A67" s="3" t="s">
        <v>68</v>
      </c>
      <c r="B67" s="5">
        <v>29</v>
      </c>
      <c r="C67" s="6">
        <v>552.45000000000005</v>
      </c>
    </row>
    <row r="68" spans="1:3" x14ac:dyDescent="0.3">
      <c r="A68" s="3" t="s">
        <v>69</v>
      </c>
      <c r="B68" s="5">
        <v>30</v>
      </c>
      <c r="C68" s="6">
        <v>789.9</v>
      </c>
    </row>
    <row r="69" spans="1:3" x14ac:dyDescent="0.3">
      <c r="A69" s="3" t="s">
        <v>70</v>
      </c>
      <c r="B69" s="5">
        <v>31</v>
      </c>
      <c r="C69" s="6">
        <v>511.81000000000006</v>
      </c>
    </row>
    <row r="70" spans="1:3" x14ac:dyDescent="0.3">
      <c r="A70" s="3" t="s">
        <v>71</v>
      </c>
      <c r="B70" s="5">
        <v>86</v>
      </c>
      <c r="C70" s="6">
        <v>1288.28</v>
      </c>
    </row>
    <row r="71" spans="1:3" x14ac:dyDescent="0.3">
      <c r="A71" s="3" t="s">
        <v>72</v>
      </c>
      <c r="B71" s="5">
        <v>30</v>
      </c>
      <c r="C71" s="6">
        <v>624.29999999999995</v>
      </c>
    </row>
    <row r="72" spans="1:3" x14ac:dyDescent="0.3">
      <c r="A72" s="3" t="s">
        <v>73</v>
      </c>
      <c r="B72" s="5">
        <v>30</v>
      </c>
      <c r="C72" s="6">
        <v>516</v>
      </c>
    </row>
    <row r="73" spans="1:3" x14ac:dyDescent="0.3">
      <c r="A73" s="3" t="s">
        <v>74</v>
      </c>
      <c r="B73" s="5">
        <v>116</v>
      </c>
      <c r="C73" s="6">
        <v>1505.68</v>
      </c>
    </row>
    <row r="74" spans="1:3" x14ac:dyDescent="0.3">
      <c r="A74" s="3" t="s">
        <v>75</v>
      </c>
      <c r="B74" s="5">
        <v>29</v>
      </c>
      <c r="C74" s="6">
        <v>638.29000000000008</v>
      </c>
    </row>
    <row r="75" spans="1:3" x14ac:dyDescent="0.3">
      <c r="A75" s="3" t="s">
        <v>76</v>
      </c>
      <c r="B75" s="5">
        <v>35</v>
      </c>
      <c r="C75" s="6">
        <v>778.75</v>
      </c>
    </row>
    <row r="76" spans="1:3" x14ac:dyDescent="0.3">
      <c r="A76" s="3" t="s">
        <v>77</v>
      </c>
      <c r="B76" s="5">
        <v>32</v>
      </c>
      <c r="C76" s="6">
        <v>506.88</v>
      </c>
    </row>
    <row r="77" spans="1:3" x14ac:dyDescent="0.3">
      <c r="A77" s="3" t="s">
        <v>78</v>
      </c>
      <c r="B77" s="5">
        <v>131</v>
      </c>
      <c r="C77" s="6">
        <v>1370.2600000000002</v>
      </c>
    </row>
    <row r="78" spans="1:3" x14ac:dyDescent="0.3">
      <c r="A78" s="3" t="s">
        <v>79</v>
      </c>
      <c r="B78" s="5">
        <v>27</v>
      </c>
      <c r="C78" s="6">
        <v>551.07000000000005</v>
      </c>
    </row>
    <row r="79" spans="1:3" x14ac:dyDescent="0.3">
      <c r="A79" s="3" t="s">
        <v>80</v>
      </c>
      <c r="B79" s="5">
        <v>26</v>
      </c>
      <c r="C79" s="6">
        <v>788.32</v>
      </c>
    </row>
    <row r="80" spans="1:3" x14ac:dyDescent="0.3">
      <c r="A80" s="3" t="s">
        <v>81</v>
      </c>
      <c r="B80" s="5">
        <v>32</v>
      </c>
      <c r="C80" s="6">
        <v>873.6</v>
      </c>
    </row>
    <row r="81" spans="1:3" x14ac:dyDescent="0.3">
      <c r="A81" s="3" t="s">
        <v>82</v>
      </c>
      <c r="B81" s="5">
        <v>32</v>
      </c>
      <c r="C81" s="6">
        <v>448.32</v>
      </c>
    </row>
    <row r="82" spans="1:3" x14ac:dyDescent="0.3">
      <c r="A82" s="3" t="s">
        <v>83</v>
      </c>
      <c r="B82" s="5">
        <v>30</v>
      </c>
      <c r="C82" s="6">
        <v>391.5</v>
      </c>
    </row>
    <row r="83" spans="1:3" x14ac:dyDescent="0.3">
      <c r="A83" s="3" t="s">
        <v>84</v>
      </c>
      <c r="B83" s="5">
        <v>24</v>
      </c>
      <c r="C83" s="6">
        <v>396.48</v>
      </c>
    </row>
    <row r="84" spans="1:3" x14ac:dyDescent="0.3">
      <c r="A84" s="3" t="s">
        <v>85</v>
      </c>
      <c r="B84" s="5">
        <v>115</v>
      </c>
      <c r="C84" s="6">
        <v>1343.2</v>
      </c>
    </row>
    <row r="85" spans="1:3" x14ac:dyDescent="0.3">
      <c r="A85" s="3" t="s">
        <v>86</v>
      </c>
      <c r="B85" s="5">
        <v>31</v>
      </c>
      <c r="C85" s="6">
        <v>526.06999999999994</v>
      </c>
    </row>
    <row r="86" spans="1:3" x14ac:dyDescent="0.3">
      <c r="A86" s="3" t="s">
        <v>87</v>
      </c>
      <c r="B86" s="5">
        <v>32</v>
      </c>
      <c r="C86" s="6">
        <v>723.2</v>
      </c>
    </row>
    <row r="87" spans="1:3" x14ac:dyDescent="0.3">
      <c r="A87" s="3" t="s">
        <v>88</v>
      </c>
      <c r="B87" s="5">
        <v>29</v>
      </c>
      <c r="C87" s="6">
        <v>842.45</v>
      </c>
    </row>
    <row r="88" spans="1:3" x14ac:dyDescent="0.3">
      <c r="A88" s="3" t="s">
        <v>89</v>
      </c>
      <c r="B88" s="5">
        <v>29</v>
      </c>
      <c r="C88" s="6">
        <v>609.58000000000004</v>
      </c>
    </row>
    <row r="89" spans="1:3" x14ac:dyDescent="0.3">
      <c r="A89" s="3" t="s">
        <v>90</v>
      </c>
      <c r="B89" s="5">
        <v>36</v>
      </c>
      <c r="C89" s="6">
        <v>410.40000000000003</v>
      </c>
    </row>
    <row r="90" spans="1:3" x14ac:dyDescent="0.3">
      <c r="A90" s="3" t="s">
        <v>91</v>
      </c>
      <c r="B90" s="5">
        <v>270</v>
      </c>
      <c r="C90" s="6">
        <v>2367.9</v>
      </c>
    </row>
    <row r="91" spans="1:3" x14ac:dyDescent="0.3">
      <c r="A91" s="3" t="s">
        <v>92</v>
      </c>
      <c r="B91" s="5">
        <v>32</v>
      </c>
      <c r="C91" s="6">
        <v>1059.52</v>
      </c>
    </row>
    <row r="92" spans="1:3" x14ac:dyDescent="0.3">
      <c r="A92" s="3" t="s">
        <v>93</v>
      </c>
      <c r="B92" s="5">
        <v>34</v>
      </c>
      <c r="C92" s="6">
        <v>638.52</v>
      </c>
    </row>
    <row r="93" spans="1:3" x14ac:dyDescent="0.3">
      <c r="A93" s="3" t="s">
        <v>94</v>
      </c>
      <c r="B93" s="5">
        <v>216</v>
      </c>
      <c r="C93" s="6">
        <v>2218.3199999999997</v>
      </c>
    </row>
    <row r="94" spans="1:3" x14ac:dyDescent="0.3">
      <c r="A94" s="3" t="s">
        <v>95</v>
      </c>
      <c r="B94" s="5">
        <v>29</v>
      </c>
      <c r="C94" s="6">
        <v>709.63</v>
      </c>
    </row>
    <row r="95" spans="1:3" x14ac:dyDescent="0.3">
      <c r="A95" s="3" t="s">
        <v>96</v>
      </c>
      <c r="B95" s="5">
        <v>29</v>
      </c>
      <c r="C95" s="6">
        <v>672.22</v>
      </c>
    </row>
    <row r="96" spans="1:3" x14ac:dyDescent="0.3">
      <c r="A96" s="3" t="s">
        <v>97</v>
      </c>
      <c r="B96" s="5">
        <v>28</v>
      </c>
      <c r="C96" s="6">
        <v>516.88</v>
      </c>
    </row>
    <row r="97" spans="1:3" x14ac:dyDescent="0.3">
      <c r="A97" s="3" t="s">
        <v>98</v>
      </c>
      <c r="B97" s="5">
        <v>28</v>
      </c>
      <c r="C97" s="6">
        <v>580.44000000000005</v>
      </c>
    </row>
    <row r="98" spans="1:3" x14ac:dyDescent="0.3">
      <c r="A98" s="3" t="s">
        <v>99</v>
      </c>
      <c r="B98" s="5">
        <v>33</v>
      </c>
      <c r="C98" s="6">
        <v>781.43999999999994</v>
      </c>
    </row>
    <row r="99" spans="1:3" x14ac:dyDescent="0.3">
      <c r="A99" s="3" t="s">
        <v>100</v>
      </c>
      <c r="B99" s="5">
        <v>25</v>
      </c>
      <c r="C99" s="6">
        <v>473.00000000000006</v>
      </c>
    </row>
    <row r="100" spans="1:3" x14ac:dyDescent="0.3">
      <c r="A100" s="3" t="s">
        <v>101</v>
      </c>
      <c r="B100" s="5">
        <v>31</v>
      </c>
      <c r="C100" s="6">
        <v>503.13</v>
      </c>
    </row>
    <row r="101" spans="1:3" x14ac:dyDescent="0.3">
      <c r="A101" s="3" t="s">
        <v>102</v>
      </c>
      <c r="B101" s="5">
        <v>83</v>
      </c>
      <c r="C101" s="6">
        <v>1450.01</v>
      </c>
    </row>
    <row r="102" spans="1:3" x14ac:dyDescent="0.3">
      <c r="A102" s="3" t="s">
        <v>103</v>
      </c>
      <c r="B102" s="5">
        <v>29</v>
      </c>
      <c r="C102" s="6">
        <v>760.95999999999992</v>
      </c>
    </row>
    <row r="103" spans="1:3" x14ac:dyDescent="0.3">
      <c r="A103" s="3" t="s">
        <v>104</v>
      </c>
      <c r="B103" s="5">
        <v>248</v>
      </c>
      <c r="C103" s="6">
        <v>2842.0800000000004</v>
      </c>
    </row>
    <row r="104" spans="1:3" x14ac:dyDescent="0.3">
      <c r="A104" s="3" t="s">
        <v>105</v>
      </c>
      <c r="B104" s="5">
        <v>33</v>
      </c>
      <c r="C104" s="6">
        <v>596.97</v>
      </c>
    </row>
    <row r="105" spans="1:3" x14ac:dyDescent="0.3">
      <c r="A105" s="3" t="s">
        <v>106</v>
      </c>
      <c r="B105" s="5">
        <v>90</v>
      </c>
      <c r="C105" s="6">
        <v>1475.9999999999998</v>
      </c>
    </row>
    <row r="106" spans="1:3" x14ac:dyDescent="0.3">
      <c r="A106" s="3" t="s">
        <v>107</v>
      </c>
      <c r="B106" s="5">
        <v>28</v>
      </c>
      <c r="C106" s="6">
        <v>390.59999999999997</v>
      </c>
    </row>
    <row r="107" spans="1:3" x14ac:dyDescent="0.3">
      <c r="A107" s="3" t="s">
        <v>108</v>
      </c>
      <c r="B107" s="5">
        <v>27</v>
      </c>
      <c r="C107" s="6">
        <v>621.2700000000001</v>
      </c>
    </row>
    <row r="108" spans="1:3" x14ac:dyDescent="0.3">
      <c r="A108" s="3" t="s">
        <v>109</v>
      </c>
      <c r="B108" s="5">
        <v>31</v>
      </c>
      <c r="C108" s="6">
        <v>764.46</v>
      </c>
    </row>
    <row r="109" spans="1:3" x14ac:dyDescent="0.3">
      <c r="A109" s="3" t="s">
        <v>110</v>
      </c>
      <c r="B109" s="5">
        <v>104</v>
      </c>
      <c r="C109" s="6">
        <v>1141.92</v>
      </c>
    </row>
    <row r="110" spans="1:3" x14ac:dyDescent="0.3">
      <c r="A110" s="3" t="s">
        <v>110</v>
      </c>
      <c r="B110" s="5">
        <v>36</v>
      </c>
      <c r="C110" s="6">
        <v>790.56000000000006</v>
      </c>
    </row>
    <row r="111" spans="1:3" x14ac:dyDescent="0.3">
      <c r="A111" s="3" t="s">
        <v>111</v>
      </c>
      <c r="B111" s="5">
        <v>31</v>
      </c>
      <c r="C111" s="6">
        <v>576.91</v>
      </c>
    </row>
    <row r="112" spans="1:3" x14ac:dyDescent="0.3">
      <c r="A112" s="3" t="s">
        <v>112</v>
      </c>
      <c r="B112" s="5">
        <v>104</v>
      </c>
      <c r="C112" s="6">
        <v>1379.04</v>
      </c>
    </row>
    <row r="113" spans="1:3" x14ac:dyDescent="0.3">
      <c r="A113" s="3" t="s">
        <v>113</v>
      </c>
      <c r="B113" s="5">
        <v>119</v>
      </c>
      <c r="C113" s="6">
        <v>1776.67</v>
      </c>
    </row>
    <row r="114" spans="1:3" x14ac:dyDescent="0.3">
      <c r="A114" s="3" t="s">
        <v>114</v>
      </c>
      <c r="B114" s="5">
        <v>35</v>
      </c>
      <c r="C114" s="6">
        <v>832.30000000000007</v>
      </c>
    </row>
    <row r="115" spans="1:3" x14ac:dyDescent="0.3">
      <c r="A115" s="3" t="s">
        <v>115</v>
      </c>
      <c r="B115" s="5">
        <v>24</v>
      </c>
      <c r="C115" s="6">
        <v>272.39999999999998</v>
      </c>
    </row>
    <row r="116" spans="1:3" x14ac:dyDescent="0.3">
      <c r="A116" s="3" t="s">
        <v>116</v>
      </c>
      <c r="B116" s="5">
        <v>35</v>
      </c>
      <c r="C116" s="6">
        <v>659.4</v>
      </c>
    </row>
    <row r="117" spans="1:3" x14ac:dyDescent="0.3">
      <c r="A117" s="3" t="s">
        <v>117</v>
      </c>
      <c r="B117" s="5">
        <v>30</v>
      </c>
      <c r="C117" s="6">
        <v>318.90000000000003</v>
      </c>
    </row>
    <row r="118" spans="1:3" x14ac:dyDescent="0.3">
      <c r="A118" s="3" t="s">
        <v>118</v>
      </c>
      <c r="B118" s="5">
        <v>32</v>
      </c>
      <c r="C118" s="6">
        <v>520.64</v>
      </c>
    </row>
    <row r="119" spans="1:3" x14ac:dyDescent="0.3">
      <c r="A119" s="3" t="s">
        <v>119</v>
      </c>
      <c r="B119" s="5">
        <v>327</v>
      </c>
      <c r="C119" s="6">
        <v>3332.1299999999997</v>
      </c>
    </row>
    <row r="120" spans="1:3" x14ac:dyDescent="0.3">
      <c r="A120" s="3" t="s">
        <v>120</v>
      </c>
      <c r="B120" s="5">
        <v>268</v>
      </c>
      <c r="C120" s="6">
        <v>3191.88</v>
      </c>
    </row>
    <row r="121" spans="1:3" x14ac:dyDescent="0.3">
      <c r="A121" s="3" t="s">
        <v>121</v>
      </c>
      <c r="B121" s="5">
        <v>29</v>
      </c>
      <c r="C121" s="6">
        <v>637.41999999999996</v>
      </c>
    </row>
    <row r="122" spans="1:3" x14ac:dyDescent="0.3">
      <c r="A122" s="3" t="s">
        <v>122</v>
      </c>
      <c r="B122" s="5">
        <v>222</v>
      </c>
      <c r="C122" s="6">
        <v>2579.64</v>
      </c>
    </row>
    <row r="123" spans="1:3" x14ac:dyDescent="0.3">
      <c r="A123" s="3" t="s">
        <v>123</v>
      </c>
      <c r="B123" s="5">
        <v>134</v>
      </c>
      <c r="C123" s="6">
        <v>1120.24</v>
      </c>
    </row>
    <row r="124" spans="1:3" x14ac:dyDescent="0.3">
      <c r="A124" s="3" t="s">
        <v>124</v>
      </c>
      <c r="B124" s="5">
        <v>25</v>
      </c>
      <c r="C124" s="6">
        <v>367.5</v>
      </c>
    </row>
    <row r="125" spans="1:3" x14ac:dyDescent="0.3">
      <c r="A125" s="3" t="s">
        <v>125</v>
      </c>
      <c r="B125" s="5">
        <v>33</v>
      </c>
      <c r="C125" s="6">
        <v>551.76</v>
      </c>
    </row>
    <row r="126" spans="1:3" x14ac:dyDescent="0.3">
      <c r="A126" s="3" t="s">
        <v>126</v>
      </c>
      <c r="B126" s="5">
        <v>28</v>
      </c>
      <c r="C126" s="6">
        <v>551.88</v>
      </c>
    </row>
    <row r="127" spans="1:3" x14ac:dyDescent="0.3">
      <c r="A127" s="3" t="s">
        <v>127</v>
      </c>
      <c r="B127" s="5">
        <v>158</v>
      </c>
      <c r="C127" s="6">
        <v>1273.48</v>
      </c>
    </row>
    <row r="128" spans="1:3" x14ac:dyDescent="0.3">
      <c r="A128" s="3" t="s">
        <v>128</v>
      </c>
      <c r="B128" s="5">
        <v>30</v>
      </c>
      <c r="C128" s="6">
        <v>187.79999999999998</v>
      </c>
    </row>
    <row r="129" spans="1:3" x14ac:dyDescent="0.3">
      <c r="A129" s="3" t="s">
        <v>129</v>
      </c>
      <c r="B129" s="5">
        <v>73</v>
      </c>
      <c r="C129" s="6">
        <v>1077.48</v>
      </c>
    </row>
    <row r="130" spans="1:3" x14ac:dyDescent="0.3">
      <c r="A130" s="3" t="s">
        <v>130</v>
      </c>
      <c r="B130" s="5">
        <v>30</v>
      </c>
      <c r="C130" s="6">
        <v>858.3</v>
      </c>
    </row>
    <row r="131" spans="1:3" x14ac:dyDescent="0.3">
      <c r="A131" s="3" t="s">
        <v>131</v>
      </c>
      <c r="B131" s="5">
        <v>30</v>
      </c>
      <c r="C131" s="6">
        <v>785.7</v>
      </c>
    </row>
    <row r="132" spans="1:3" x14ac:dyDescent="0.3">
      <c r="A132" s="3" t="s">
        <v>132</v>
      </c>
      <c r="B132" s="5">
        <v>213</v>
      </c>
      <c r="C132" s="6">
        <v>2349.39</v>
      </c>
    </row>
    <row r="133" spans="1:3" x14ac:dyDescent="0.3">
      <c r="A133" s="3" t="s">
        <v>133</v>
      </c>
      <c r="B133" s="5">
        <v>133</v>
      </c>
      <c r="C133" s="6">
        <v>2867.48</v>
      </c>
    </row>
    <row r="134" spans="1:3" x14ac:dyDescent="0.3">
      <c r="A134" s="3" t="s">
        <v>134</v>
      </c>
      <c r="B134" s="5">
        <v>86</v>
      </c>
      <c r="C134" s="6">
        <v>1178.2</v>
      </c>
    </row>
    <row r="135" spans="1:3" x14ac:dyDescent="0.3">
      <c r="A135" s="3" t="s">
        <v>135</v>
      </c>
      <c r="B135" s="5">
        <v>117</v>
      </c>
      <c r="C135" s="6">
        <v>1801.8</v>
      </c>
    </row>
    <row r="136" spans="1:3" x14ac:dyDescent="0.3">
      <c r="A136" s="3" t="s">
        <v>136</v>
      </c>
      <c r="B136" s="5">
        <v>133</v>
      </c>
      <c r="C136" s="6">
        <v>1238.23</v>
      </c>
    </row>
    <row r="137" spans="1:3" x14ac:dyDescent="0.3">
      <c r="A137" s="3" t="s">
        <v>137</v>
      </c>
      <c r="B137" s="5">
        <v>89</v>
      </c>
      <c r="C137" s="6">
        <v>808.12</v>
      </c>
    </row>
    <row r="138" spans="1:3" x14ac:dyDescent="0.3">
      <c r="A138" s="3" t="s">
        <v>137</v>
      </c>
      <c r="B138" s="5">
        <v>31</v>
      </c>
      <c r="C138" s="6">
        <v>557.38</v>
      </c>
    </row>
    <row r="139" spans="1:3" x14ac:dyDescent="0.3">
      <c r="A139" s="3" t="s">
        <v>138</v>
      </c>
      <c r="B139" s="5">
        <v>71</v>
      </c>
      <c r="C139" s="6">
        <v>324.47000000000003</v>
      </c>
    </row>
    <row r="140" spans="1:3" x14ac:dyDescent="0.3">
      <c r="A140" s="3" t="s">
        <v>139</v>
      </c>
      <c r="B140" s="5">
        <v>97</v>
      </c>
      <c r="C140" s="6">
        <v>1819.7200000000003</v>
      </c>
    </row>
    <row r="141" spans="1:3" x14ac:dyDescent="0.3">
      <c r="A141" s="3" t="s">
        <v>140</v>
      </c>
      <c r="B141" s="5">
        <v>31</v>
      </c>
      <c r="C141" s="6">
        <v>843.51</v>
      </c>
    </row>
    <row r="142" spans="1:3" x14ac:dyDescent="0.3">
      <c r="A142" s="3" t="s">
        <v>141</v>
      </c>
      <c r="B142" s="5">
        <v>35</v>
      </c>
      <c r="C142" s="6">
        <v>358.05</v>
      </c>
    </row>
    <row r="143" spans="1:3" x14ac:dyDescent="0.3">
      <c r="A143" s="3" t="s">
        <v>142</v>
      </c>
      <c r="B143" s="5">
        <v>259</v>
      </c>
      <c r="C143" s="6">
        <v>2478.63</v>
      </c>
    </row>
    <row r="144" spans="1:3" x14ac:dyDescent="0.3">
      <c r="A144" s="3" t="s">
        <v>143</v>
      </c>
      <c r="B144" s="5">
        <v>28</v>
      </c>
      <c r="C144" s="6">
        <v>577.36</v>
      </c>
    </row>
    <row r="145" spans="1:3" x14ac:dyDescent="0.3">
      <c r="A145" s="3" t="s">
        <v>144</v>
      </c>
      <c r="B145" s="5">
        <v>27</v>
      </c>
      <c r="C145" s="6">
        <v>543.51</v>
      </c>
    </row>
    <row r="146" spans="1:3" x14ac:dyDescent="0.3">
      <c r="A146" s="3" t="s">
        <v>145</v>
      </c>
      <c r="B146" s="5">
        <v>32</v>
      </c>
      <c r="C146" s="6">
        <v>773.44</v>
      </c>
    </row>
    <row r="147" spans="1:3" x14ac:dyDescent="0.3">
      <c r="A147" s="3" t="s">
        <v>146</v>
      </c>
      <c r="B147" s="5">
        <v>32</v>
      </c>
      <c r="C147" s="6">
        <v>512.96</v>
      </c>
    </row>
    <row r="148" spans="1:3" x14ac:dyDescent="0.3">
      <c r="A148" s="3" t="s">
        <v>147</v>
      </c>
      <c r="B148" s="5">
        <v>23</v>
      </c>
      <c r="C148" s="6">
        <v>526.47</v>
      </c>
    </row>
    <row r="149" spans="1:3" x14ac:dyDescent="0.3">
      <c r="A149" s="3" t="s">
        <v>148</v>
      </c>
      <c r="B149" s="5">
        <v>90</v>
      </c>
      <c r="C149" s="6">
        <v>1200.5999999999999</v>
      </c>
    </row>
    <row r="150" spans="1:3" x14ac:dyDescent="0.3">
      <c r="A150" s="3" t="s">
        <v>149</v>
      </c>
      <c r="B150" s="5">
        <v>32</v>
      </c>
      <c r="C150" s="6">
        <v>675.2</v>
      </c>
    </row>
    <row r="151" spans="1:3" x14ac:dyDescent="0.3">
      <c r="A151" s="3" t="s">
        <v>150</v>
      </c>
      <c r="B151" s="5">
        <v>29</v>
      </c>
      <c r="C151" s="6">
        <v>724.42</v>
      </c>
    </row>
    <row r="152" spans="1:3" x14ac:dyDescent="0.3">
      <c r="A152" s="3" t="s">
        <v>150</v>
      </c>
      <c r="B152" s="5">
        <v>29</v>
      </c>
      <c r="C152" s="6">
        <v>522.58000000000004</v>
      </c>
    </row>
    <row r="153" spans="1:3" x14ac:dyDescent="0.3">
      <c r="A153" s="3" t="s">
        <v>151</v>
      </c>
      <c r="B153" s="5">
        <v>28</v>
      </c>
      <c r="C153" s="6">
        <v>849.80000000000007</v>
      </c>
    </row>
    <row r="154" spans="1:3" x14ac:dyDescent="0.3">
      <c r="A154" s="3" t="s">
        <v>152</v>
      </c>
      <c r="B154" s="5">
        <v>30</v>
      </c>
      <c r="C154" s="6">
        <v>981.30000000000007</v>
      </c>
    </row>
    <row r="155" spans="1:3" x14ac:dyDescent="0.3">
      <c r="A155" s="3" t="s">
        <v>153</v>
      </c>
      <c r="B155" s="5">
        <v>29</v>
      </c>
      <c r="C155" s="6">
        <v>683.81999999999994</v>
      </c>
    </row>
    <row r="156" spans="1:3" x14ac:dyDescent="0.3">
      <c r="A156" s="3" t="s">
        <v>154</v>
      </c>
      <c r="B156" s="5">
        <v>33</v>
      </c>
      <c r="C156" s="6">
        <v>987.68999999999994</v>
      </c>
    </row>
    <row r="157" spans="1:3" x14ac:dyDescent="0.3">
      <c r="A157" s="3" t="s">
        <v>155</v>
      </c>
      <c r="B157" s="5">
        <v>238</v>
      </c>
      <c r="C157" s="6">
        <v>2225.2999999999997</v>
      </c>
    </row>
    <row r="158" spans="1:3" x14ac:dyDescent="0.3">
      <c r="A158" s="3" t="s">
        <v>155</v>
      </c>
      <c r="B158" s="5">
        <v>32</v>
      </c>
      <c r="C158" s="6">
        <v>704</v>
      </c>
    </row>
    <row r="159" spans="1:3" x14ac:dyDescent="0.3">
      <c r="A159" s="3" t="s">
        <v>156</v>
      </c>
      <c r="B159" s="5">
        <v>31</v>
      </c>
      <c r="C159" s="6">
        <v>929.38</v>
      </c>
    </row>
    <row r="160" spans="1:3" x14ac:dyDescent="0.3">
      <c r="A160" s="3" t="s">
        <v>157</v>
      </c>
      <c r="B160" s="5">
        <v>25</v>
      </c>
      <c r="C160" s="6">
        <v>476.75</v>
      </c>
    </row>
    <row r="161" spans="1:3" x14ac:dyDescent="0.3">
      <c r="A161" s="3" t="s">
        <v>158</v>
      </c>
      <c r="B161" s="5">
        <v>34</v>
      </c>
      <c r="C161" s="6">
        <v>551.14</v>
      </c>
    </row>
    <row r="162" spans="1:3" x14ac:dyDescent="0.3">
      <c r="A162" s="3" t="s">
        <v>159</v>
      </c>
      <c r="B162" s="5">
        <v>28</v>
      </c>
      <c r="C162" s="6">
        <v>521.92000000000007</v>
      </c>
    </row>
    <row r="163" spans="1:3" x14ac:dyDescent="0.3">
      <c r="A163" s="3" t="s">
        <v>160</v>
      </c>
      <c r="B163" s="5">
        <v>25</v>
      </c>
      <c r="C163" s="6">
        <v>574.5</v>
      </c>
    </row>
    <row r="164" spans="1:3" x14ac:dyDescent="0.3">
      <c r="A164" s="3" t="s">
        <v>161</v>
      </c>
      <c r="B164" s="5">
        <v>33</v>
      </c>
      <c r="C164" s="6">
        <v>656.69999999999993</v>
      </c>
    </row>
    <row r="165" spans="1:3" x14ac:dyDescent="0.3">
      <c r="A165" s="3" t="s">
        <v>162</v>
      </c>
      <c r="B165" s="5">
        <v>28</v>
      </c>
      <c r="C165" s="6">
        <v>540.4</v>
      </c>
    </row>
    <row r="166" spans="1:3" x14ac:dyDescent="0.3">
      <c r="A166" s="3" t="s">
        <v>163</v>
      </c>
      <c r="B166" s="5">
        <v>31</v>
      </c>
      <c r="C166" s="6">
        <v>629.61</v>
      </c>
    </row>
    <row r="167" spans="1:3" x14ac:dyDescent="0.3">
      <c r="A167" s="3" t="s">
        <v>164</v>
      </c>
      <c r="B167" s="5">
        <v>31</v>
      </c>
      <c r="C167" s="6">
        <v>752.37</v>
      </c>
    </row>
    <row r="168" spans="1:3" x14ac:dyDescent="0.3">
      <c r="A168" s="3" t="s">
        <v>165</v>
      </c>
      <c r="B168" s="5">
        <v>31</v>
      </c>
      <c r="C168" s="6">
        <v>655.03</v>
      </c>
    </row>
    <row r="169" spans="1:3" x14ac:dyDescent="0.3">
      <c r="A169" s="3" t="s">
        <v>166</v>
      </c>
      <c r="B169" s="5">
        <v>33</v>
      </c>
      <c r="C169" s="6">
        <v>531.30000000000007</v>
      </c>
    </row>
    <row r="170" spans="1:3" x14ac:dyDescent="0.3">
      <c r="A170" s="3" t="s">
        <v>167</v>
      </c>
      <c r="B170" s="5">
        <v>30</v>
      </c>
      <c r="C170" s="6">
        <v>589.5</v>
      </c>
    </row>
    <row r="171" spans="1:3" x14ac:dyDescent="0.3">
      <c r="A171" s="3" t="s">
        <v>168</v>
      </c>
      <c r="B171" s="5">
        <v>27</v>
      </c>
      <c r="C171" s="6">
        <v>618.29999999999995</v>
      </c>
    </row>
    <row r="172" spans="1:3" x14ac:dyDescent="0.3">
      <c r="A172" s="3" t="s">
        <v>169</v>
      </c>
      <c r="B172" s="5">
        <v>28</v>
      </c>
      <c r="C172" s="6">
        <v>696.36</v>
      </c>
    </row>
    <row r="173" spans="1:3" x14ac:dyDescent="0.3">
      <c r="A173" s="3" t="s">
        <v>170</v>
      </c>
      <c r="B173" s="5">
        <v>28</v>
      </c>
      <c r="C173" s="6">
        <v>816.19999999999993</v>
      </c>
    </row>
    <row r="174" spans="1:3" x14ac:dyDescent="0.3">
      <c r="A174" s="3" t="s">
        <v>171</v>
      </c>
      <c r="B174" s="5">
        <v>33</v>
      </c>
      <c r="C174" s="6">
        <v>1025.6399999999999</v>
      </c>
    </row>
    <row r="175" spans="1:3" x14ac:dyDescent="0.3">
      <c r="A175" s="3" t="s">
        <v>172</v>
      </c>
      <c r="B175" s="5">
        <v>28</v>
      </c>
      <c r="C175" s="6">
        <v>626.36</v>
      </c>
    </row>
    <row r="176" spans="1:3" x14ac:dyDescent="0.3">
      <c r="A176" s="3" t="s">
        <v>173</v>
      </c>
      <c r="B176" s="5">
        <v>29</v>
      </c>
      <c r="C176" s="6">
        <v>792.56999999999994</v>
      </c>
    </row>
    <row r="177" spans="1:3" x14ac:dyDescent="0.3">
      <c r="A177" s="3" t="s">
        <v>174</v>
      </c>
      <c r="B177" s="5">
        <v>30</v>
      </c>
      <c r="C177" s="6">
        <v>739.5</v>
      </c>
    </row>
    <row r="178" spans="1:3" x14ac:dyDescent="0.3">
      <c r="A178" s="3" t="s">
        <v>175</v>
      </c>
      <c r="B178" s="5">
        <v>89</v>
      </c>
      <c r="C178" s="6">
        <v>1198.8300000000002</v>
      </c>
    </row>
    <row r="179" spans="1:3" x14ac:dyDescent="0.3">
      <c r="A179" s="3" t="s">
        <v>176</v>
      </c>
      <c r="B179" s="5">
        <v>32</v>
      </c>
      <c r="C179" s="6">
        <v>739.52</v>
      </c>
    </row>
    <row r="180" spans="1:3" x14ac:dyDescent="0.3">
      <c r="A180" s="3" t="s">
        <v>177</v>
      </c>
      <c r="B180" s="5">
        <v>82</v>
      </c>
      <c r="C180" s="6">
        <v>1195.56</v>
      </c>
    </row>
    <row r="181" spans="1:3" x14ac:dyDescent="0.3">
      <c r="A181" s="3" t="s">
        <v>178</v>
      </c>
      <c r="B181" s="5">
        <v>31</v>
      </c>
      <c r="C181" s="6">
        <v>398.65999999999997</v>
      </c>
    </row>
    <row r="182" spans="1:3" x14ac:dyDescent="0.3">
      <c r="A182" s="3" t="s">
        <v>179</v>
      </c>
      <c r="B182" s="5">
        <v>32</v>
      </c>
      <c r="C182" s="6">
        <v>527.36</v>
      </c>
    </row>
    <row r="183" spans="1:3" x14ac:dyDescent="0.3">
      <c r="A183" s="3" t="s">
        <v>180</v>
      </c>
      <c r="B183" s="5">
        <v>33</v>
      </c>
      <c r="C183" s="6">
        <v>774.18000000000006</v>
      </c>
    </row>
    <row r="184" spans="1:3" x14ac:dyDescent="0.3">
      <c r="A184" s="3" t="s">
        <v>181</v>
      </c>
      <c r="B184" s="5">
        <v>28</v>
      </c>
      <c r="C184" s="6">
        <v>669.19999999999993</v>
      </c>
    </row>
    <row r="185" spans="1:3" x14ac:dyDescent="0.3">
      <c r="A185" s="3" t="s">
        <v>182</v>
      </c>
      <c r="B185" s="5">
        <v>29</v>
      </c>
      <c r="C185" s="6">
        <v>651.34</v>
      </c>
    </row>
    <row r="186" spans="1:3" x14ac:dyDescent="0.3">
      <c r="A186" s="3" t="s">
        <v>183</v>
      </c>
      <c r="B186" s="5">
        <v>35</v>
      </c>
      <c r="C186" s="6">
        <v>623.70000000000005</v>
      </c>
    </row>
    <row r="187" spans="1:3" x14ac:dyDescent="0.3">
      <c r="A187" s="3" t="s">
        <v>184</v>
      </c>
      <c r="B187" s="5">
        <v>26</v>
      </c>
      <c r="C187" s="6">
        <v>405.59999999999997</v>
      </c>
    </row>
    <row r="188" spans="1:3" x14ac:dyDescent="0.3">
      <c r="A188" s="3" t="s">
        <v>185</v>
      </c>
      <c r="B188" s="5">
        <v>33</v>
      </c>
      <c r="C188" s="6">
        <v>805.19999999999993</v>
      </c>
    </row>
    <row r="189" spans="1:3" x14ac:dyDescent="0.3">
      <c r="A189" s="3" t="s">
        <v>186</v>
      </c>
      <c r="B189" s="5">
        <v>29</v>
      </c>
      <c r="C189" s="6">
        <v>552.16</v>
      </c>
    </row>
    <row r="190" spans="1:3" x14ac:dyDescent="0.3">
      <c r="A190" s="3" t="s">
        <v>187</v>
      </c>
      <c r="B190" s="5">
        <v>30</v>
      </c>
      <c r="C190" s="6">
        <v>394.20000000000005</v>
      </c>
    </row>
    <row r="191" spans="1:3" x14ac:dyDescent="0.3">
      <c r="A191" s="3" t="s">
        <v>188</v>
      </c>
      <c r="B191" s="5">
        <v>29</v>
      </c>
      <c r="C191" s="6">
        <v>505.76000000000005</v>
      </c>
    </row>
    <row r="192" spans="1:3" x14ac:dyDescent="0.3">
      <c r="A192" s="3" t="s">
        <v>189</v>
      </c>
      <c r="B192" s="5">
        <v>29</v>
      </c>
      <c r="C192" s="6">
        <v>461.1</v>
      </c>
    </row>
    <row r="193" spans="1:3" x14ac:dyDescent="0.3">
      <c r="A193" s="3" t="s">
        <v>190</v>
      </c>
      <c r="B193" s="5">
        <v>26</v>
      </c>
      <c r="C193" s="6">
        <v>777.92000000000007</v>
      </c>
    </row>
    <row r="194" spans="1:3" x14ac:dyDescent="0.3">
      <c r="A194" s="3" t="s">
        <v>191</v>
      </c>
      <c r="B194" s="5">
        <v>26</v>
      </c>
      <c r="C194" s="6">
        <v>628.42000000000007</v>
      </c>
    </row>
    <row r="195" spans="1:3" x14ac:dyDescent="0.3">
      <c r="A195" s="3" t="s">
        <v>192</v>
      </c>
      <c r="B195" s="5">
        <v>28</v>
      </c>
      <c r="C195" s="6">
        <v>805.28000000000009</v>
      </c>
    </row>
    <row r="196" spans="1:3" x14ac:dyDescent="0.3">
      <c r="A196" s="3" t="s">
        <v>193</v>
      </c>
      <c r="B196" s="5">
        <v>30</v>
      </c>
      <c r="C196" s="6">
        <v>677.4</v>
      </c>
    </row>
    <row r="197" spans="1:3" x14ac:dyDescent="0.3">
      <c r="A197" s="3" t="s">
        <v>194</v>
      </c>
      <c r="B197" s="5">
        <v>35</v>
      </c>
      <c r="C197" s="6">
        <v>835.1</v>
      </c>
    </row>
    <row r="198" spans="1:3" x14ac:dyDescent="0.3">
      <c r="A198" s="3" t="s">
        <v>195</v>
      </c>
      <c r="B198" s="5">
        <v>30</v>
      </c>
      <c r="C198" s="6">
        <v>171.3</v>
      </c>
    </row>
    <row r="199" spans="1:3" x14ac:dyDescent="0.3">
      <c r="A199" s="3" t="s">
        <v>196</v>
      </c>
      <c r="B199" s="5">
        <v>24</v>
      </c>
      <c r="C199" s="6">
        <v>532.08000000000004</v>
      </c>
    </row>
    <row r="200" spans="1:3" x14ac:dyDescent="0.3">
      <c r="A200" s="3" t="s">
        <v>197</v>
      </c>
      <c r="B200" s="5">
        <v>31</v>
      </c>
      <c r="C200" s="6">
        <v>389.67</v>
      </c>
    </row>
    <row r="201" spans="1:3" x14ac:dyDescent="0.3">
      <c r="A201" s="3" t="s">
        <v>198</v>
      </c>
      <c r="B201" s="5">
        <v>32</v>
      </c>
      <c r="C201" s="6">
        <v>448</v>
      </c>
    </row>
    <row r="202" spans="1:3" x14ac:dyDescent="0.3">
      <c r="A202" s="3" t="s">
        <v>199</v>
      </c>
      <c r="B202" s="5">
        <v>28</v>
      </c>
      <c r="C202" s="6">
        <v>558.88</v>
      </c>
    </row>
    <row r="203" spans="1:3" x14ac:dyDescent="0.3">
      <c r="A203" s="3" t="s">
        <v>200</v>
      </c>
      <c r="B203" s="5">
        <v>31</v>
      </c>
      <c r="C203" s="6">
        <v>595.19999999999993</v>
      </c>
    </row>
    <row r="204" spans="1:3" x14ac:dyDescent="0.3">
      <c r="A204" s="3" t="s">
        <v>201</v>
      </c>
      <c r="B204" s="5">
        <v>93</v>
      </c>
      <c r="C204" s="6">
        <v>1541.01</v>
      </c>
    </row>
    <row r="205" spans="1:3" x14ac:dyDescent="0.3">
      <c r="A205" s="3" t="s">
        <v>202</v>
      </c>
      <c r="B205" s="5">
        <v>29</v>
      </c>
      <c r="C205" s="6">
        <v>569.84999999999991</v>
      </c>
    </row>
    <row r="206" spans="1:3" x14ac:dyDescent="0.3">
      <c r="A206" s="3" t="s">
        <v>203</v>
      </c>
      <c r="B206" s="5">
        <v>29</v>
      </c>
      <c r="C206" s="6">
        <v>410.64</v>
      </c>
    </row>
    <row r="207" spans="1:3" x14ac:dyDescent="0.3">
      <c r="A207" s="3" t="s">
        <v>204</v>
      </c>
      <c r="B207" s="5">
        <v>32</v>
      </c>
      <c r="C207" s="6">
        <v>587.84</v>
      </c>
    </row>
    <row r="208" spans="1:3" x14ac:dyDescent="0.3">
      <c r="A208" s="3" t="s">
        <v>205</v>
      </c>
      <c r="B208" s="5">
        <v>35</v>
      </c>
      <c r="C208" s="6">
        <v>659.4</v>
      </c>
    </row>
    <row r="209" spans="1:3" x14ac:dyDescent="0.3">
      <c r="A209" s="3" t="s">
        <v>206</v>
      </c>
      <c r="B209" s="5">
        <v>27</v>
      </c>
      <c r="C209" s="6">
        <v>628.56000000000006</v>
      </c>
    </row>
    <row r="210" spans="1:3" x14ac:dyDescent="0.3">
      <c r="A210" s="3" t="s">
        <v>207</v>
      </c>
      <c r="B210" s="5">
        <v>33</v>
      </c>
      <c r="C210" s="6">
        <v>744.15</v>
      </c>
    </row>
    <row r="211" spans="1:3" x14ac:dyDescent="0.3">
      <c r="A211" s="3" t="s">
        <v>208</v>
      </c>
      <c r="B211" s="5">
        <v>29</v>
      </c>
      <c r="C211" s="6">
        <v>667</v>
      </c>
    </row>
    <row r="212" spans="1:3" x14ac:dyDescent="0.3">
      <c r="A212" s="3" t="s">
        <v>209</v>
      </c>
      <c r="B212" s="5">
        <v>112</v>
      </c>
      <c r="C212" s="6">
        <v>1174.8800000000001</v>
      </c>
    </row>
    <row r="213" spans="1:3" x14ac:dyDescent="0.3">
      <c r="A213" s="3" t="s">
        <v>210</v>
      </c>
      <c r="B213" s="5">
        <v>31</v>
      </c>
      <c r="C213" s="6">
        <v>609.15</v>
      </c>
    </row>
    <row r="214" spans="1:3" x14ac:dyDescent="0.3">
      <c r="A214" s="3" t="s">
        <v>211</v>
      </c>
      <c r="B214" s="5">
        <v>13</v>
      </c>
      <c r="C214" s="6">
        <v>176.01999999999998</v>
      </c>
    </row>
    <row r="215" spans="1:3" x14ac:dyDescent="0.3">
      <c r="A215" s="3" t="s">
        <v>212</v>
      </c>
      <c r="B215" s="5">
        <v>33</v>
      </c>
      <c r="C215" s="6">
        <v>602.58000000000004</v>
      </c>
    </row>
    <row r="216" spans="1:3" x14ac:dyDescent="0.3">
      <c r="A216" s="3" t="s">
        <v>213</v>
      </c>
      <c r="B216" s="5">
        <v>30</v>
      </c>
      <c r="C216" s="6">
        <v>537</v>
      </c>
    </row>
    <row r="217" spans="1:3" x14ac:dyDescent="0.3">
      <c r="A217" s="3" t="s">
        <v>214</v>
      </c>
      <c r="B217" s="5">
        <v>32</v>
      </c>
      <c r="C217" s="6">
        <v>483.52</v>
      </c>
    </row>
    <row r="218" spans="1:3" x14ac:dyDescent="0.3">
      <c r="A218" s="3" t="s">
        <v>215</v>
      </c>
      <c r="B218" s="5">
        <v>33</v>
      </c>
      <c r="C218" s="6">
        <v>621.06000000000006</v>
      </c>
    </row>
    <row r="219" spans="1:3" x14ac:dyDescent="0.3">
      <c r="A219" s="3" t="s">
        <v>216</v>
      </c>
      <c r="B219" s="5">
        <v>87</v>
      </c>
      <c r="C219" s="6">
        <v>1379.82</v>
      </c>
    </row>
    <row r="220" spans="1:3" x14ac:dyDescent="0.3">
      <c r="A220" s="3" t="s">
        <v>217</v>
      </c>
      <c r="B220" s="5">
        <v>28</v>
      </c>
      <c r="C220" s="6">
        <v>563.36</v>
      </c>
    </row>
    <row r="221" spans="1:3" x14ac:dyDescent="0.3">
      <c r="A221" s="3" t="s">
        <v>218</v>
      </c>
      <c r="B221" s="5">
        <v>103</v>
      </c>
      <c r="C221" s="6">
        <v>1413.16</v>
      </c>
    </row>
    <row r="222" spans="1:3" x14ac:dyDescent="0.3">
      <c r="A222" s="3" t="s">
        <v>219</v>
      </c>
      <c r="B222" s="5">
        <v>33</v>
      </c>
      <c r="C222" s="6">
        <v>461.01000000000005</v>
      </c>
    </row>
    <row r="223" spans="1:3" x14ac:dyDescent="0.3">
      <c r="A223" s="3" t="s">
        <v>220</v>
      </c>
      <c r="B223" s="5">
        <v>21</v>
      </c>
      <c r="C223" s="6">
        <v>560.07000000000005</v>
      </c>
    </row>
    <row r="224" spans="1:3" x14ac:dyDescent="0.3">
      <c r="A224" s="3" t="s">
        <v>221</v>
      </c>
      <c r="B224" s="5">
        <v>103</v>
      </c>
      <c r="C224" s="6">
        <v>846.66000000000008</v>
      </c>
    </row>
    <row r="225" spans="1:3" x14ac:dyDescent="0.3">
      <c r="A225" s="3" t="s">
        <v>222</v>
      </c>
      <c r="B225" s="5">
        <v>35</v>
      </c>
      <c r="C225" s="6">
        <v>561.4</v>
      </c>
    </row>
    <row r="226" spans="1:3" x14ac:dyDescent="0.3">
      <c r="A226" s="3" t="s">
        <v>223</v>
      </c>
      <c r="B226" s="5">
        <v>30</v>
      </c>
      <c r="C226" s="6">
        <v>572.70000000000005</v>
      </c>
    </row>
    <row r="227" spans="1:3" x14ac:dyDescent="0.3">
      <c r="A227" s="3" t="s">
        <v>224</v>
      </c>
      <c r="B227" s="5">
        <v>27</v>
      </c>
      <c r="C227" s="6">
        <v>429.84</v>
      </c>
    </row>
    <row r="228" spans="1:3" x14ac:dyDescent="0.3">
      <c r="A228" s="3" t="s">
        <v>225</v>
      </c>
      <c r="B228" s="5">
        <v>87</v>
      </c>
      <c r="C228" s="6">
        <v>1534.68</v>
      </c>
    </row>
    <row r="229" spans="1:3" x14ac:dyDescent="0.3">
      <c r="A229" s="3" t="s">
        <v>226</v>
      </c>
      <c r="B229" s="5">
        <v>35</v>
      </c>
      <c r="C229" s="6">
        <v>711.55</v>
      </c>
    </row>
    <row r="230" spans="1:3" x14ac:dyDescent="0.3">
      <c r="A230" s="3" t="s">
        <v>227</v>
      </c>
      <c r="B230" s="5">
        <v>28</v>
      </c>
      <c r="C230" s="6">
        <v>458.92</v>
      </c>
    </row>
    <row r="231" spans="1:3" x14ac:dyDescent="0.3">
      <c r="A231" s="3" t="s">
        <v>228</v>
      </c>
      <c r="B231" s="5">
        <v>86</v>
      </c>
      <c r="C231" s="6">
        <v>1242.7</v>
      </c>
    </row>
    <row r="232" spans="1:3" x14ac:dyDescent="0.3">
      <c r="A232" s="3" t="s">
        <v>229</v>
      </c>
      <c r="B232" s="5">
        <v>116</v>
      </c>
      <c r="C232" s="6">
        <v>2150.64</v>
      </c>
    </row>
    <row r="233" spans="1:3" x14ac:dyDescent="0.3">
      <c r="A233" s="3" t="s">
        <v>230</v>
      </c>
      <c r="B233" s="5">
        <v>28</v>
      </c>
      <c r="C233" s="6">
        <v>477.12</v>
      </c>
    </row>
    <row r="234" spans="1:3" x14ac:dyDescent="0.3">
      <c r="A234" s="3" t="s">
        <v>231</v>
      </c>
      <c r="B234" s="5">
        <v>30</v>
      </c>
      <c r="C234" s="6">
        <v>769.2</v>
      </c>
    </row>
    <row r="235" spans="1:3" x14ac:dyDescent="0.3">
      <c r="A235" s="3" t="s">
        <v>232</v>
      </c>
      <c r="B235" s="5">
        <v>32</v>
      </c>
      <c r="C235" s="6">
        <v>628.16</v>
      </c>
    </row>
    <row r="236" spans="1:3" x14ac:dyDescent="0.3">
      <c r="A236" s="3" t="s">
        <v>233</v>
      </c>
      <c r="B236" s="5">
        <v>28</v>
      </c>
      <c r="C236" s="6">
        <v>663.6</v>
      </c>
    </row>
    <row r="237" spans="1:3" x14ac:dyDescent="0.3">
      <c r="A237" s="3" t="s">
        <v>234</v>
      </c>
      <c r="B237" s="5">
        <v>99</v>
      </c>
      <c r="C237" s="6">
        <v>1198.8899999999999</v>
      </c>
    </row>
    <row r="238" spans="1:3" x14ac:dyDescent="0.3">
      <c r="A238" s="3" t="s">
        <v>234</v>
      </c>
      <c r="B238" s="5">
        <v>34</v>
      </c>
      <c r="C238" s="6">
        <v>886.71999999999991</v>
      </c>
    </row>
    <row r="239" spans="1:3" x14ac:dyDescent="0.3">
      <c r="A239" s="3" t="s">
        <v>235</v>
      </c>
      <c r="B239" s="5">
        <v>25</v>
      </c>
      <c r="C239" s="6">
        <v>297.25</v>
      </c>
    </row>
    <row r="240" spans="1:3" x14ac:dyDescent="0.3">
      <c r="A240" s="3" t="s">
        <v>236</v>
      </c>
      <c r="B240" s="5">
        <v>151</v>
      </c>
      <c r="C240" s="6">
        <v>1066.06</v>
      </c>
    </row>
    <row r="241" spans="1:3" x14ac:dyDescent="0.3">
      <c r="A241" s="3" t="s">
        <v>237</v>
      </c>
      <c r="B241" s="5">
        <v>33</v>
      </c>
      <c r="C241" s="6">
        <v>544.83000000000004</v>
      </c>
    </row>
    <row r="242" spans="1:3" x14ac:dyDescent="0.3">
      <c r="A242" s="3" t="s">
        <v>238</v>
      </c>
      <c r="B242" s="5">
        <v>82</v>
      </c>
      <c r="C242" s="6">
        <v>954.48</v>
      </c>
    </row>
    <row r="243" spans="1:3" x14ac:dyDescent="0.3">
      <c r="A243" s="3" t="s">
        <v>239</v>
      </c>
      <c r="B243" s="5">
        <v>29</v>
      </c>
      <c r="C243" s="6">
        <v>617.12</v>
      </c>
    </row>
    <row r="244" spans="1:3" x14ac:dyDescent="0.3">
      <c r="A244" s="3" t="s">
        <v>240</v>
      </c>
      <c r="B244" s="5">
        <v>37</v>
      </c>
      <c r="C244" s="6">
        <v>742.21999999999991</v>
      </c>
    </row>
    <row r="245" spans="1:3" x14ac:dyDescent="0.3">
      <c r="A245" s="3" t="s">
        <v>241</v>
      </c>
      <c r="B245" s="5">
        <v>106</v>
      </c>
      <c r="C245" s="6">
        <v>1211.58</v>
      </c>
    </row>
    <row r="246" spans="1:3" x14ac:dyDescent="0.3">
      <c r="A246" s="3" t="s">
        <v>242</v>
      </c>
      <c r="B246" s="5">
        <v>154</v>
      </c>
      <c r="C246" s="6">
        <v>1074.92</v>
      </c>
    </row>
    <row r="247" spans="1:3" x14ac:dyDescent="0.3">
      <c r="A247" s="3" t="s">
        <v>243</v>
      </c>
      <c r="B247" s="5">
        <v>30</v>
      </c>
      <c r="C247" s="6">
        <v>607.19999999999993</v>
      </c>
    </row>
    <row r="248" spans="1:3" x14ac:dyDescent="0.3">
      <c r="A248" s="3" t="s">
        <v>244</v>
      </c>
      <c r="B248" s="5">
        <v>33</v>
      </c>
      <c r="C248" s="6">
        <v>690.36</v>
      </c>
    </row>
    <row r="249" spans="1:3" x14ac:dyDescent="0.3">
      <c r="A249" s="3" t="s">
        <v>245</v>
      </c>
      <c r="B249" s="5">
        <v>233</v>
      </c>
      <c r="C249" s="6">
        <v>2332.33</v>
      </c>
    </row>
    <row r="250" spans="1:3" x14ac:dyDescent="0.3">
      <c r="A250" s="3" t="s">
        <v>246</v>
      </c>
      <c r="B250" s="5">
        <v>224</v>
      </c>
      <c r="C250" s="6">
        <v>1238.72</v>
      </c>
    </row>
    <row r="251" spans="1:3" x14ac:dyDescent="0.3">
      <c r="A251" s="3" t="s">
        <v>247</v>
      </c>
      <c r="B251" s="5">
        <v>30</v>
      </c>
      <c r="C251" s="6">
        <v>600.90000000000009</v>
      </c>
    </row>
    <row r="252" spans="1:3" x14ac:dyDescent="0.3">
      <c r="A252" s="3" t="s">
        <v>248</v>
      </c>
      <c r="B252" s="5">
        <v>32</v>
      </c>
      <c r="C252" s="6">
        <v>592.64</v>
      </c>
    </row>
    <row r="253" spans="1:3" x14ac:dyDescent="0.3">
      <c r="A253" s="3" t="s">
        <v>249</v>
      </c>
      <c r="B253" s="5">
        <v>32</v>
      </c>
      <c r="C253" s="6">
        <v>889.28</v>
      </c>
    </row>
    <row r="254" spans="1:3" x14ac:dyDescent="0.3">
      <c r="A254" s="3" t="s">
        <v>250</v>
      </c>
      <c r="B254" s="5">
        <v>28</v>
      </c>
      <c r="C254" s="6">
        <v>305.76</v>
      </c>
    </row>
    <row r="255" spans="1:3" x14ac:dyDescent="0.3">
      <c r="A255" s="3" t="s">
        <v>251</v>
      </c>
      <c r="B255" s="5">
        <v>277</v>
      </c>
      <c r="C255" s="6">
        <v>1645.38</v>
      </c>
    </row>
    <row r="256" spans="1:3" x14ac:dyDescent="0.3">
      <c r="A256" s="3" t="s">
        <v>252</v>
      </c>
      <c r="B256" s="5">
        <v>110</v>
      </c>
      <c r="C256" s="6">
        <v>1158.3</v>
      </c>
    </row>
    <row r="257" spans="1:3" x14ac:dyDescent="0.3">
      <c r="A257" s="3" t="s">
        <v>253</v>
      </c>
      <c r="B257" s="5">
        <v>89</v>
      </c>
      <c r="C257" s="6">
        <v>1247.78</v>
      </c>
    </row>
    <row r="258" spans="1:3" x14ac:dyDescent="0.3">
      <c r="A258" s="3" t="s">
        <v>253</v>
      </c>
      <c r="B258" s="5">
        <v>69</v>
      </c>
      <c r="C258" s="6">
        <v>505.08000000000004</v>
      </c>
    </row>
    <row r="259" spans="1:3" x14ac:dyDescent="0.3">
      <c r="A259" s="3" t="s">
        <v>254</v>
      </c>
      <c r="B259" s="5">
        <v>26</v>
      </c>
      <c r="C259" s="6">
        <v>565.76</v>
      </c>
    </row>
    <row r="260" spans="1:3" x14ac:dyDescent="0.3">
      <c r="A260" s="3" t="s">
        <v>255</v>
      </c>
      <c r="B260" s="5">
        <v>128</v>
      </c>
      <c r="C260" s="6">
        <v>1450.24</v>
      </c>
    </row>
    <row r="261" spans="1:3" x14ac:dyDescent="0.3">
      <c r="A261" s="3" t="s">
        <v>256</v>
      </c>
      <c r="B261" s="5">
        <v>30</v>
      </c>
      <c r="C261" s="6">
        <v>664.8</v>
      </c>
    </row>
    <row r="262" spans="1:3" x14ac:dyDescent="0.3">
      <c r="A262" s="3" t="s">
        <v>257</v>
      </c>
      <c r="B262" s="5">
        <v>30</v>
      </c>
      <c r="C262" s="6">
        <v>585.90000000000009</v>
      </c>
    </row>
    <row r="263" spans="1:3" x14ac:dyDescent="0.3">
      <c r="A263" s="3" t="s">
        <v>258</v>
      </c>
      <c r="B263" s="5">
        <v>108</v>
      </c>
      <c r="C263" s="6">
        <v>1482.8400000000001</v>
      </c>
    </row>
    <row r="264" spans="1:3" x14ac:dyDescent="0.3">
      <c r="A264" s="3" t="s">
        <v>259</v>
      </c>
      <c r="B264" s="5">
        <v>25</v>
      </c>
      <c r="C264" s="6">
        <v>660</v>
      </c>
    </row>
    <row r="265" spans="1:3" x14ac:dyDescent="0.3">
      <c r="A265" s="3" t="s">
        <v>260</v>
      </c>
      <c r="B265" s="5">
        <v>37</v>
      </c>
      <c r="C265" s="6">
        <v>1030.08</v>
      </c>
    </row>
    <row r="266" spans="1:3" x14ac:dyDescent="0.3">
      <c r="A266" s="3" t="s">
        <v>261</v>
      </c>
      <c r="B266" s="5">
        <v>34</v>
      </c>
      <c r="C266" s="6">
        <v>491.29999999999995</v>
      </c>
    </row>
    <row r="267" spans="1:3" x14ac:dyDescent="0.3">
      <c r="A267" s="3" t="s">
        <v>262</v>
      </c>
      <c r="B267" s="5">
        <v>31</v>
      </c>
      <c r="C267" s="6">
        <v>694.71</v>
      </c>
    </row>
    <row r="268" spans="1:3" x14ac:dyDescent="0.3">
      <c r="A268" s="3" t="s">
        <v>263</v>
      </c>
      <c r="B268" s="5">
        <v>33</v>
      </c>
      <c r="C268" s="6">
        <v>568.59</v>
      </c>
    </row>
    <row r="269" spans="1:3" x14ac:dyDescent="0.3">
      <c r="A269" s="3" t="s">
        <v>264</v>
      </c>
      <c r="B269" s="5">
        <v>325</v>
      </c>
      <c r="C269" s="6">
        <v>4381</v>
      </c>
    </row>
    <row r="270" spans="1:3" x14ac:dyDescent="0.3">
      <c r="A270" s="3" t="s">
        <v>264</v>
      </c>
      <c r="B270" s="5">
        <v>175</v>
      </c>
      <c r="C270" s="6">
        <v>1406.9999999999998</v>
      </c>
    </row>
    <row r="271" spans="1:3" x14ac:dyDescent="0.3">
      <c r="A271" s="3" t="s">
        <v>265</v>
      </c>
      <c r="B271" s="5">
        <v>33</v>
      </c>
      <c r="C271" s="6">
        <v>734.25</v>
      </c>
    </row>
    <row r="272" spans="1:3" x14ac:dyDescent="0.3">
      <c r="A272" s="3" t="s">
        <v>266</v>
      </c>
      <c r="B272" s="5">
        <v>27</v>
      </c>
      <c r="C272" s="6">
        <v>609.39</v>
      </c>
    </row>
    <row r="273" spans="1:3" x14ac:dyDescent="0.3">
      <c r="A273" s="3" t="s">
        <v>267</v>
      </c>
      <c r="B273" s="5">
        <v>25</v>
      </c>
      <c r="C273" s="6">
        <v>660.5</v>
      </c>
    </row>
    <row r="274" spans="1:3" x14ac:dyDescent="0.3">
      <c r="A274" s="3" t="s">
        <v>268</v>
      </c>
      <c r="B274" s="5">
        <v>129</v>
      </c>
      <c r="C274" s="6">
        <v>1688.61</v>
      </c>
    </row>
    <row r="275" spans="1:3" x14ac:dyDescent="0.3">
      <c r="A275" s="3" t="s">
        <v>269</v>
      </c>
      <c r="B275" s="5">
        <v>173</v>
      </c>
      <c r="C275" s="6">
        <v>1409.95</v>
      </c>
    </row>
    <row r="276" spans="1:3" x14ac:dyDescent="0.3">
      <c r="A276" s="3" t="s">
        <v>270</v>
      </c>
      <c r="B276" s="5">
        <v>32</v>
      </c>
      <c r="C276" s="6">
        <v>478.72</v>
      </c>
    </row>
    <row r="277" spans="1:3" x14ac:dyDescent="0.3">
      <c r="A277" s="3" t="s">
        <v>271</v>
      </c>
      <c r="B277" s="5">
        <v>31</v>
      </c>
      <c r="C277" s="6">
        <v>338.52</v>
      </c>
    </row>
    <row r="278" spans="1:3" x14ac:dyDescent="0.3">
      <c r="A278" s="3" t="s">
        <v>272</v>
      </c>
      <c r="B278" s="5">
        <v>94</v>
      </c>
      <c r="C278" s="6">
        <v>1598.94</v>
      </c>
    </row>
    <row r="279" spans="1:3" x14ac:dyDescent="0.3">
      <c r="A279" s="3" t="s">
        <v>273</v>
      </c>
      <c r="B279" s="5">
        <v>33</v>
      </c>
      <c r="C279" s="6">
        <v>484.11</v>
      </c>
    </row>
    <row r="280" spans="1:3" x14ac:dyDescent="0.3">
      <c r="A280" s="3" t="s">
        <v>274</v>
      </c>
      <c r="B280" s="5">
        <v>32</v>
      </c>
      <c r="C280" s="6">
        <v>552.96</v>
      </c>
    </row>
    <row r="281" spans="1:3" x14ac:dyDescent="0.3">
      <c r="A281" s="3" t="s">
        <v>275</v>
      </c>
      <c r="B281" s="5">
        <v>29</v>
      </c>
      <c r="C281" s="6">
        <v>579.41999999999996</v>
      </c>
    </row>
    <row r="282" spans="1:3" x14ac:dyDescent="0.3">
      <c r="A282" s="3" t="s">
        <v>276</v>
      </c>
      <c r="B282" s="5">
        <v>82</v>
      </c>
      <c r="C282" s="6">
        <v>403.44</v>
      </c>
    </row>
    <row r="283" spans="1:3" x14ac:dyDescent="0.3">
      <c r="A283" s="3" t="s">
        <v>277</v>
      </c>
      <c r="B283" s="5">
        <v>30</v>
      </c>
      <c r="C283" s="6">
        <v>549</v>
      </c>
    </row>
    <row r="284" spans="1:3" x14ac:dyDescent="0.3">
      <c r="A284" s="3" t="s">
        <v>278</v>
      </c>
      <c r="B284" s="5">
        <v>27</v>
      </c>
      <c r="C284" s="6">
        <v>608.31000000000006</v>
      </c>
    </row>
    <row r="285" spans="1:3" x14ac:dyDescent="0.3">
      <c r="A285" s="3" t="s">
        <v>279</v>
      </c>
      <c r="B285" s="5">
        <v>126</v>
      </c>
      <c r="C285" s="6">
        <v>1065.96</v>
      </c>
    </row>
    <row r="286" spans="1:3" x14ac:dyDescent="0.3">
      <c r="A286" s="3" t="s">
        <v>280</v>
      </c>
      <c r="B286" s="5">
        <v>103</v>
      </c>
      <c r="C286" s="6">
        <v>1504.83</v>
      </c>
    </row>
    <row r="287" spans="1:3" x14ac:dyDescent="0.3">
      <c r="A287" s="3" t="s">
        <v>281</v>
      </c>
      <c r="B287" s="5">
        <v>149</v>
      </c>
      <c r="C287" s="6">
        <v>1697.1100000000001</v>
      </c>
    </row>
    <row r="288" spans="1:3" x14ac:dyDescent="0.3">
      <c r="A288" s="3" t="s">
        <v>282</v>
      </c>
      <c r="B288" s="5">
        <v>300</v>
      </c>
      <c r="C288" s="6">
        <v>2643</v>
      </c>
    </row>
    <row r="289" spans="1:3" x14ac:dyDescent="0.3">
      <c r="A289" s="3" t="s">
        <v>283</v>
      </c>
      <c r="B289" s="5">
        <v>251</v>
      </c>
      <c r="C289" s="6">
        <v>1611.42</v>
      </c>
    </row>
    <row r="290" spans="1:3" x14ac:dyDescent="0.3">
      <c r="A290" s="3" t="s">
        <v>284</v>
      </c>
      <c r="B290" s="5">
        <v>271</v>
      </c>
      <c r="C290" s="6">
        <v>2964.74</v>
      </c>
    </row>
    <row r="291" spans="1:3" x14ac:dyDescent="0.3">
      <c r="A291" s="3" t="s">
        <v>285</v>
      </c>
      <c r="B291" s="5">
        <v>126</v>
      </c>
      <c r="C291" s="6">
        <v>1727.46</v>
      </c>
    </row>
    <row r="292" spans="1:3" x14ac:dyDescent="0.3">
      <c r="A292" s="3" t="s">
        <v>286</v>
      </c>
      <c r="B292" s="5">
        <v>28</v>
      </c>
      <c r="C292" s="6">
        <v>550.48</v>
      </c>
    </row>
    <row r="293" spans="1:3" x14ac:dyDescent="0.3">
      <c r="A293" s="3" t="s">
        <v>287</v>
      </c>
      <c r="B293" s="5">
        <v>71</v>
      </c>
      <c r="C293" s="6">
        <v>827.15</v>
      </c>
    </row>
    <row r="294" spans="1:3" x14ac:dyDescent="0.3">
      <c r="A294" s="3" t="s">
        <v>288</v>
      </c>
      <c r="B294" s="5">
        <v>28</v>
      </c>
      <c r="C294" s="6">
        <v>388.92</v>
      </c>
    </row>
    <row r="295" spans="1:3" x14ac:dyDescent="0.3">
      <c r="A295" s="3" t="s">
        <v>289</v>
      </c>
      <c r="B295" s="5">
        <v>34</v>
      </c>
      <c r="C295" s="6">
        <v>791.18</v>
      </c>
    </row>
    <row r="296" spans="1:3" x14ac:dyDescent="0.3">
      <c r="A296" s="3" t="s">
        <v>290</v>
      </c>
      <c r="B296" s="5">
        <v>28</v>
      </c>
      <c r="C296" s="6">
        <v>330.40000000000003</v>
      </c>
    </row>
    <row r="297" spans="1:3" x14ac:dyDescent="0.3">
      <c r="A297" s="3" t="s">
        <v>291</v>
      </c>
      <c r="B297" s="5">
        <v>25</v>
      </c>
      <c r="C297" s="6">
        <v>485.75</v>
      </c>
    </row>
    <row r="298" spans="1:3" x14ac:dyDescent="0.3">
      <c r="A298" s="3" t="s">
        <v>292</v>
      </c>
      <c r="B298" s="5">
        <v>84</v>
      </c>
      <c r="C298" s="6">
        <v>973.56</v>
      </c>
    </row>
    <row r="299" spans="1:3" x14ac:dyDescent="0.3">
      <c r="A299" s="3" t="s">
        <v>292</v>
      </c>
      <c r="B299" s="5">
        <v>29</v>
      </c>
      <c r="C299" s="6">
        <v>477.92</v>
      </c>
    </row>
    <row r="300" spans="1:3" x14ac:dyDescent="0.3">
      <c r="A300" s="3" t="s">
        <v>293</v>
      </c>
      <c r="B300" s="5">
        <v>33</v>
      </c>
      <c r="C300" s="6">
        <v>457.05</v>
      </c>
    </row>
    <row r="301" spans="1:3" x14ac:dyDescent="0.3">
      <c r="A301" s="3" t="s">
        <v>294</v>
      </c>
      <c r="B301" s="5">
        <v>34</v>
      </c>
      <c r="C301" s="6">
        <v>581.74</v>
      </c>
    </row>
    <row r="302" spans="1:3" x14ac:dyDescent="0.3">
      <c r="A302" s="3" t="s">
        <v>295</v>
      </c>
      <c r="B302" s="5">
        <v>32</v>
      </c>
      <c r="C302" s="6">
        <v>501.76</v>
      </c>
    </row>
    <row r="303" spans="1:3" x14ac:dyDescent="0.3">
      <c r="A303" s="3" t="s">
        <v>296</v>
      </c>
      <c r="B303" s="5">
        <v>120</v>
      </c>
      <c r="C303" s="6">
        <v>1615.2</v>
      </c>
    </row>
    <row r="304" spans="1:3" x14ac:dyDescent="0.3">
      <c r="A304" s="3" t="s">
        <v>297</v>
      </c>
      <c r="B304" s="5">
        <v>29</v>
      </c>
      <c r="C304" s="6">
        <v>642.93000000000006</v>
      </c>
    </row>
    <row r="305" spans="1:3" x14ac:dyDescent="0.3">
      <c r="A305" s="3" t="s">
        <v>298</v>
      </c>
      <c r="B305" s="5">
        <v>28</v>
      </c>
      <c r="C305" s="6">
        <v>526.12</v>
      </c>
    </row>
    <row r="306" spans="1:3" x14ac:dyDescent="0.3">
      <c r="A306" s="3" t="s">
        <v>299</v>
      </c>
      <c r="B306" s="5">
        <v>32</v>
      </c>
      <c r="C306" s="6">
        <v>768.32</v>
      </c>
    </row>
    <row r="307" spans="1:3" x14ac:dyDescent="0.3">
      <c r="A307" s="3" t="s">
        <v>300</v>
      </c>
      <c r="B307" s="5">
        <v>151</v>
      </c>
      <c r="C307" s="6">
        <v>1141.56</v>
      </c>
    </row>
    <row r="308" spans="1:3" x14ac:dyDescent="0.3">
      <c r="A308" s="3" t="s">
        <v>301</v>
      </c>
      <c r="B308" s="5">
        <v>90</v>
      </c>
      <c r="C308" s="6">
        <v>831.6</v>
      </c>
    </row>
    <row r="309" spans="1:3" x14ac:dyDescent="0.3">
      <c r="A309" s="3" t="s">
        <v>302</v>
      </c>
      <c r="B309" s="5">
        <v>33</v>
      </c>
      <c r="C309" s="6">
        <v>847.43999999999994</v>
      </c>
    </row>
    <row r="310" spans="1:3" x14ac:dyDescent="0.3">
      <c r="A310" s="3" t="s">
        <v>303</v>
      </c>
      <c r="B310" s="5">
        <v>28</v>
      </c>
      <c r="C310" s="6">
        <v>697.76</v>
      </c>
    </row>
    <row r="311" spans="1:3" x14ac:dyDescent="0.3">
      <c r="A311" s="3" t="s">
        <v>304</v>
      </c>
      <c r="B311" s="5">
        <v>32</v>
      </c>
      <c r="C311" s="6">
        <v>643.20000000000005</v>
      </c>
    </row>
    <row r="312" spans="1:3" x14ac:dyDescent="0.3">
      <c r="A312" s="3" t="s">
        <v>305</v>
      </c>
      <c r="B312" s="5">
        <v>22</v>
      </c>
      <c r="C312" s="6">
        <v>444.62</v>
      </c>
    </row>
    <row r="313" spans="1:3" x14ac:dyDescent="0.3">
      <c r="A313" s="3" t="s">
        <v>306</v>
      </c>
      <c r="B313" s="5">
        <v>31</v>
      </c>
      <c r="C313" s="6">
        <v>541.56999999999994</v>
      </c>
    </row>
    <row r="314" spans="1:3" x14ac:dyDescent="0.3">
      <c r="A314" s="3" t="s">
        <v>307</v>
      </c>
      <c r="B314" s="5">
        <v>31</v>
      </c>
      <c r="C314" s="6">
        <v>320.84999999999997</v>
      </c>
    </row>
    <row r="315" spans="1:3" x14ac:dyDescent="0.3">
      <c r="A315" s="3" t="s">
        <v>308</v>
      </c>
      <c r="B315" s="5">
        <v>33</v>
      </c>
      <c r="C315" s="6">
        <v>744.15</v>
      </c>
    </row>
    <row r="316" spans="1:3" x14ac:dyDescent="0.3">
      <c r="A316" s="3" t="s">
        <v>309</v>
      </c>
      <c r="B316" s="5">
        <v>90</v>
      </c>
      <c r="C316" s="6">
        <v>1101.5999999999999</v>
      </c>
    </row>
    <row r="317" spans="1:3" x14ac:dyDescent="0.3">
      <c r="A317" s="3" t="s">
        <v>310</v>
      </c>
      <c r="B317" s="5">
        <v>31</v>
      </c>
      <c r="C317" s="6">
        <v>727.88</v>
      </c>
    </row>
    <row r="318" spans="1:3" x14ac:dyDescent="0.3">
      <c r="A318" s="3" t="s">
        <v>311</v>
      </c>
      <c r="B318" s="5">
        <v>31</v>
      </c>
      <c r="C318" s="6">
        <v>422.84000000000003</v>
      </c>
    </row>
    <row r="319" spans="1:3" x14ac:dyDescent="0.3">
      <c r="A319" s="3" t="s">
        <v>312</v>
      </c>
      <c r="B319" s="5">
        <v>31</v>
      </c>
      <c r="C319" s="6">
        <v>594.89</v>
      </c>
    </row>
    <row r="320" spans="1:3" x14ac:dyDescent="0.3">
      <c r="A320" s="3" t="s">
        <v>313</v>
      </c>
      <c r="B320" s="5">
        <v>31</v>
      </c>
      <c r="C320" s="6">
        <v>744</v>
      </c>
    </row>
    <row r="321" spans="1:3" x14ac:dyDescent="0.3">
      <c r="A321" s="3" t="s">
        <v>314</v>
      </c>
      <c r="B321" s="5">
        <v>31</v>
      </c>
      <c r="C321" s="6">
        <v>616.9</v>
      </c>
    </row>
    <row r="322" spans="1:3" x14ac:dyDescent="0.3">
      <c r="A322" s="3" t="s">
        <v>315</v>
      </c>
      <c r="B322" s="5">
        <v>30</v>
      </c>
      <c r="C322" s="6">
        <v>670.8</v>
      </c>
    </row>
    <row r="323" spans="1:3" x14ac:dyDescent="0.3">
      <c r="A323" s="3" t="s">
        <v>316</v>
      </c>
      <c r="B323" s="5">
        <v>166</v>
      </c>
      <c r="C323" s="6">
        <v>1422.6200000000001</v>
      </c>
    </row>
    <row r="324" spans="1:3" x14ac:dyDescent="0.3">
      <c r="A324" s="3" t="s">
        <v>317</v>
      </c>
      <c r="B324" s="5">
        <v>31</v>
      </c>
      <c r="C324" s="6">
        <v>961.31000000000006</v>
      </c>
    </row>
    <row r="325" spans="1:3" x14ac:dyDescent="0.3">
      <c r="A325" s="3" t="s">
        <v>318</v>
      </c>
      <c r="B325" s="5">
        <v>30</v>
      </c>
      <c r="C325" s="6">
        <v>515.1</v>
      </c>
    </row>
    <row r="326" spans="1:3" x14ac:dyDescent="0.3">
      <c r="A326" s="3" t="s">
        <v>319</v>
      </c>
      <c r="B326" s="5">
        <v>86</v>
      </c>
      <c r="C326" s="6">
        <v>1249.58</v>
      </c>
    </row>
    <row r="327" spans="1:3" x14ac:dyDescent="0.3">
      <c r="A327" s="3" t="s">
        <v>320</v>
      </c>
      <c r="B327" s="5">
        <v>30</v>
      </c>
      <c r="C327" s="6">
        <v>518.69999999999993</v>
      </c>
    </row>
    <row r="328" spans="1:3" x14ac:dyDescent="0.3">
      <c r="A328" s="3" t="s">
        <v>321</v>
      </c>
      <c r="B328" s="5">
        <v>30</v>
      </c>
      <c r="C328" s="6">
        <v>562.80000000000007</v>
      </c>
    </row>
    <row r="329" spans="1:3" x14ac:dyDescent="0.3">
      <c r="A329" s="3" t="s">
        <v>322</v>
      </c>
      <c r="B329" s="5">
        <v>34</v>
      </c>
      <c r="C329" s="6">
        <v>791.18</v>
      </c>
    </row>
    <row r="330" spans="1:3" x14ac:dyDescent="0.3">
      <c r="A330" s="3" t="s">
        <v>323</v>
      </c>
      <c r="B330" s="5">
        <v>32</v>
      </c>
      <c r="C330" s="6">
        <v>420.8</v>
      </c>
    </row>
    <row r="331" spans="1:3" x14ac:dyDescent="0.3">
      <c r="A331" s="3" t="s">
        <v>324</v>
      </c>
      <c r="B331" s="5">
        <v>34</v>
      </c>
      <c r="C331" s="6">
        <v>843.88</v>
      </c>
    </row>
    <row r="332" spans="1:3" x14ac:dyDescent="0.3">
      <c r="A332" s="3" t="s">
        <v>324</v>
      </c>
      <c r="B332" s="5">
        <v>33</v>
      </c>
      <c r="C332" s="6">
        <v>741.18000000000006</v>
      </c>
    </row>
    <row r="333" spans="1:3" x14ac:dyDescent="0.3">
      <c r="A333" s="3" t="s">
        <v>325</v>
      </c>
      <c r="B333" s="5">
        <v>27</v>
      </c>
      <c r="C333" s="6">
        <v>541.07999999999993</v>
      </c>
    </row>
    <row r="334" spans="1:3" x14ac:dyDescent="0.3">
      <c r="A334" s="3" t="s">
        <v>326</v>
      </c>
      <c r="B334" s="5">
        <v>236</v>
      </c>
      <c r="C334" s="6">
        <v>1932.84</v>
      </c>
    </row>
    <row r="335" spans="1:3" x14ac:dyDescent="0.3">
      <c r="A335" s="3" t="s">
        <v>327</v>
      </c>
      <c r="B335" s="5">
        <v>31</v>
      </c>
      <c r="C335" s="6">
        <v>435.23999999999995</v>
      </c>
    </row>
    <row r="336" spans="1:3" x14ac:dyDescent="0.3">
      <c r="A336" s="3" t="s">
        <v>328</v>
      </c>
      <c r="B336" s="5">
        <v>35</v>
      </c>
      <c r="C336" s="6">
        <v>449.75</v>
      </c>
    </row>
    <row r="337" spans="1:3" x14ac:dyDescent="0.3">
      <c r="A337" s="3" t="s">
        <v>328</v>
      </c>
      <c r="B337" s="5">
        <v>31</v>
      </c>
      <c r="C337" s="6">
        <v>1031.99</v>
      </c>
    </row>
    <row r="338" spans="1:3" x14ac:dyDescent="0.3">
      <c r="A338" s="3" t="s">
        <v>329</v>
      </c>
      <c r="B338" s="5">
        <v>24</v>
      </c>
      <c r="C338" s="6">
        <v>564.96</v>
      </c>
    </row>
    <row r="339" spans="1:3" x14ac:dyDescent="0.3">
      <c r="A339" s="3" t="s">
        <v>330</v>
      </c>
      <c r="B339" s="5">
        <v>28</v>
      </c>
      <c r="C339" s="6">
        <v>445.76</v>
      </c>
    </row>
    <row r="340" spans="1:3" x14ac:dyDescent="0.3">
      <c r="A340" s="3" t="s">
        <v>331</v>
      </c>
      <c r="B340" s="5">
        <v>31</v>
      </c>
      <c r="C340" s="6">
        <v>706.80000000000007</v>
      </c>
    </row>
    <row r="341" spans="1:3" x14ac:dyDescent="0.3">
      <c r="A341" s="3" t="s">
        <v>332</v>
      </c>
      <c r="B341" s="5">
        <v>91</v>
      </c>
      <c r="C341" s="6">
        <v>1486.94</v>
      </c>
    </row>
    <row r="342" spans="1:3" x14ac:dyDescent="0.3">
      <c r="A342" s="3" t="s">
        <v>333</v>
      </c>
      <c r="B342" s="5">
        <v>27</v>
      </c>
      <c r="C342" s="6">
        <v>372.33</v>
      </c>
    </row>
    <row r="343" spans="1:3" x14ac:dyDescent="0.3">
      <c r="A343" s="3" t="s">
        <v>334</v>
      </c>
      <c r="B343" s="5">
        <v>283</v>
      </c>
      <c r="C343" s="6">
        <v>3596.9300000000003</v>
      </c>
    </row>
    <row r="344" spans="1:3" x14ac:dyDescent="0.3">
      <c r="A344" s="3" t="s">
        <v>335</v>
      </c>
      <c r="B344" s="5">
        <v>117</v>
      </c>
      <c r="C344" s="6">
        <v>1243.71</v>
      </c>
    </row>
    <row r="345" spans="1:3" x14ac:dyDescent="0.3">
      <c r="A345" s="3" t="s">
        <v>336</v>
      </c>
      <c r="B345" s="5">
        <v>30</v>
      </c>
      <c r="C345" s="6">
        <v>844.5</v>
      </c>
    </row>
    <row r="346" spans="1:3" x14ac:dyDescent="0.3">
      <c r="A346" s="3" t="s">
        <v>337</v>
      </c>
      <c r="B346" s="5">
        <v>120</v>
      </c>
      <c r="C346" s="6">
        <v>2200.8000000000002</v>
      </c>
    </row>
    <row r="347" spans="1:3" x14ac:dyDescent="0.3">
      <c r="A347" s="3" t="s">
        <v>338</v>
      </c>
      <c r="B347" s="5">
        <v>175</v>
      </c>
      <c r="C347" s="6">
        <v>2450</v>
      </c>
    </row>
    <row r="348" spans="1:3" x14ac:dyDescent="0.3">
      <c r="A348" s="3" t="s">
        <v>339</v>
      </c>
      <c r="B348" s="5">
        <v>151</v>
      </c>
      <c r="C348" s="6">
        <v>1937.33</v>
      </c>
    </row>
    <row r="349" spans="1:3" x14ac:dyDescent="0.3">
      <c r="A349" s="3" t="s">
        <v>340</v>
      </c>
      <c r="B349" s="5">
        <v>33</v>
      </c>
      <c r="C349" s="6">
        <v>478.83</v>
      </c>
    </row>
    <row r="350" spans="1:3" x14ac:dyDescent="0.3">
      <c r="A350" s="3" t="s">
        <v>341</v>
      </c>
      <c r="B350" s="5">
        <v>93</v>
      </c>
      <c r="C350" s="6">
        <v>1154.1300000000001</v>
      </c>
    </row>
    <row r="351" spans="1:3" x14ac:dyDescent="0.3">
      <c r="A351" s="3" t="s">
        <v>342</v>
      </c>
      <c r="B351" s="5">
        <v>54</v>
      </c>
      <c r="C351" s="6">
        <v>729</v>
      </c>
    </row>
    <row r="352" spans="1:3" x14ac:dyDescent="0.3">
      <c r="A352" s="3" t="s">
        <v>343</v>
      </c>
      <c r="B352" s="5">
        <v>31</v>
      </c>
      <c r="C352" s="6">
        <v>761.36</v>
      </c>
    </row>
    <row r="353" spans="1:3" x14ac:dyDescent="0.3">
      <c r="A353" s="3" t="s">
        <v>344</v>
      </c>
      <c r="B353" s="5">
        <v>31</v>
      </c>
      <c r="C353" s="6">
        <v>590.55000000000007</v>
      </c>
    </row>
    <row r="354" spans="1:3" x14ac:dyDescent="0.3">
      <c r="A354" s="3" t="s">
        <v>345</v>
      </c>
      <c r="B354" s="5">
        <v>204</v>
      </c>
      <c r="C354" s="6">
        <v>2494.92</v>
      </c>
    </row>
    <row r="355" spans="1:3" x14ac:dyDescent="0.3">
      <c r="A355" s="3" t="s">
        <v>346</v>
      </c>
      <c r="B355" s="5">
        <v>98</v>
      </c>
      <c r="C355" s="6">
        <v>1839.46</v>
      </c>
    </row>
    <row r="356" spans="1:3" x14ac:dyDescent="0.3">
      <c r="A356" s="3" t="s">
        <v>347</v>
      </c>
      <c r="B356" s="5">
        <v>29</v>
      </c>
      <c r="C356" s="6">
        <v>747.04000000000008</v>
      </c>
    </row>
    <row r="357" spans="1:3" x14ac:dyDescent="0.3">
      <c r="A357" s="3" t="s">
        <v>348</v>
      </c>
      <c r="B357" s="5">
        <v>25</v>
      </c>
      <c r="C357" s="6">
        <v>268</v>
      </c>
    </row>
    <row r="358" spans="1:3" x14ac:dyDescent="0.3">
      <c r="A358" s="3" t="s">
        <v>349</v>
      </c>
      <c r="B358" s="5">
        <v>113</v>
      </c>
      <c r="C358" s="6">
        <v>1588.78</v>
      </c>
    </row>
    <row r="359" spans="1:3" x14ac:dyDescent="0.3">
      <c r="A359" s="3" t="s">
        <v>350</v>
      </c>
      <c r="B359" s="5">
        <v>28</v>
      </c>
      <c r="C359" s="6">
        <v>620.48</v>
      </c>
    </row>
    <row r="360" spans="1:3" x14ac:dyDescent="0.3">
      <c r="A360" s="3" t="s">
        <v>351</v>
      </c>
      <c r="B360" s="5">
        <v>36</v>
      </c>
      <c r="C360" s="6">
        <v>795.24</v>
      </c>
    </row>
    <row r="361" spans="1:3" x14ac:dyDescent="0.3">
      <c r="A361" s="3" t="s">
        <v>352</v>
      </c>
      <c r="B361" s="5">
        <v>35</v>
      </c>
      <c r="C361" s="6">
        <v>765.45</v>
      </c>
    </row>
    <row r="362" spans="1:3" x14ac:dyDescent="0.3">
      <c r="A362" s="3" t="s">
        <v>353</v>
      </c>
      <c r="B362" s="5">
        <v>28</v>
      </c>
      <c r="C362" s="6">
        <v>598.92000000000007</v>
      </c>
    </row>
    <row r="363" spans="1:3" x14ac:dyDescent="0.3">
      <c r="A363" s="3" t="s">
        <v>354</v>
      </c>
      <c r="B363" s="5">
        <v>30</v>
      </c>
      <c r="C363" s="6">
        <v>312.60000000000002</v>
      </c>
    </row>
    <row r="364" spans="1:3" x14ac:dyDescent="0.3">
      <c r="A364" s="3" t="s">
        <v>355</v>
      </c>
      <c r="B364" s="5">
        <v>143</v>
      </c>
      <c r="C364" s="6">
        <v>1495.7800000000002</v>
      </c>
    </row>
    <row r="365" spans="1:3" x14ac:dyDescent="0.3">
      <c r="A365" s="3" t="s">
        <v>355</v>
      </c>
      <c r="B365" s="5">
        <v>120</v>
      </c>
      <c r="C365" s="6">
        <v>1491.6</v>
      </c>
    </row>
    <row r="366" spans="1:3" x14ac:dyDescent="0.3">
      <c r="A366" s="3" t="s">
        <v>356</v>
      </c>
      <c r="B366" s="5">
        <v>34</v>
      </c>
      <c r="C366" s="6">
        <v>662.66</v>
      </c>
    </row>
    <row r="367" spans="1:3" x14ac:dyDescent="0.3">
      <c r="A367" s="3" t="s">
        <v>357</v>
      </c>
      <c r="B367" s="5">
        <v>27</v>
      </c>
      <c r="C367" s="6">
        <v>894.78</v>
      </c>
    </row>
    <row r="368" spans="1:3" x14ac:dyDescent="0.3">
      <c r="A368" s="3" t="s">
        <v>358</v>
      </c>
      <c r="B368" s="5">
        <v>94</v>
      </c>
      <c r="C368" s="6">
        <v>1613.9800000000002</v>
      </c>
    </row>
    <row r="369" spans="1:3" x14ac:dyDescent="0.3">
      <c r="A369" s="3" t="s">
        <v>359</v>
      </c>
      <c r="B369" s="5">
        <v>281</v>
      </c>
      <c r="C369" s="6">
        <v>1652.28</v>
      </c>
    </row>
    <row r="370" spans="1:3" x14ac:dyDescent="0.3">
      <c r="A370" s="3" t="s">
        <v>360</v>
      </c>
      <c r="B370" s="5">
        <v>236</v>
      </c>
      <c r="C370" s="6">
        <v>2301</v>
      </c>
    </row>
    <row r="371" spans="1:3" x14ac:dyDescent="0.3">
      <c r="A371" s="3" t="s">
        <v>361</v>
      </c>
      <c r="B371" s="5">
        <v>28</v>
      </c>
      <c r="C371" s="6">
        <v>777.28000000000009</v>
      </c>
    </row>
    <row r="372" spans="1:3" x14ac:dyDescent="0.3">
      <c r="A372" s="3" t="s">
        <v>362</v>
      </c>
      <c r="B372" s="5">
        <v>113</v>
      </c>
      <c r="C372" s="6">
        <v>2405.77</v>
      </c>
    </row>
    <row r="373" spans="1:3" x14ac:dyDescent="0.3">
      <c r="A373" s="3" t="s">
        <v>363</v>
      </c>
      <c r="B373" s="5">
        <v>152</v>
      </c>
      <c r="C373" s="6">
        <v>1402.96</v>
      </c>
    </row>
    <row r="374" spans="1:3" x14ac:dyDescent="0.3">
      <c r="A374" s="3" t="s">
        <v>364</v>
      </c>
      <c r="B374" s="5">
        <v>57</v>
      </c>
      <c r="C374" s="6">
        <v>921.69</v>
      </c>
    </row>
    <row r="375" spans="1:3" x14ac:dyDescent="0.3">
      <c r="A375" s="3" t="s">
        <v>365</v>
      </c>
      <c r="B375" s="5">
        <v>28</v>
      </c>
      <c r="C375" s="6">
        <v>388.08</v>
      </c>
    </row>
    <row r="376" spans="1:3" x14ac:dyDescent="0.3">
      <c r="A376" s="3" t="s">
        <v>366</v>
      </c>
      <c r="B376" s="5">
        <v>32</v>
      </c>
      <c r="C376" s="6">
        <v>800.32</v>
      </c>
    </row>
    <row r="377" spans="1:3" x14ac:dyDescent="0.3">
      <c r="A377" s="3" t="s">
        <v>367</v>
      </c>
      <c r="B377" s="5">
        <v>33</v>
      </c>
      <c r="C377" s="6">
        <v>532.94999999999993</v>
      </c>
    </row>
    <row r="378" spans="1:3" x14ac:dyDescent="0.3">
      <c r="A378" s="3" t="s">
        <v>368</v>
      </c>
      <c r="B378" s="5">
        <v>33</v>
      </c>
      <c r="C378" s="6">
        <v>730.94999999999993</v>
      </c>
    </row>
    <row r="379" spans="1:3" x14ac:dyDescent="0.3">
      <c r="A379" s="3" t="s">
        <v>369</v>
      </c>
      <c r="B379" s="5">
        <v>26</v>
      </c>
      <c r="C379" s="6">
        <v>508.82</v>
      </c>
    </row>
    <row r="380" spans="1:3" x14ac:dyDescent="0.3">
      <c r="A380" s="3" t="s">
        <v>370</v>
      </c>
      <c r="B380" s="5">
        <v>151</v>
      </c>
      <c r="C380" s="6">
        <v>915.06</v>
      </c>
    </row>
    <row r="381" spans="1:3" x14ac:dyDescent="0.3">
      <c r="A381" s="3" t="s">
        <v>370</v>
      </c>
      <c r="B381" s="5">
        <v>33</v>
      </c>
      <c r="C381" s="6">
        <v>979.43999999999994</v>
      </c>
    </row>
    <row r="382" spans="1:3" x14ac:dyDescent="0.3">
      <c r="A382" s="3" t="s">
        <v>371</v>
      </c>
      <c r="B382" s="5">
        <v>162</v>
      </c>
      <c r="C382" s="6">
        <v>2046.0600000000002</v>
      </c>
    </row>
    <row r="383" spans="1:3" x14ac:dyDescent="0.3">
      <c r="A383" s="3" t="s">
        <v>372</v>
      </c>
      <c r="B383" s="5">
        <v>27</v>
      </c>
      <c r="C383" s="6">
        <v>613.9799999999999</v>
      </c>
    </row>
    <row r="384" spans="1:3" x14ac:dyDescent="0.3">
      <c r="A384" s="3" t="s">
        <v>373</v>
      </c>
      <c r="B384" s="5">
        <v>226</v>
      </c>
      <c r="C384" s="6">
        <v>1166.1600000000001</v>
      </c>
    </row>
    <row r="385" spans="1:3" x14ac:dyDescent="0.3">
      <c r="A385" s="3" t="s">
        <v>374</v>
      </c>
      <c r="B385" s="5">
        <v>106</v>
      </c>
      <c r="C385" s="6">
        <v>828.92000000000007</v>
      </c>
    </row>
    <row r="386" spans="1:3" x14ac:dyDescent="0.3">
      <c r="A386" s="3" t="s">
        <v>375</v>
      </c>
      <c r="B386" s="5">
        <v>104</v>
      </c>
      <c r="C386" s="6">
        <v>1635.92</v>
      </c>
    </row>
    <row r="387" spans="1:3" x14ac:dyDescent="0.3">
      <c r="A387" s="3" t="s">
        <v>376</v>
      </c>
      <c r="B387" s="5">
        <v>29</v>
      </c>
      <c r="C387" s="6">
        <v>274.34000000000003</v>
      </c>
    </row>
    <row r="388" spans="1:3" x14ac:dyDescent="0.3">
      <c r="A388" s="3" t="s">
        <v>377</v>
      </c>
      <c r="B388" s="5">
        <v>31</v>
      </c>
      <c r="C388" s="6">
        <v>566.06000000000006</v>
      </c>
    </row>
    <row r="389" spans="1:3" x14ac:dyDescent="0.3">
      <c r="A389" s="3" t="s">
        <v>378</v>
      </c>
      <c r="B389" s="5">
        <v>29</v>
      </c>
      <c r="C389" s="6">
        <v>493.29</v>
      </c>
    </row>
    <row r="390" spans="1:3" x14ac:dyDescent="0.3">
      <c r="A390" s="3" t="s">
        <v>379</v>
      </c>
      <c r="B390" s="5">
        <v>32</v>
      </c>
      <c r="C390" s="6">
        <v>774.72</v>
      </c>
    </row>
    <row r="391" spans="1:3" x14ac:dyDescent="0.3">
      <c r="A391" s="3" t="s">
        <v>380</v>
      </c>
      <c r="B391" s="5">
        <v>30</v>
      </c>
      <c r="C391" s="6">
        <v>713.1</v>
      </c>
    </row>
    <row r="392" spans="1:3" x14ac:dyDescent="0.3">
      <c r="A392" s="3" t="s">
        <v>380</v>
      </c>
      <c r="B392" s="5">
        <v>30</v>
      </c>
      <c r="C392" s="6">
        <v>424.5</v>
      </c>
    </row>
    <row r="393" spans="1:3" x14ac:dyDescent="0.3">
      <c r="A393" s="3" t="s">
        <v>381</v>
      </c>
      <c r="B393" s="5">
        <v>37</v>
      </c>
      <c r="C393" s="6">
        <v>815.48</v>
      </c>
    </row>
    <row r="394" spans="1:3" x14ac:dyDescent="0.3">
      <c r="A394" s="3" t="s">
        <v>382</v>
      </c>
      <c r="B394" s="5">
        <v>31</v>
      </c>
      <c r="C394" s="6">
        <v>586.83000000000004</v>
      </c>
    </row>
    <row r="395" spans="1:3" x14ac:dyDescent="0.3">
      <c r="A395" s="3" t="s">
        <v>383</v>
      </c>
      <c r="B395" s="5">
        <v>28</v>
      </c>
      <c r="C395" s="6">
        <v>472.08</v>
      </c>
    </row>
    <row r="396" spans="1:3" x14ac:dyDescent="0.3">
      <c r="A396" s="3" t="s">
        <v>384</v>
      </c>
      <c r="B396" s="5">
        <v>25</v>
      </c>
      <c r="C396" s="6">
        <v>493.49999999999994</v>
      </c>
    </row>
    <row r="397" spans="1:3" x14ac:dyDescent="0.3">
      <c r="A397" s="3" t="s">
        <v>385</v>
      </c>
      <c r="B397" s="5">
        <v>31</v>
      </c>
      <c r="C397" s="6">
        <v>519.56000000000006</v>
      </c>
    </row>
    <row r="398" spans="1:3" x14ac:dyDescent="0.3">
      <c r="A398" s="3" t="s">
        <v>386</v>
      </c>
      <c r="B398" s="5">
        <v>35</v>
      </c>
      <c r="C398" s="6">
        <v>1069.5999999999999</v>
      </c>
    </row>
    <row r="399" spans="1:3" x14ac:dyDescent="0.3">
      <c r="A399" s="3" t="s">
        <v>387</v>
      </c>
      <c r="B399" s="5">
        <v>189</v>
      </c>
      <c r="C399" s="6">
        <v>1443.96</v>
      </c>
    </row>
    <row r="400" spans="1:3" x14ac:dyDescent="0.3">
      <c r="A400" s="3" t="s">
        <v>388</v>
      </c>
      <c r="B400" s="5">
        <v>27</v>
      </c>
      <c r="C400" s="6">
        <v>536.49</v>
      </c>
    </row>
    <row r="401" spans="1:3" x14ac:dyDescent="0.3">
      <c r="A401" s="3" t="s">
        <v>389</v>
      </c>
      <c r="B401" s="5">
        <v>30</v>
      </c>
      <c r="C401" s="6">
        <v>634.5</v>
      </c>
    </row>
    <row r="402" spans="1:3" x14ac:dyDescent="0.3">
      <c r="A402" s="3" t="s">
        <v>390</v>
      </c>
      <c r="B402" s="5">
        <v>26</v>
      </c>
      <c r="C402" s="6">
        <v>531.17999999999995</v>
      </c>
    </row>
    <row r="403" spans="1:3" x14ac:dyDescent="0.3">
      <c r="A403" s="3" t="s">
        <v>391</v>
      </c>
      <c r="B403" s="5">
        <v>32</v>
      </c>
      <c r="C403" s="6">
        <v>576</v>
      </c>
    </row>
    <row r="404" spans="1:3" x14ac:dyDescent="0.3">
      <c r="A404" s="3" t="s">
        <v>392</v>
      </c>
      <c r="B404" s="5">
        <v>31</v>
      </c>
      <c r="C404" s="6">
        <v>732.53</v>
      </c>
    </row>
    <row r="405" spans="1:3" x14ac:dyDescent="0.3">
      <c r="A405" s="3" t="s">
        <v>393</v>
      </c>
      <c r="B405" s="5">
        <v>119</v>
      </c>
      <c r="C405" s="6">
        <v>1461.32</v>
      </c>
    </row>
    <row r="406" spans="1:3" x14ac:dyDescent="0.3">
      <c r="A406" s="3" t="s">
        <v>394</v>
      </c>
      <c r="B406" s="5">
        <v>124</v>
      </c>
      <c r="C406" s="6">
        <v>1426</v>
      </c>
    </row>
    <row r="407" spans="1:3" x14ac:dyDescent="0.3">
      <c r="A407" s="3" t="s">
        <v>395</v>
      </c>
      <c r="B407" s="5">
        <v>35</v>
      </c>
      <c r="C407" s="6">
        <v>577.85</v>
      </c>
    </row>
    <row r="408" spans="1:3" x14ac:dyDescent="0.3">
      <c r="A408" s="3" t="s">
        <v>396</v>
      </c>
      <c r="B408" s="5">
        <v>30</v>
      </c>
      <c r="C408" s="6">
        <v>592.80000000000007</v>
      </c>
    </row>
    <row r="409" spans="1:3" x14ac:dyDescent="0.3">
      <c r="A409" s="3" t="s">
        <v>397</v>
      </c>
      <c r="B409" s="5">
        <v>32</v>
      </c>
      <c r="C409" s="6">
        <v>728.32</v>
      </c>
    </row>
    <row r="410" spans="1:3" x14ac:dyDescent="0.3">
      <c r="A410" s="3" t="s">
        <v>398</v>
      </c>
      <c r="B410" s="5">
        <v>33</v>
      </c>
      <c r="C410" s="6">
        <v>734.25</v>
      </c>
    </row>
    <row r="411" spans="1:3" x14ac:dyDescent="0.3">
      <c r="A411" s="3" t="s">
        <v>399</v>
      </c>
      <c r="B411" s="5">
        <v>33</v>
      </c>
      <c r="C411" s="6">
        <v>583.43999999999994</v>
      </c>
    </row>
    <row r="412" spans="1:3" x14ac:dyDescent="0.3">
      <c r="A412" s="3" t="s">
        <v>400</v>
      </c>
      <c r="B412" s="5">
        <v>24</v>
      </c>
      <c r="C412" s="6">
        <v>395.04</v>
      </c>
    </row>
    <row r="413" spans="1:3" x14ac:dyDescent="0.3">
      <c r="A413" s="3" t="s">
        <v>401</v>
      </c>
      <c r="B413" s="5">
        <v>28</v>
      </c>
      <c r="C413" s="6">
        <v>556.36</v>
      </c>
    </row>
    <row r="414" spans="1:3" x14ac:dyDescent="0.3">
      <c r="A414" s="3" t="s">
        <v>402</v>
      </c>
      <c r="B414" s="5">
        <v>27</v>
      </c>
      <c r="C414" s="6">
        <v>716.31000000000006</v>
      </c>
    </row>
    <row r="415" spans="1:3" x14ac:dyDescent="0.3">
      <c r="A415" s="3" t="s">
        <v>403</v>
      </c>
      <c r="B415" s="5">
        <v>29</v>
      </c>
      <c r="C415" s="6">
        <v>381.64</v>
      </c>
    </row>
    <row r="416" spans="1:3" x14ac:dyDescent="0.3">
      <c r="A416" s="3" t="s">
        <v>404</v>
      </c>
      <c r="B416" s="5">
        <v>31</v>
      </c>
      <c r="C416" s="6">
        <v>564.19999999999993</v>
      </c>
    </row>
    <row r="417" spans="1:3" x14ac:dyDescent="0.3">
      <c r="A417" s="3" t="s">
        <v>405</v>
      </c>
      <c r="B417" s="5">
        <v>26</v>
      </c>
      <c r="C417" s="6">
        <v>553.80000000000007</v>
      </c>
    </row>
    <row r="418" spans="1:3" x14ac:dyDescent="0.3">
      <c r="A418" s="3" t="s">
        <v>406</v>
      </c>
      <c r="B418" s="5">
        <v>70</v>
      </c>
      <c r="C418" s="6">
        <v>1092</v>
      </c>
    </row>
    <row r="419" spans="1:3" x14ac:dyDescent="0.3">
      <c r="A419" s="3" t="s">
        <v>407</v>
      </c>
      <c r="B419" s="5">
        <v>30</v>
      </c>
      <c r="C419" s="6">
        <v>609.6</v>
      </c>
    </row>
    <row r="420" spans="1:3" x14ac:dyDescent="0.3">
      <c r="A420" s="3" t="s">
        <v>408</v>
      </c>
      <c r="B420" s="5">
        <v>32</v>
      </c>
      <c r="C420" s="6">
        <v>827.84</v>
      </c>
    </row>
    <row r="421" spans="1:3" x14ac:dyDescent="0.3">
      <c r="A421" s="3" t="s">
        <v>409</v>
      </c>
      <c r="B421" s="5">
        <v>28</v>
      </c>
      <c r="C421" s="6">
        <v>833.28000000000009</v>
      </c>
    </row>
    <row r="422" spans="1:3" x14ac:dyDescent="0.3">
      <c r="A422" s="3" t="s">
        <v>410</v>
      </c>
      <c r="B422" s="5">
        <v>30</v>
      </c>
      <c r="C422" s="6">
        <v>586.79999999999995</v>
      </c>
    </row>
    <row r="423" spans="1:3" x14ac:dyDescent="0.3">
      <c r="A423" s="3" t="s">
        <v>411</v>
      </c>
      <c r="B423" s="5">
        <v>29</v>
      </c>
      <c r="C423" s="6">
        <v>685.56000000000006</v>
      </c>
    </row>
    <row r="424" spans="1:3" x14ac:dyDescent="0.3">
      <c r="A424" s="3" t="s">
        <v>412</v>
      </c>
      <c r="B424" s="5">
        <v>149</v>
      </c>
      <c r="C424" s="6">
        <v>1315.67</v>
      </c>
    </row>
    <row r="425" spans="1:3" x14ac:dyDescent="0.3">
      <c r="A425" s="3" t="s">
        <v>412</v>
      </c>
      <c r="B425" s="5">
        <v>35</v>
      </c>
      <c r="C425" s="6">
        <v>551.25</v>
      </c>
    </row>
    <row r="426" spans="1:3" x14ac:dyDescent="0.3">
      <c r="A426" s="3" t="s">
        <v>413</v>
      </c>
      <c r="B426" s="5">
        <v>27</v>
      </c>
      <c r="C426" s="6">
        <v>569.16</v>
      </c>
    </row>
    <row r="427" spans="1:3" x14ac:dyDescent="0.3">
      <c r="A427" s="3" t="s">
        <v>414</v>
      </c>
      <c r="B427" s="5">
        <v>33</v>
      </c>
      <c r="C427" s="6">
        <v>521.4</v>
      </c>
    </row>
    <row r="428" spans="1:3" x14ac:dyDescent="0.3">
      <c r="A428" s="3" t="s">
        <v>415</v>
      </c>
      <c r="B428" s="5">
        <v>24</v>
      </c>
      <c r="C428" s="6">
        <v>516.48</v>
      </c>
    </row>
    <row r="429" spans="1:3" x14ac:dyDescent="0.3">
      <c r="A429" s="3" t="s">
        <v>416</v>
      </c>
      <c r="B429" s="5">
        <v>31</v>
      </c>
      <c r="C429" s="6">
        <v>562.34</v>
      </c>
    </row>
    <row r="430" spans="1:3" x14ac:dyDescent="0.3">
      <c r="A430" s="3" t="s">
        <v>417</v>
      </c>
      <c r="B430" s="5">
        <v>31</v>
      </c>
      <c r="C430" s="6">
        <v>488.87</v>
      </c>
    </row>
    <row r="431" spans="1:3" x14ac:dyDescent="0.3">
      <c r="A431" s="3" t="s">
        <v>418</v>
      </c>
      <c r="B431" s="5">
        <v>237</v>
      </c>
      <c r="C431" s="6">
        <v>1815.42</v>
      </c>
    </row>
    <row r="432" spans="1:3" x14ac:dyDescent="0.3">
      <c r="A432" s="3" t="s">
        <v>419</v>
      </c>
      <c r="B432" s="5">
        <v>265</v>
      </c>
      <c r="C432" s="6">
        <v>3031.6</v>
      </c>
    </row>
    <row r="433" spans="1:3" x14ac:dyDescent="0.3">
      <c r="A433" s="3" t="s">
        <v>420</v>
      </c>
      <c r="B433" s="5">
        <v>35</v>
      </c>
      <c r="C433" s="6">
        <v>556.5</v>
      </c>
    </row>
    <row r="434" spans="1:3" x14ac:dyDescent="0.3">
      <c r="A434" s="3" t="s">
        <v>421</v>
      </c>
      <c r="B434" s="5">
        <v>216</v>
      </c>
      <c r="C434" s="6">
        <v>2255.04</v>
      </c>
    </row>
    <row r="435" spans="1:3" x14ac:dyDescent="0.3">
      <c r="A435" s="3" t="s">
        <v>422</v>
      </c>
      <c r="B435" s="5">
        <v>59</v>
      </c>
      <c r="C435" s="6">
        <v>921.57999999999993</v>
      </c>
    </row>
    <row r="436" spans="1:3" x14ac:dyDescent="0.3">
      <c r="A436" s="3" t="s">
        <v>423</v>
      </c>
      <c r="B436" s="5">
        <v>41</v>
      </c>
      <c r="C436" s="6">
        <v>782.68999999999994</v>
      </c>
    </row>
    <row r="437" spans="1:3" x14ac:dyDescent="0.3">
      <c r="A437" s="3" t="s">
        <v>424</v>
      </c>
      <c r="B437" s="5">
        <v>30</v>
      </c>
      <c r="C437" s="6">
        <v>505.50000000000006</v>
      </c>
    </row>
    <row r="438" spans="1:3" x14ac:dyDescent="0.3">
      <c r="A438" s="3" t="s">
        <v>425</v>
      </c>
      <c r="B438" s="5">
        <v>31</v>
      </c>
      <c r="C438" s="6">
        <v>823.05000000000007</v>
      </c>
    </row>
    <row r="439" spans="1:3" x14ac:dyDescent="0.3">
      <c r="A439" s="3" t="s">
        <v>426</v>
      </c>
      <c r="B439" s="5">
        <v>156</v>
      </c>
      <c r="C439" s="6">
        <v>1728.48</v>
      </c>
    </row>
    <row r="440" spans="1:3" x14ac:dyDescent="0.3">
      <c r="A440" s="3" t="s">
        <v>427</v>
      </c>
      <c r="B440" s="5">
        <v>31</v>
      </c>
      <c r="C440" s="6">
        <v>429.04</v>
      </c>
    </row>
    <row r="441" spans="1:3" x14ac:dyDescent="0.3">
      <c r="A441" s="3" t="s">
        <v>428</v>
      </c>
      <c r="B441" s="5">
        <v>31</v>
      </c>
      <c r="C441" s="6">
        <v>479.26000000000005</v>
      </c>
    </row>
    <row r="442" spans="1:3" x14ac:dyDescent="0.3">
      <c r="A442" s="3" t="s">
        <v>429</v>
      </c>
      <c r="B442" s="5">
        <v>146</v>
      </c>
      <c r="C442" s="6">
        <v>1966.6200000000001</v>
      </c>
    </row>
    <row r="443" spans="1:3" x14ac:dyDescent="0.3">
      <c r="A443" s="3" t="s">
        <v>430</v>
      </c>
      <c r="B443" s="5">
        <v>33</v>
      </c>
      <c r="C443" s="6">
        <v>518.76</v>
      </c>
    </row>
    <row r="444" spans="1:3" x14ac:dyDescent="0.3">
      <c r="A444" s="3" t="s">
        <v>431</v>
      </c>
      <c r="B444" s="5">
        <v>26</v>
      </c>
      <c r="C444" s="6">
        <v>547.82000000000005</v>
      </c>
    </row>
    <row r="445" spans="1:3" x14ac:dyDescent="0.3">
      <c r="A445" s="3" t="s">
        <v>432</v>
      </c>
      <c r="B445" s="5">
        <v>31</v>
      </c>
      <c r="C445" s="6">
        <v>546.22</v>
      </c>
    </row>
    <row r="446" spans="1:3" x14ac:dyDescent="0.3">
      <c r="A446" s="3" t="s">
        <v>433</v>
      </c>
      <c r="B446" s="5">
        <v>144</v>
      </c>
      <c r="C446" s="6">
        <v>2132.64</v>
      </c>
    </row>
    <row r="447" spans="1:3" x14ac:dyDescent="0.3">
      <c r="A447" s="3" t="s">
        <v>434</v>
      </c>
      <c r="B447" s="5">
        <v>32</v>
      </c>
      <c r="C447" s="6">
        <v>534.72</v>
      </c>
    </row>
    <row r="448" spans="1:3" x14ac:dyDescent="0.3">
      <c r="A448" s="3" t="s">
        <v>435</v>
      </c>
      <c r="B448" s="5">
        <v>32</v>
      </c>
      <c r="C448" s="6">
        <v>763.84</v>
      </c>
    </row>
    <row r="449" spans="1:3" x14ac:dyDescent="0.3">
      <c r="A449" s="3" t="s">
        <v>436</v>
      </c>
      <c r="B449" s="5">
        <v>31</v>
      </c>
      <c r="C449" s="6">
        <v>555.5200000000001</v>
      </c>
    </row>
    <row r="450" spans="1:3" x14ac:dyDescent="0.3">
      <c r="A450" s="3" t="s">
        <v>437</v>
      </c>
      <c r="B450" s="5">
        <v>33</v>
      </c>
      <c r="C450" s="6">
        <v>574.19999999999993</v>
      </c>
    </row>
    <row r="451" spans="1:3" x14ac:dyDescent="0.3">
      <c r="A451" s="3" t="s">
        <v>438</v>
      </c>
      <c r="B451" s="5">
        <v>28</v>
      </c>
      <c r="C451" s="6">
        <v>538.44000000000005</v>
      </c>
    </row>
    <row r="452" spans="1:3" x14ac:dyDescent="0.3">
      <c r="A452" s="3" t="s">
        <v>439</v>
      </c>
      <c r="B452" s="5">
        <v>30</v>
      </c>
      <c r="C452" s="6">
        <v>878.1</v>
      </c>
    </row>
    <row r="453" spans="1:3" x14ac:dyDescent="0.3">
      <c r="A453" s="3" t="s">
        <v>440</v>
      </c>
      <c r="B453" s="5">
        <v>115</v>
      </c>
      <c r="C453" s="6">
        <v>2044.7</v>
      </c>
    </row>
    <row r="454" spans="1:3" x14ac:dyDescent="0.3">
      <c r="A454" s="3" t="s">
        <v>441</v>
      </c>
      <c r="B454" s="5">
        <v>33</v>
      </c>
      <c r="C454" s="6">
        <v>632.93999999999994</v>
      </c>
    </row>
    <row r="455" spans="1:3" x14ac:dyDescent="0.3">
      <c r="A455" s="3" t="s">
        <v>442</v>
      </c>
      <c r="B455" s="5">
        <v>30</v>
      </c>
      <c r="C455" s="6">
        <v>405.9</v>
      </c>
    </row>
    <row r="456" spans="1:3" x14ac:dyDescent="0.3">
      <c r="A456" s="3" t="s">
        <v>443</v>
      </c>
      <c r="B456" s="5">
        <v>121</v>
      </c>
      <c r="C456" s="6">
        <v>1896.07</v>
      </c>
    </row>
    <row r="457" spans="1:3" x14ac:dyDescent="0.3">
      <c r="A457" s="3" t="s">
        <v>444</v>
      </c>
      <c r="B457" s="5">
        <v>302</v>
      </c>
      <c r="C457" s="6">
        <v>2171.38</v>
      </c>
    </row>
    <row r="458" spans="1:3" x14ac:dyDescent="0.3">
      <c r="A458" s="3" t="s">
        <v>445</v>
      </c>
      <c r="B458" s="5">
        <v>28</v>
      </c>
      <c r="C458" s="6">
        <v>674.80000000000007</v>
      </c>
    </row>
    <row r="459" spans="1:3" x14ac:dyDescent="0.3">
      <c r="A459" s="3" t="s">
        <v>446</v>
      </c>
      <c r="B459" s="5">
        <v>31</v>
      </c>
      <c r="C459" s="6">
        <v>1027.6499999999999</v>
      </c>
    </row>
    <row r="460" spans="1:3" x14ac:dyDescent="0.3">
      <c r="A460" s="3" t="s">
        <v>447</v>
      </c>
      <c r="B460" s="5">
        <v>28</v>
      </c>
      <c r="C460" s="6">
        <v>534.80000000000007</v>
      </c>
    </row>
    <row r="461" spans="1:3" x14ac:dyDescent="0.3">
      <c r="A461" s="3" t="s">
        <v>448</v>
      </c>
      <c r="B461" s="5">
        <v>27</v>
      </c>
      <c r="C461" s="6">
        <v>643.95000000000005</v>
      </c>
    </row>
    <row r="462" spans="1:3" x14ac:dyDescent="0.3">
      <c r="A462" s="3" t="s">
        <v>449</v>
      </c>
      <c r="B462" s="5">
        <v>30</v>
      </c>
      <c r="C462" s="6">
        <v>939</v>
      </c>
    </row>
    <row r="463" spans="1:3" x14ac:dyDescent="0.3">
      <c r="A463" s="3" t="s">
        <v>450</v>
      </c>
      <c r="B463" s="5">
        <v>30</v>
      </c>
      <c r="C463" s="6">
        <v>796.8</v>
      </c>
    </row>
    <row r="464" spans="1:3" x14ac:dyDescent="0.3">
      <c r="A464" s="3" t="s">
        <v>450</v>
      </c>
      <c r="B464" s="5">
        <v>25</v>
      </c>
      <c r="C464" s="6">
        <v>550.5</v>
      </c>
    </row>
    <row r="465" spans="1:3" x14ac:dyDescent="0.3">
      <c r="A465" s="3" t="s">
        <v>451</v>
      </c>
      <c r="B465" s="5">
        <v>31</v>
      </c>
      <c r="C465" s="6">
        <v>589</v>
      </c>
    </row>
    <row r="466" spans="1:3" x14ac:dyDescent="0.3">
      <c r="A466" s="3" t="s">
        <v>451</v>
      </c>
      <c r="B466" s="5">
        <v>31</v>
      </c>
      <c r="C466" s="6">
        <v>395.25</v>
      </c>
    </row>
    <row r="467" spans="1:3" x14ac:dyDescent="0.3">
      <c r="A467" s="3" t="s">
        <v>452</v>
      </c>
      <c r="B467" s="5">
        <v>30</v>
      </c>
      <c r="C467" s="6">
        <v>719.4</v>
      </c>
    </row>
    <row r="468" spans="1:3" x14ac:dyDescent="0.3">
      <c r="A468" s="3" t="s">
        <v>453</v>
      </c>
      <c r="B468" s="5">
        <v>28</v>
      </c>
      <c r="C468" s="6">
        <v>524.71999999999991</v>
      </c>
    </row>
    <row r="469" spans="1:3" x14ac:dyDescent="0.3">
      <c r="A469" s="3" t="s">
        <v>454</v>
      </c>
      <c r="B469" s="5">
        <v>27</v>
      </c>
      <c r="C469" s="6">
        <v>544.59</v>
      </c>
    </row>
    <row r="470" spans="1:3" x14ac:dyDescent="0.3">
      <c r="A470" s="3" t="s">
        <v>455</v>
      </c>
      <c r="B470" s="5">
        <v>29</v>
      </c>
      <c r="C470" s="6">
        <v>496.77</v>
      </c>
    </row>
    <row r="471" spans="1:3" x14ac:dyDescent="0.3">
      <c r="A471" s="3" t="s">
        <v>456</v>
      </c>
      <c r="B471" s="5">
        <v>158</v>
      </c>
      <c r="C471" s="6">
        <v>1681.1200000000001</v>
      </c>
    </row>
    <row r="472" spans="1:3" x14ac:dyDescent="0.3">
      <c r="A472" s="3" t="s">
        <v>457</v>
      </c>
      <c r="B472" s="5">
        <v>30</v>
      </c>
      <c r="C472" s="6">
        <v>705</v>
      </c>
    </row>
    <row r="473" spans="1:3" x14ac:dyDescent="0.3">
      <c r="A473" s="3" t="s">
        <v>458</v>
      </c>
      <c r="B473" s="5">
        <v>78</v>
      </c>
      <c r="C473" s="6">
        <v>1145.82</v>
      </c>
    </row>
    <row r="474" spans="1:3" x14ac:dyDescent="0.3">
      <c r="A474" s="3" t="s">
        <v>459</v>
      </c>
      <c r="B474" s="5">
        <v>94</v>
      </c>
      <c r="C474" s="6">
        <v>1333.86</v>
      </c>
    </row>
    <row r="475" spans="1:3" x14ac:dyDescent="0.3">
      <c r="A475" s="3" t="s">
        <v>460</v>
      </c>
      <c r="B475" s="5">
        <v>31</v>
      </c>
      <c r="C475" s="6">
        <v>797.63</v>
      </c>
    </row>
    <row r="476" spans="1:3" x14ac:dyDescent="0.3">
      <c r="A476" s="3" t="s">
        <v>461</v>
      </c>
      <c r="B476" s="5">
        <v>30</v>
      </c>
      <c r="C476" s="6">
        <v>749.4</v>
      </c>
    </row>
    <row r="477" spans="1:3" x14ac:dyDescent="0.3">
      <c r="A477" s="3" t="s">
        <v>462</v>
      </c>
      <c r="B477" s="5">
        <v>28</v>
      </c>
      <c r="C477" s="6">
        <v>441.28</v>
      </c>
    </row>
    <row r="478" spans="1:3" x14ac:dyDescent="0.3">
      <c r="A478" s="3" t="s">
        <v>463</v>
      </c>
      <c r="B478" s="5">
        <v>33</v>
      </c>
      <c r="C478" s="6">
        <v>544.83000000000004</v>
      </c>
    </row>
    <row r="479" spans="1:3" x14ac:dyDescent="0.3">
      <c r="A479" s="3" t="s">
        <v>463</v>
      </c>
      <c r="B479" s="5">
        <v>31</v>
      </c>
      <c r="C479" s="6">
        <v>460.96999999999997</v>
      </c>
    </row>
    <row r="480" spans="1:3" x14ac:dyDescent="0.3">
      <c r="A480" s="3" t="s">
        <v>464</v>
      </c>
      <c r="B480" s="5">
        <v>30</v>
      </c>
      <c r="C480" s="6">
        <v>337.2</v>
      </c>
    </row>
    <row r="481" spans="1:3" x14ac:dyDescent="0.3">
      <c r="A481" s="3" t="s">
        <v>465</v>
      </c>
      <c r="B481" s="5">
        <v>31</v>
      </c>
      <c r="C481" s="6">
        <v>958.21</v>
      </c>
    </row>
    <row r="482" spans="1:3" x14ac:dyDescent="0.3">
      <c r="A482" s="3" t="s">
        <v>466</v>
      </c>
      <c r="B482" s="5">
        <v>33</v>
      </c>
      <c r="C482" s="6">
        <v>241.56</v>
      </c>
    </row>
    <row r="483" spans="1:3" x14ac:dyDescent="0.3">
      <c r="A483" s="3" t="s">
        <v>467</v>
      </c>
      <c r="B483" s="5">
        <v>28</v>
      </c>
      <c r="C483" s="6">
        <v>677.04</v>
      </c>
    </row>
    <row r="484" spans="1:3" x14ac:dyDescent="0.3">
      <c r="A484" s="3" t="s">
        <v>468</v>
      </c>
      <c r="B484" s="5">
        <v>25</v>
      </c>
      <c r="C484" s="6">
        <v>589</v>
      </c>
    </row>
    <row r="485" spans="1:3" x14ac:dyDescent="0.3">
      <c r="A485" s="3" t="s">
        <v>469</v>
      </c>
      <c r="B485" s="5">
        <v>75</v>
      </c>
      <c r="C485" s="6">
        <v>1017.75</v>
      </c>
    </row>
    <row r="486" spans="1:3" x14ac:dyDescent="0.3">
      <c r="A486" s="3" t="s">
        <v>470</v>
      </c>
      <c r="B486" s="5">
        <v>34</v>
      </c>
      <c r="C486" s="6">
        <v>587.86</v>
      </c>
    </row>
    <row r="487" spans="1:3" x14ac:dyDescent="0.3">
      <c r="A487" s="3" t="s">
        <v>471</v>
      </c>
      <c r="B487" s="5">
        <v>113</v>
      </c>
      <c r="C487" s="6">
        <v>1074.6299999999999</v>
      </c>
    </row>
    <row r="488" spans="1:3" x14ac:dyDescent="0.3">
      <c r="A488" s="3" t="s">
        <v>472</v>
      </c>
      <c r="B488" s="5">
        <v>33</v>
      </c>
      <c r="C488" s="6">
        <v>752.7299999999999</v>
      </c>
    </row>
    <row r="489" spans="1:3" x14ac:dyDescent="0.3">
      <c r="A489" s="3" t="s">
        <v>473</v>
      </c>
      <c r="B489" s="5">
        <v>108</v>
      </c>
      <c r="C489" s="6">
        <v>1411.56</v>
      </c>
    </row>
    <row r="490" spans="1:3" x14ac:dyDescent="0.3">
      <c r="A490" s="3" t="s">
        <v>474</v>
      </c>
      <c r="B490" s="5">
        <v>26</v>
      </c>
      <c r="C490" s="6">
        <v>388.18</v>
      </c>
    </row>
    <row r="491" spans="1:3" x14ac:dyDescent="0.3">
      <c r="A491" s="3" t="s">
        <v>475</v>
      </c>
      <c r="B491" s="5">
        <v>290</v>
      </c>
      <c r="C491" s="6">
        <v>1829.8999999999999</v>
      </c>
    </row>
    <row r="492" spans="1:3" x14ac:dyDescent="0.3">
      <c r="A492" s="3" t="s">
        <v>476</v>
      </c>
      <c r="B492" s="5">
        <v>28</v>
      </c>
      <c r="C492" s="6">
        <v>659.12</v>
      </c>
    </row>
    <row r="493" spans="1:3" x14ac:dyDescent="0.3">
      <c r="A493" s="3" t="s">
        <v>477</v>
      </c>
      <c r="B493" s="5">
        <v>30</v>
      </c>
      <c r="C493" s="6">
        <v>649.5</v>
      </c>
    </row>
    <row r="494" spans="1:3" x14ac:dyDescent="0.3">
      <c r="A494" s="3" t="s">
        <v>478</v>
      </c>
      <c r="B494" s="5">
        <v>26</v>
      </c>
      <c r="C494" s="6">
        <v>320.58</v>
      </c>
    </row>
    <row r="495" spans="1:3" x14ac:dyDescent="0.3">
      <c r="A495" s="3" t="s">
        <v>479</v>
      </c>
      <c r="B495" s="5">
        <v>32</v>
      </c>
      <c r="C495" s="6">
        <v>493.76</v>
      </c>
    </row>
    <row r="496" spans="1:3" x14ac:dyDescent="0.3">
      <c r="A496" s="3" t="s">
        <v>480</v>
      </c>
      <c r="B496" s="5">
        <v>32</v>
      </c>
      <c r="C496" s="6">
        <v>899.52</v>
      </c>
    </row>
    <row r="497" spans="1:3" x14ac:dyDescent="0.3">
      <c r="A497" s="3" t="s">
        <v>481</v>
      </c>
      <c r="B497" s="5">
        <v>31</v>
      </c>
      <c r="C497" s="6">
        <v>345.65000000000003</v>
      </c>
    </row>
    <row r="498" spans="1:3" x14ac:dyDescent="0.3">
      <c r="A498" s="3" t="s">
        <v>482</v>
      </c>
      <c r="B498" s="5">
        <v>31</v>
      </c>
      <c r="C498" s="6">
        <v>531.34</v>
      </c>
    </row>
    <row r="499" spans="1:3" x14ac:dyDescent="0.3">
      <c r="A499" s="3" t="s">
        <v>483</v>
      </c>
      <c r="B499" s="5">
        <v>27</v>
      </c>
      <c r="C499" s="6">
        <v>592.65</v>
      </c>
    </row>
    <row r="500" spans="1:3" x14ac:dyDescent="0.3">
      <c r="A500" s="3" t="s">
        <v>484</v>
      </c>
      <c r="B500" s="5">
        <v>37</v>
      </c>
      <c r="C500" s="6">
        <v>569.43000000000006</v>
      </c>
    </row>
    <row r="501" spans="1:3" x14ac:dyDescent="0.3">
      <c r="A501" s="3" t="s">
        <v>485</v>
      </c>
      <c r="B501" s="5">
        <v>124</v>
      </c>
      <c r="C501" s="6">
        <v>1557.44</v>
      </c>
    </row>
    <row r="502" spans="1:3" x14ac:dyDescent="0.3">
      <c r="A502" s="3" t="s">
        <v>486</v>
      </c>
      <c r="B502" s="5">
        <v>302</v>
      </c>
      <c r="C502" s="6">
        <v>1615.6999999999998</v>
      </c>
    </row>
    <row r="503" spans="1:3" x14ac:dyDescent="0.3">
      <c r="A503" s="3" t="s">
        <v>487</v>
      </c>
      <c r="B503" s="5">
        <v>295</v>
      </c>
      <c r="C503" s="6">
        <v>2513.4</v>
      </c>
    </row>
    <row r="504" spans="1:3" x14ac:dyDescent="0.3">
      <c r="A504" s="3" t="s">
        <v>488</v>
      </c>
      <c r="B504" s="5">
        <v>27</v>
      </c>
      <c r="C504" s="6">
        <v>347.21999999999997</v>
      </c>
    </row>
    <row r="505" spans="1:3" x14ac:dyDescent="0.3">
      <c r="A505" s="3" t="s">
        <v>489</v>
      </c>
      <c r="B505" s="5">
        <v>35</v>
      </c>
      <c r="C505" s="6">
        <v>849.44999999999993</v>
      </c>
    </row>
    <row r="506" spans="1:3" x14ac:dyDescent="0.3">
      <c r="A506" s="3" t="s">
        <v>490</v>
      </c>
      <c r="B506" s="5">
        <v>33</v>
      </c>
      <c r="C506" s="6">
        <v>665.93999999999994</v>
      </c>
    </row>
    <row r="507" spans="1:3" x14ac:dyDescent="0.3">
      <c r="A507" s="3" t="s">
        <v>491</v>
      </c>
      <c r="B507" s="5">
        <v>295</v>
      </c>
      <c r="C507" s="6">
        <v>2873.3</v>
      </c>
    </row>
    <row r="508" spans="1:3" x14ac:dyDescent="0.3">
      <c r="A508" s="3" t="s">
        <v>492</v>
      </c>
      <c r="B508" s="5">
        <v>57</v>
      </c>
      <c r="C508" s="6">
        <v>836.76</v>
      </c>
    </row>
    <row r="509" spans="1:3" x14ac:dyDescent="0.3">
      <c r="A509" s="3" t="s">
        <v>492</v>
      </c>
      <c r="B509" s="5">
        <v>29</v>
      </c>
      <c r="C509" s="6">
        <v>581.16</v>
      </c>
    </row>
    <row r="510" spans="1:3" x14ac:dyDescent="0.3">
      <c r="A510" s="3" t="s">
        <v>493</v>
      </c>
      <c r="B510" s="5">
        <v>29</v>
      </c>
      <c r="C510" s="6">
        <v>538.53</v>
      </c>
    </row>
    <row r="511" spans="1:3" x14ac:dyDescent="0.3">
      <c r="A511" s="3" t="s">
        <v>494</v>
      </c>
      <c r="B511" s="5">
        <v>29</v>
      </c>
      <c r="C511" s="6">
        <v>678.59999999999991</v>
      </c>
    </row>
    <row r="512" spans="1:3" x14ac:dyDescent="0.3">
      <c r="A512" s="3" t="s">
        <v>495</v>
      </c>
      <c r="B512" s="5">
        <v>32</v>
      </c>
      <c r="C512" s="6">
        <v>1031.3599999999999</v>
      </c>
    </row>
    <row r="513" spans="1:3" x14ac:dyDescent="0.3">
      <c r="A513" s="3" t="s">
        <v>496</v>
      </c>
      <c r="B513" s="5">
        <v>30</v>
      </c>
      <c r="C513" s="6">
        <v>510.90000000000003</v>
      </c>
    </row>
    <row r="514" spans="1:3" x14ac:dyDescent="0.3">
      <c r="A514" s="3" t="s">
        <v>497</v>
      </c>
      <c r="B514" s="5">
        <v>29</v>
      </c>
      <c r="C514" s="6">
        <v>503.15000000000003</v>
      </c>
    </row>
    <row r="515" spans="1:3" x14ac:dyDescent="0.3">
      <c r="A515" s="3" t="s">
        <v>498</v>
      </c>
      <c r="B515" s="5">
        <v>286</v>
      </c>
      <c r="C515" s="6">
        <v>1329.9</v>
      </c>
    </row>
    <row r="516" spans="1:3" x14ac:dyDescent="0.3">
      <c r="A516" s="3" t="s">
        <v>499</v>
      </c>
      <c r="B516" s="5">
        <v>29</v>
      </c>
      <c r="C516" s="6">
        <v>258.10000000000002</v>
      </c>
    </row>
    <row r="517" spans="1:3" x14ac:dyDescent="0.3">
      <c r="A517" s="3" t="s">
        <v>500</v>
      </c>
      <c r="B517" s="5">
        <v>34</v>
      </c>
      <c r="C517" s="6">
        <v>631.04</v>
      </c>
    </row>
    <row r="518" spans="1:3" x14ac:dyDescent="0.3">
      <c r="A518" s="3" t="s">
        <v>501</v>
      </c>
      <c r="B518" s="5">
        <v>34</v>
      </c>
      <c r="C518" s="6">
        <v>607.24</v>
      </c>
    </row>
    <row r="519" spans="1:3" x14ac:dyDescent="0.3">
      <c r="A519" s="3" t="s">
        <v>502</v>
      </c>
      <c r="B519" s="5">
        <v>61</v>
      </c>
      <c r="C519" s="6">
        <v>780.80000000000007</v>
      </c>
    </row>
    <row r="520" spans="1:3" x14ac:dyDescent="0.3">
      <c r="A520" s="3" t="s">
        <v>503</v>
      </c>
      <c r="B520" s="5">
        <v>111</v>
      </c>
      <c r="C520" s="6">
        <v>1716.0600000000002</v>
      </c>
    </row>
    <row r="521" spans="1:3" x14ac:dyDescent="0.3">
      <c r="A521" s="3" t="s">
        <v>503</v>
      </c>
      <c r="B521" s="5">
        <v>89</v>
      </c>
      <c r="C521" s="6">
        <v>1206.8400000000001</v>
      </c>
    </row>
    <row r="522" spans="1:3" x14ac:dyDescent="0.3">
      <c r="A522" s="3" t="s">
        <v>504</v>
      </c>
      <c r="B522" s="5">
        <v>36</v>
      </c>
      <c r="C522" s="6">
        <v>969.12000000000012</v>
      </c>
    </row>
    <row r="523" spans="1:3" x14ac:dyDescent="0.3">
      <c r="A523" s="3" t="s">
        <v>505</v>
      </c>
      <c r="B523" s="5">
        <v>31</v>
      </c>
      <c r="C523" s="6">
        <v>374.48</v>
      </c>
    </row>
    <row r="524" spans="1:3" x14ac:dyDescent="0.3">
      <c r="A524" s="3" t="s">
        <v>506</v>
      </c>
      <c r="B524" s="5">
        <v>30</v>
      </c>
      <c r="C524" s="6">
        <v>462.9</v>
      </c>
    </row>
    <row r="525" spans="1:3" x14ac:dyDescent="0.3">
      <c r="A525" s="3" t="s">
        <v>507</v>
      </c>
      <c r="B525" s="5">
        <v>25</v>
      </c>
      <c r="C525" s="6">
        <v>818.5</v>
      </c>
    </row>
    <row r="526" spans="1:3" x14ac:dyDescent="0.3">
      <c r="A526" s="3" t="s">
        <v>508</v>
      </c>
      <c r="B526" s="5">
        <v>31</v>
      </c>
      <c r="C526" s="6">
        <v>758.88</v>
      </c>
    </row>
    <row r="527" spans="1:3" x14ac:dyDescent="0.3">
      <c r="A527" s="3" t="s">
        <v>509</v>
      </c>
      <c r="B527" s="5">
        <v>33</v>
      </c>
      <c r="C527" s="6">
        <v>654.06000000000006</v>
      </c>
    </row>
    <row r="528" spans="1:3" x14ac:dyDescent="0.3">
      <c r="A528" s="3" t="s">
        <v>509</v>
      </c>
      <c r="B528" s="5">
        <v>31</v>
      </c>
      <c r="C528" s="6">
        <v>958.83</v>
      </c>
    </row>
    <row r="529" spans="1:3" x14ac:dyDescent="0.3">
      <c r="A529" s="3" t="s">
        <v>510</v>
      </c>
      <c r="B529" s="5">
        <v>72</v>
      </c>
      <c r="C529" s="6">
        <v>926.64</v>
      </c>
    </row>
    <row r="530" spans="1:3" x14ac:dyDescent="0.3">
      <c r="A530" s="3" t="s">
        <v>511</v>
      </c>
      <c r="B530" s="5">
        <v>26</v>
      </c>
      <c r="C530" s="6">
        <v>461.76000000000005</v>
      </c>
    </row>
    <row r="531" spans="1:3" x14ac:dyDescent="0.3">
      <c r="A531" s="3" t="s">
        <v>512</v>
      </c>
      <c r="B531" s="5">
        <v>29</v>
      </c>
      <c r="C531" s="6">
        <v>553.03</v>
      </c>
    </row>
    <row r="532" spans="1:3" x14ac:dyDescent="0.3">
      <c r="A532" s="3" t="s">
        <v>513</v>
      </c>
      <c r="B532" s="5">
        <v>28</v>
      </c>
      <c r="C532" s="6">
        <v>551.32000000000005</v>
      </c>
    </row>
    <row r="533" spans="1:3" x14ac:dyDescent="0.3">
      <c r="A533" s="3" t="s">
        <v>514</v>
      </c>
      <c r="B533" s="5">
        <v>31</v>
      </c>
      <c r="C533" s="6">
        <v>722.92</v>
      </c>
    </row>
    <row r="534" spans="1:3" x14ac:dyDescent="0.3">
      <c r="A534" s="3" t="s">
        <v>515</v>
      </c>
      <c r="B534" s="5">
        <v>64</v>
      </c>
      <c r="C534" s="6">
        <v>762.88</v>
      </c>
    </row>
    <row r="535" spans="1:3" x14ac:dyDescent="0.3">
      <c r="A535" s="3" t="s">
        <v>516</v>
      </c>
      <c r="B535" s="5">
        <v>39</v>
      </c>
      <c r="C535" s="6">
        <v>1090.05</v>
      </c>
    </row>
    <row r="536" spans="1:3" x14ac:dyDescent="0.3">
      <c r="A536" s="3" t="s">
        <v>517</v>
      </c>
      <c r="B536" s="5">
        <v>30</v>
      </c>
      <c r="C536" s="6">
        <v>699.3</v>
      </c>
    </row>
    <row r="537" spans="1:3" x14ac:dyDescent="0.3">
      <c r="A537" s="3" t="s">
        <v>518</v>
      </c>
      <c r="B537" s="5">
        <v>90</v>
      </c>
      <c r="C537" s="6">
        <v>1266.3</v>
      </c>
    </row>
    <row r="538" spans="1:3" x14ac:dyDescent="0.3">
      <c r="A538" s="3" t="s">
        <v>519</v>
      </c>
      <c r="B538" s="5">
        <v>31</v>
      </c>
      <c r="C538" s="6">
        <v>477.40000000000003</v>
      </c>
    </row>
    <row r="539" spans="1:3" x14ac:dyDescent="0.3">
      <c r="A539" s="3" t="s">
        <v>520</v>
      </c>
      <c r="B539" s="5">
        <v>32</v>
      </c>
      <c r="C539" s="6">
        <v>690.24</v>
      </c>
    </row>
    <row r="540" spans="1:3" x14ac:dyDescent="0.3">
      <c r="A540" s="3" t="s">
        <v>521</v>
      </c>
      <c r="B540" s="5">
        <v>25</v>
      </c>
      <c r="C540" s="6">
        <v>562.5</v>
      </c>
    </row>
    <row r="541" spans="1:3" x14ac:dyDescent="0.3">
      <c r="A541" s="3" t="s">
        <v>522</v>
      </c>
      <c r="B541" s="5">
        <v>30</v>
      </c>
      <c r="C541" s="6">
        <v>550.5</v>
      </c>
    </row>
    <row r="542" spans="1:3" x14ac:dyDescent="0.3">
      <c r="A542" s="3" t="s">
        <v>522</v>
      </c>
      <c r="B542" s="5">
        <v>28</v>
      </c>
      <c r="C542" s="6">
        <v>478.52</v>
      </c>
    </row>
    <row r="543" spans="1:3" x14ac:dyDescent="0.3">
      <c r="A543" s="3" t="s">
        <v>523</v>
      </c>
      <c r="B543" s="5">
        <v>28</v>
      </c>
      <c r="C543" s="6">
        <v>740.88</v>
      </c>
    </row>
    <row r="544" spans="1:3" x14ac:dyDescent="0.3">
      <c r="A544" s="3" t="s">
        <v>524</v>
      </c>
      <c r="B544" s="5">
        <v>27</v>
      </c>
      <c r="C544" s="6">
        <v>564.03</v>
      </c>
    </row>
    <row r="545" spans="1:3" x14ac:dyDescent="0.3">
      <c r="A545" s="3" t="s">
        <v>525</v>
      </c>
      <c r="B545" s="5">
        <v>31</v>
      </c>
      <c r="C545" s="6">
        <v>594.89</v>
      </c>
    </row>
    <row r="546" spans="1:3" x14ac:dyDescent="0.3">
      <c r="A546" s="3" t="s">
        <v>526</v>
      </c>
      <c r="B546" s="5">
        <v>28</v>
      </c>
      <c r="C546" s="6">
        <v>575.12</v>
      </c>
    </row>
    <row r="547" spans="1:3" x14ac:dyDescent="0.3">
      <c r="A547" s="3" t="s">
        <v>527</v>
      </c>
      <c r="B547" s="5">
        <v>124</v>
      </c>
      <c r="C547" s="6">
        <v>1899.68</v>
      </c>
    </row>
    <row r="548" spans="1:3" x14ac:dyDescent="0.3">
      <c r="A548" s="3" t="s">
        <v>528</v>
      </c>
      <c r="B548" s="5">
        <v>26</v>
      </c>
      <c r="C548" s="6">
        <v>469.3</v>
      </c>
    </row>
    <row r="549" spans="1:3" x14ac:dyDescent="0.3">
      <c r="A549" s="3" t="s">
        <v>529</v>
      </c>
      <c r="B549" s="5">
        <v>155</v>
      </c>
      <c r="C549" s="6">
        <v>1218.3</v>
      </c>
    </row>
    <row r="550" spans="1:3" x14ac:dyDescent="0.3">
      <c r="A550" s="3" t="s">
        <v>530</v>
      </c>
      <c r="B550" s="5">
        <v>32</v>
      </c>
      <c r="C550" s="6">
        <v>288.95999999999998</v>
      </c>
    </row>
    <row r="551" spans="1:3" x14ac:dyDescent="0.3">
      <c r="A551" s="3" t="s">
        <v>531</v>
      </c>
      <c r="B551" s="5">
        <v>33</v>
      </c>
      <c r="C551" s="6">
        <v>676.17</v>
      </c>
    </row>
    <row r="552" spans="1:3" x14ac:dyDescent="0.3">
      <c r="A552" s="3" t="s">
        <v>532</v>
      </c>
      <c r="B552" s="5">
        <v>29</v>
      </c>
      <c r="C552" s="6">
        <v>527.79999999999995</v>
      </c>
    </row>
    <row r="553" spans="1:3" x14ac:dyDescent="0.3">
      <c r="A553" s="3" t="s">
        <v>533</v>
      </c>
      <c r="B553" s="5">
        <v>30</v>
      </c>
      <c r="C553" s="6">
        <v>833.1</v>
      </c>
    </row>
    <row r="554" spans="1:3" x14ac:dyDescent="0.3">
      <c r="A554" s="3" t="s">
        <v>534</v>
      </c>
      <c r="B554" s="5">
        <v>117</v>
      </c>
      <c r="C554" s="6">
        <v>1504.62</v>
      </c>
    </row>
    <row r="555" spans="1:3" x14ac:dyDescent="0.3">
      <c r="A555" s="3" t="s">
        <v>535</v>
      </c>
      <c r="B555" s="5">
        <v>32</v>
      </c>
      <c r="C555" s="6">
        <v>361.6</v>
      </c>
    </row>
    <row r="556" spans="1:3" x14ac:dyDescent="0.3">
      <c r="A556" s="3" t="s">
        <v>536</v>
      </c>
      <c r="B556" s="5">
        <v>32</v>
      </c>
      <c r="C556" s="6">
        <v>722.24</v>
      </c>
    </row>
    <row r="557" spans="1:3" x14ac:dyDescent="0.3">
      <c r="A557" s="3" t="s">
        <v>537</v>
      </c>
      <c r="B557" s="5">
        <v>81</v>
      </c>
      <c r="C557" s="6">
        <v>930.69</v>
      </c>
    </row>
    <row r="558" spans="1:3" x14ac:dyDescent="0.3">
      <c r="A558" s="3" t="s">
        <v>538</v>
      </c>
      <c r="B558" s="5">
        <v>28</v>
      </c>
      <c r="C558" s="6">
        <v>443.24</v>
      </c>
    </row>
    <row r="559" spans="1:3" x14ac:dyDescent="0.3">
      <c r="A559" s="3" t="s">
        <v>539</v>
      </c>
      <c r="B559" s="5">
        <v>111</v>
      </c>
      <c r="C559" s="6">
        <v>1173.27</v>
      </c>
    </row>
    <row r="560" spans="1:3" x14ac:dyDescent="0.3">
      <c r="A560" s="3" t="s">
        <v>540</v>
      </c>
      <c r="B560" s="5">
        <v>28</v>
      </c>
      <c r="C560" s="6">
        <v>747.88</v>
      </c>
    </row>
    <row r="561" spans="1:3" x14ac:dyDescent="0.3">
      <c r="A561" s="3" t="s">
        <v>541</v>
      </c>
      <c r="B561" s="5">
        <v>29</v>
      </c>
      <c r="C561" s="6">
        <v>632.20000000000005</v>
      </c>
    </row>
    <row r="562" spans="1:3" x14ac:dyDescent="0.3">
      <c r="A562" s="3" t="s">
        <v>542</v>
      </c>
      <c r="B562" s="5">
        <v>156</v>
      </c>
      <c r="C562" s="6">
        <v>1896.96</v>
      </c>
    </row>
    <row r="563" spans="1:3" x14ac:dyDescent="0.3">
      <c r="A563" s="3" t="s">
        <v>543</v>
      </c>
      <c r="B563" s="5">
        <v>32</v>
      </c>
      <c r="C563" s="6">
        <v>692.48</v>
      </c>
    </row>
    <row r="564" spans="1:3" x14ac:dyDescent="0.3">
      <c r="A564" s="3" t="s">
        <v>544</v>
      </c>
      <c r="B564" s="5">
        <v>23</v>
      </c>
      <c r="C564" s="6">
        <v>235.75</v>
      </c>
    </row>
    <row r="565" spans="1:3" x14ac:dyDescent="0.3">
      <c r="A565" s="3" t="s">
        <v>545</v>
      </c>
      <c r="B565" s="5">
        <v>150</v>
      </c>
      <c r="C565" s="6">
        <v>2328</v>
      </c>
    </row>
    <row r="566" spans="1:3" x14ac:dyDescent="0.3">
      <c r="A566" s="3" t="s">
        <v>546</v>
      </c>
      <c r="B566" s="5">
        <v>133</v>
      </c>
      <c r="C566" s="6">
        <v>1944.4599999999998</v>
      </c>
    </row>
    <row r="567" spans="1:3" x14ac:dyDescent="0.3">
      <c r="A567" s="3" t="s">
        <v>547</v>
      </c>
      <c r="B567" s="5">
        <v>32</v>
      </c>
      <c r="C567" s="6">
        <v>643.52</v>
      </c>
    </row>
    <row r="568" spans="1:3" x14ac:dyDescent="0.3">
      <c r="A568" s="3" t="s">
        <v>547</v>
      </c>
      <c r="B568" s="5">
        <v>27</v>
      </c>
      <c r="C568" s="6">
        <v>480.33</v>
      </c>
    </row>
    <row r="569" spans="1:3" x14ac:dyDescent="0.3">
      <c r="A569" s="3" t="s">
        <v>548</v>
      </c>
      <c r="B569" s="5">
        <v>29</v>
      </c>
      <c r="C569" s="6">
        <v>758.64</v>
      </c>
    </row>
    <row r="570" spans="1:3" x14ac:dyDescent="0.3">
      <c r="A570" s="3" t="s">
        <v>549</v>
      </c>
      <c r="B570" s="5">
        <v>86</v>
      </c>
      <c r="C570" s="6">
        <v>710.36</v>
      </c>
    </row>
    <row r="571" spans="1:3" x14ac:dyDescent="0.3">
      <c r="A571" s="3" t="s">
        <v>550</v>
      </c>
      <c r="B571" s="5">
        <v>29</v>
      </c>
      <c r="C571" s="6">
        <v>523.74</v>
      </c>
    </row>
    <row r="572" spans="1:3" x14ac:dyDescent="0.3">
      <c r="A572" s="3" t="s">
        <v>551</v>
      </c>
      <c r="B572" s="5">
        <v>29</v>
      </c>
      <c r="C572" s="6">
        <v>712.53</v>
      </c>
    </row>
    <row r="573" spans="1:3" x14ac:dyDescent="0.3">
      <c r="A573" s="3" t="s">
        <v>552</v>
      </c>
      <c r="B573" s="5">
        <v>31</v>
      </c>
      <c r="C573" s="6">
        <v>542.81000000000006</v>
      </c>
    </row>
    <row r="574" spans="1:3" x14ac:dyDescent="0.3">
      <c r="A574" s="3" t="s">
        <v>553</v>
      </c>
      <c r="B574" s="5">
        <v>140</v>
      </c>
      <c r="C574" s="6">
        <v>1583.4</v>
      </c>
    </row>
    <row r="575" spans="1:3" x14ac:dyDescent="0.3">
      <c r="A575" s="3" t="s">
        <v>554</v>
      </c>
      <c r="B575" s="5">
        <v>135</v>
      </c>
      <c r="C575" s="6">
        <v>2374.65</v>
      </c>
    </row>
    <row r="576" spans="1:3" x14ac:dyDescent="0.3">
      <c r="A576" s="3" t="s">
        <v>555</v>
      </c>
      <c r="B576" s="5">
        <v>22</v>
      </c>
      <c r="C576" s="6">
        <v>363.22</v>
      </c>
    </row>
    <row r="577" spans="1:3" x14ac:dyDescent="0.3">
      <c r="A577" s="3" t="s">
        <v>556</v>
      </c>
      <c r="B577" s="5">
        <v>30</v>
      </c>
      <c r="C577" s="6">
        <v>578.1</v>
      </c>
    </row>
    <row r="578" spans="1:3" x14ac:dyDescent="0.3">
      <c r="A578" s="3" t="s">
        <v>557</v>
      </c>
      <c r="B578" s="5">
        <v>89</v>
      </c>
      <c r="C578" s="6">
        <v>1181.9199999999998</v>
      </c>
    </row>
    <row r="579" spans="1:3" x14ac:dyDescent="0.3">
      <c r="A579" s="3" t="s">
        <v>558</v>
      </c>
      <c r="B579" s="5">
        <v>26</v>
      </c>
      <c r="C579" s="6">
        <v>687.18</v>
      </c>
    </row>
    <row r="580" spans="1:3" x14ac:dyDescent="0.3">
      <c r="A580" s="3" t="s">
        <v>559</v>
      </c>
      <c r="B580" s="5">
        <v>28</v>
      </c>
      <c r="C580" s="6">
        <v>521.64</v>
      </c>
    </row>
    <row r="581" spans="1:3" x14ac:dyDescent="0.3">
      <c r="A581" s="3" t="s">
        <v>560</v>
      </c>
      <c r="B581" s="5">
        <v>29</v>
      </c>
      <c r="C581" s="6">
        <v>445.72999999999996</v>
      </c>
    </row>
    <row r="582" spans="1:3" x14ac:dyDescent="0.3">
      <c r="A582" s="3" t="s">
        <v>561</v>
      </c>
      <c r="B582" s="5">
        <v>34</v>
      </c>
      <c r="C582" s="6">
        <v>705.5</v>
      </c>
    </row>
    <row r="583" spans="1:3" x14ac:dyDescent="0.3">
      <c r="A583" s="3" t="s">
        <v>562</v>
      </c>
      <c r="B583" s="5">
        <v>138</v>
      </c>
      <c r="C583" s="6">
        <v>1625.6399999999999</v>
      </c>
    </row>
    <row r="584" spans="1:3" x14ac:dyDescent="0.3">
      <c r="A584" s="3" t="s">
        <v>563</v>
      </c>
      <c r="B584" s="5">
        <v>35</v>
      </c>
      <c r="C584" s="6">
        <v>991.55</v>
      </c>
    </row>
    <row r="585" spans="1:3" x14ac:dyDescent="0.3">
      <c r="A585" s="3" t="s">
        <v>564</v>
      </c>
      <c r="B585" s="5">
        <v>31</v>
      </c>
      <c r="C585" s="6">
        <v>837.62</v>
      </c>
    </row>
    <row r="586" spans="1:3" x14ac:dyDescent="0.3">
      <c r="A586" s="3" t="s">
        <v>565</v>
      </c>
      <c r="B586" s="5">
        <v>29</v>
      </c>
      <c r="C586" s="6">
        <v>608.41999999999996</v>
      </c>
    </row>
    <row r="587" spans="1:3" x14ac:dyDescent="0.3">
      <c r="A587" s="3" t="s">
        <v>566</v>
      </c>
      <c r="B587" s="5">
        <v>32</v>
      </c>
      <c r="C587" s="6">
        <v>541.44000000000005</v>
      </c>
    </row>
    <row r="588" spans="1:3" x14ac:dyDescent="0.3">
      <c r="A588" s="3" t="s">
        <v>567</v>
      </c>
      <c r="B588" s="5">
        <v>199</v>
      </c>
      <c r="C588" s="6">
        <v>1317.38</v>
      </c>
    </row>
    <row r="589" spans="1:3" x14ac:dyDescent="0.3">
      <c r="A589" s="3" t="s">
        <v>568</v>
      </c>
      <c r="B589" s="5">
        <v>32</v>
      </c>
      <c r="C589" s="6">
        <v>717.12</v>
      </c>
    </row>
    <row r="590" spans="1:3" x14ac:dyDescent="0.3">
      <c r="A590" s="3" t="s">
        <v>569</v>
      </c>
      <c r="B590" s="5">
        <v>27</v>
      </c>
      <c r="C590" s="6">
        <v>564.03</v>
      </c>
    </row>
    <row r="591" spans="1:3" x14ac:dyDescent="0.3">
      <c r="A591" s="3" t="s">
        <v>570</v>
      </c>
      <c r="B591" s="5">
        <v>28</v>
      </c>
      <c r="C591" s="6">
        <v>481.03999999999996</v>
      </c>
    </row>
    <row r="592" spans="1:3" x14ac:dyDescent="0.3">
      <c r="A592" s="3" t="s">
        <v>571</v>
      </c>
      <c r="B592" s="5">
        <v>29</v>
      </c>
      <c r="C592" s="6">
        <v>301.60000000000002</v>
      </c>
    </row>
    <row r="593" spans="1:3" x14ac:dyDescent="0.3">
      <c r="A593" s="3" t="s">
        <v>572</v>
      </c>
      <c r="B593" s="5">
        <v>29</v>
      </c>
      <c r="C593" s="6">
        <v>635.39</v>
      </c>
    </row>
    <row r="594" spans="1:3" x14ac:dyDescent="0.3">
      <c r="A594" s="3" t="s">
        <v>573</v>
      </c>
      <c r="B594" s="5">
        <v>31</v>
      </c>
      <c r="C594" s="6">
        <v>749.58</v>
      </c>
    </row>
    <row r="595" spans="1:3" x14ac:dyDescent="0.3">
      <c r="A595" s="3" t="s">
        <v>574</v>
      </c>
      <c r="B595" s="5">
        <v>33</v>
      </c>
      <c r="C595" s="6">
        <v>906.84</v>
      </c>
    </row>
    <row r="596" spans="1:3" x14ac:dyDescent="0.3">
      <c r="A596" s="3" t="s">
        <v>574</v>
      </c>
      <c r="B596" s="5">
        <v>32</v>
      </c>
      <c r="C596" s="6">
        <v>814.72</v>
      </c>
    </row>
    <row r="597" spans="1:3" x14ac:dyDescent="0.3">
      <c r="A597" s="3" t="s">
        <v>575</v>
      </c>
      <c r="B597" s="5">
        <v>33</v>
      </c>
      <c r="C597" s="6">
        <v>873.51</v>
      </c>
    </row>
    <row r="598" spans="1:3" x14ac:dyDescent="0.3">
      <c r="A598" s="3" t="s">
        <v>576</v>
      </c>
      <c r="B598" s="5">
        <v>115</v>
      </c>
      <c r="C598" s="6">
        <v>1527.1999999999998</v>
      </c>
    </row>
    <row r="599" spans="1:3" x14ac:dyDescent="0.3">
      <c r="A599" s="3" t="s">
        <v>577</v>
      </c>
      <c r="B599" s="5">
        <v>33</v>
      </c>
      <c r="C599" s="6">
        <v>590.04</v>
      </c>
    </row>
    <row r="600" spans="1:3" x14ac:dyDescent="0.3">
      <c r="A600" s="3" t="s">
        <v>578</v>
      </c>
      <c r="B600" s="5">
        <v>47</v>
      </c>
      <c r="C600" s="6">
        <v>947.05</v>
      </c>
    </row>
    <row r="601" spans="1:3" x14ac:dyDescent="0.3">
      <c r="A601" s="3" t="s">
        <v>579</v>
      </c>
      <c r="B601" s="5">
        <v>24</v>
      </c>
      <c r="C601" s="6">
        <v>541.43999999999994</v>
      </c>
    </row>
    <row r="602" spans="1:3" x14ac:dyDescent="0.3">
      <c r="A602" s="3" t="s">
        <v>580</v>
      </c>
      <c r="B602" s="5">
        <v>28</v>
      </c>
      <c r="C602" s="6">
        <v>553.84</v>
      </c>
    </row>
    <row r="603" spans="1:3" x14ac:dyDescent="0.3">
      <c r="A603" s="3" t="s">
        <v>581</v>
      </c>
      <c r="B603" s="5">
        <v>101</v>
      </c>
      <c r="C603" s="6">
        <v>1844.2600000000002</v>
      </c>
    </row>
    <row r="604" spans="1:3" x14ac:dyDescent="0.3">
      <c r="A604" s="3" t="s">
        <v>582</v>
      </c>
      <c r="B604" s="5">
        <v>32</v>
      </c>
      <c r="C604" s="6">
        <v>430.72</v>
      </c>
    </row>
    <row r="605" spans="1:3" x14ac:dyDescent="0.3">
      <c r="A605" s="3" t="s">
        <v>583</v>
      </c>
      <c r="B605" s="5">
        <v>116</v>
      </c>
      <c r="C605" s="6">
        <v>1586.8799999999999</v>
      </c>
    </row>
    <row r="606" spans="1:3" x14ac:dyDescent="0.3">
      <c r="A606" s="3" t="s">
        <v>584</v>
      </c>
      <c r="B606" s="5">
        <v>123</v>
      </c>
      <c r="C606" s="6">
        <v>1761.3600000000001</v>
      </c>
    </row>
    <row r="607" spans="1:3" x14ac:dyDescent="0.3">
      <c r="A607" s="3" t="s">
        <v>585</v>
      </c>
      <c r="B607" s="5">
        <v>29</v>
      </c>
      <c r="C607" s="6">
        <v>286.81</v>
      </c>
    </row>
    <row r="608" spans="1:3" x14ac:dyDescent="0.3">
      <c r="A608" s="3" t="s">
        <v>585</v>
      </c>
      <c r="B608" s="5">
        <v>25</v>
      </c>
      <c r="C608" s="6">
        <v>557</v>
      </c>
    </row>
    <row r="609" spans="1:3" x14ac:dyDescent="0.3">
      <c r="A609" s="3" t="s">
        <v>586</v>
      </c>
      <c r="B609" s="5">
        <v>29</v>
      </c>
      <c r="C609" s="6">
        <v>791.41</v>
      </c>
    </row>
    <row r="610" spans="1:3" x14ac:dyDescent="0.3">
      <c r="A610" s="3" t="s">
        <v>586</v>
      </c>
      <c r="B610" s="5">
        <v>28</v>
      </c>
      <c r="C610" s="6">
        <v>804.71999999999991</v>
      </c>
    </row>
    <row r="611" spans="1:3" x14ac:dyDescent="0.3">
      <c r="A611" s="3" t="s">
        <v>587</v>
      </c>
      <c r="B611" s="5">
        <v>33</v>
      </c>
      <c r="C611" s="6">
        <v>699.6</v>
      </c>
    </row>
    <row r="612" spans="1:3" x14ac:dyDescent="0.3">
      <c r="A612" s="3" t="s">
        <v>587</v>
      </c>
      <c r="B612" s="5">
        <v>32</v>
      </c>
      <c r="C612" s="6">
        <v>624.96</v>
      </c>
    </row>
    <row r="613" spans="1:3" x14ac:dyDescent="0.3">
      <c r="A613" s="3" t="s">
        <v>588</v>
      </c>
      <c r="B613" s="5">
        <v>29</v>
      </c>
      <c r="C613" s="6">
        <v>547.81000000000006</v>
      </c>
    </row>
    <row r="614" spans="1:3" x14ac:dyDescent="0.3">
      <c r="A614" s="3" t="s">
        <v>589</v>
      </c>
      <c r="B614" s="5">
        <v>131</v>
      </c>
      <c r="C614" s="6">
        <v>2075.04</v>
      </c>
    </row>
    <row r="615" spans="1:3" x14ac:dyDescent="0.3">
      <c r="A615" s="3" t="s">
        <v>590</v>
      </c>
      <c r="B615" s="5">
        <v>31</v>
      </c>
      <c r="C615" s="6">
        <v>280.86</v>
      </c>
    </row>
    <row r="616" spans="1:3" x14ac:dyDescent="0.3">
      <c r="A616" s="3" t="s">
        <v>591</v>
      </c>
      <c r="B616" s="5">
        <v>25</v>
      </c>
      <c r="C616" s="6">
        <v>331.25</v>
      </c>
    </row>
    <row r="617" spans="1:3" x14ac:dyDescent="0.3">
      <c r="A617" s="3" t="s">
        <v>592</v>
      </c>
      <c r="B617" s="5">
        <v>313</v>
      </c>
      <c r="C617" s="6">
        <v>3330.32</v>
      </c>
    </row>
    <row r="618" spans="1:3" x14ac:dyDescent="0.3">
      <c r="A618" s="3" t="s">
        <v>592</v>
      </c>
      <c r="B618" s="5">
        <v>83</v>
      </c>
      <c r="C618" s="6">
        <v>923.79000000000008</v>
      </c>
    </row>
    <row r="619" spans="1:3" x14ac:dyDescent="0.3">
      <c r="A619" s="3" t="s">
        <v>593</v>
      </c>
      <c r="B619" s="5">
        <v>131</v>
      </c>
      <c r="C619" s="6">
        <v>1532.6999999999998</v>
      </c>
    </row>
    <row r="620" spans="1:3" x14ac:dyDescent="0.3">
      <c r="A620" s="3" t="s">
        <v>594</v>
      </c>
      <c r="B620" s="5">
        <v>36</v>
      </c>
      <c r="C620" s="6">
        <v>1054.08</v>
      </c>
    </row>
    <row r="621" spans="1:3" x14ac:dyDescent="0.3">
      <c r="A621" s="3" t="s">
        <v>594</v>
      </c>
      <c r="B621" s="5">
        <v>29</v>
      </c>
      <c r="C621" s="6">
        <v>445.15</v>
      </c>
    </row>
    <row r="622" spans="1:3" x14ac:dyDescent="0.3">
      <c r="A622" s="3" t="s">
        <v>594</v>
      </c>
      <c r="B622" s="5">
        <v>25</v>
      </c>
      <c r="C622" s="6">
        <v>547.5</v>
      </c>
    </row>
    <row r="623" spans="1:3" x14ac:dyDescent="0.3">
      <c r="A623" s="3" t="s">
        <v>595</v>
      </c>
      <c r="B623" s="5">
        <v>35</v>
      </c>
      <c r="C623" s="6">
        <v>674.80000000000007</v>
      </c>
    </row>
    <row r="624" spans="1:3" x14ac:dyDescent="0.3">
      <c r="A624" s="3" t="s">
        <v>595</v>
      </c>
      <c r="B624" s="5">
        <v>30</v>
      </c>
      <c r="C624" s="6">
        <v>684.9</v>
      </c>
    </row>
    <row r="625" spans="1:3" x14ac:dyDescent="0.3">
      <c r="A625" s="3" t="s">
        <v>596</v>
      </c>
      <c r="B625" s="5">
        <v>38</v>
      </c>
      <c r="C625" s="6">
        <v>825.74</v>
      </c>
    </row>
    <row r="626" spans="1:3" x14ac:dyDescent="0.3">
      <c r="A626" s="3" t="s">
        <v>596</v>
      </c>
      <c r="B626" s="5">
        <v>33</v>
      </c>
      <c r="C626" s="6">
        <v>572.55000000000007</v>
      </c>
    </row>
    <row r="627" spans="1:3" x14ac:dyDescent="0.3">
      <c r="A627" s="3" t="s">
        <v>597</v>
      </c>
      <c r="B627" s="5">
        <v>32</v>
      </c>
      <c r="C627" s="6">
        <v>786.24</v>
      </c>
    </row>
    <row r="628" spans="1:3" x14ac:dyDescent="0.3">
      <c r="A628" s="3" t="s">
        <v>598</v>
      </c>
      <c r="B628" s="5">
        <v>122</v>
      </c>
      <c r="C628" s="6">
        <v>2076.44</v>
      </c>
    </row>
    <row r="629" spans="1:3" x14ac:dyDescent="0.3">
      <c r="A629" s="3" t="s">
        <v>599</v>
      </c>
      <c r="B629" s="5">
        <v>111</v>
      </c>
      <c r="C629" s="6">
        <v>1536.24</v>
      </c>
    </row>
    <row r="630" spans="1:3" x14ac:dyDescent="0.3">
      <c r="A630" s="3" t="s">
        <v>599</v>
      </c>
      <c r="B630" s="5">
        <v>33</v>
      </c>
      <c r="C630" s="6">
        <v>590.04</v>
      </c>
    </row>
    <row r="631" spans="1:3" x14ac:dyDescent="0.3">
      <c r="A631" s="3" t="s">
        <v>600</v>
      </c>
      <c r="B631" s="5">
        <v>34</v>
      </c>
      <c r="C631" s="6">
        <v>537.88</v>
      </c>
    </row>
    <row r="632" spans="1:3" x14ac:dyDescent="0.3">
      <c r="A632" s="3" t="s">
        <v>601</v>
      </c>
      <c r="B632" s="5">
        <v>32</v>
      </c>
      <c r="C632" s="6">
        <v>397.44</v>
      </c>
    </row>
    <row r="633" spans="1:3" x14ac:dyDescent="0.3">
      <c r="A633" s="3" t="s">
        <v>601</v>
      </c>
      <c r="B633" s="5">
        <v>30</v>
      </c>
      <c r="C633" s="6">
        <v>615.6</v>
      </c>
    </row>
    <row r="634" spans="1:3" x14ac:dyDescent="0.3">
      <c r="A634" s="3" t="s">
        <v>601</v>
      </c>
      <c r="B634" s="5">
        <v>26</v>
      </c>
      <c r="C634" s="6">
        <v>471.12</v>
      </c>
    </row>
    <row r="635" spans="1:3" x14ac:dyDescent="0.3">
      <c r="A635" s="3" t="s">
        <v>602</v>
      </c>
      <c r="B635" s="5">
        <v>124</v>
      </c>
      <c r="C635" s="6">
        <v>1154.44</v>
      </c>
    </row>
    <row r="636" spans="1:3" x14ac:dyDescent="0.3">
      <c r="A636" s="3" t="s">
        <v>602</v>
      </c>
      <c r="B636" s="5">
        <v>87</v>
      </c>
      <c r="C636" s="6">
        <v>998.76</v>
      </c>
    </row>
    <row r="637" spans="1:3" x14ac:dyDescent="0.3">
      <c r="A637" s="3" t="s">
        <v>602</v>
      </c>
      <c r="B637" s="5">
        <v>46</v>
      </c>
      <c r="C637" s="6">
        <v>782.92</v>
      </c>
    </row>
    <row r="638" spans="1:3" x14ac:dyDescent="0.3">
      <c r="A638" s="3" t="s">
        <v>603</v>
      </c>
      <c r="B638" s="5">
        <v>114</v>
      </c>
      <c r="C638" s="6">
        <v>1311</v>
      </c>
    </row>
    <row r="639" spans="1:3" x14ac:dyDescent="0.3">
      <c r="A639" s="3" t="s">
        <v>603</v>
      </c>
      <c r="B639" s="5">
        <v>28</v>
      </c>
      <c r="C639" s="6">
        <v>686.28000000000009</v>
      </c>
    </row>
    <row r="640" spans="1:3" x14ac:dyDescent="0.3">
      <c r="A640" s="3" t="s">
        <v>603</v>
      </c>
      <c r="B640" s="5">
        <v>25</v>
      </c>
      <c r="C640" s="6">
        <v>318.25</v>
      </c>
    </row>
    <row r="641" spans="1:3" x14ac:dyDescent="0.3">
      <c r="A641" s="3" t="s">
        <v>604</v>
      </c>
      <c r="B641" s="5">
        <v>31</v>
      </c>
      <c r="C641" s="6">
        <v>652.55000000000007</v>
      </c>
    </row>
    <row r="642" spans="1:3" x14ac:dyDescent="0.3">
      <c r="A642" s="3" t="s">
        <v>604</v>
      </c>
      <c r="B642" s="5">
        <v>28</v>
      </c>
      <c r="C642" s="6">
        <v>471.23999999999995</v>
      </c>
    </row>
    <row r="643" spans="1:3" x14ac:dyDescent="0.3">
      <c r="A643" s="3" t="s">
        <v>604</v>
      </c>
      <c r="B643" s="5">
        <v>27</v>
      </c>
      <c r="C643" s="6">
        <v>554.04</v>
      </c>
    </row>
    <row r="644" spans="1:3" x14ac:dyDescent="0.3">
      <c r="A644" s="3" t="s">
        <v>604</v>
      </c>
      <c r="B644" s="5">
        <v>25</v>
      </c>
      <c r="C644" s="6">
        <v>727.5</v>
      </c>
    </row>
    <row r="645" spans="1:3" x14ac:dyDescent="0.3">
      <c r="A645" s="3" t="s">
        <v>605</v>
      </c>
      <c r="B645" s="5">
        <v>33</v>
      </c>
      <c r="C645" s="6">
        <v>788.04</v>
      </c>
    </row>
    <row r="646" spans="1:3" x14ac:dyDescent="0.3">
      <c r="A646" s="3" t="s">
        <v>606</v>
      </c>
      <c r="B646" s="5">
        <v>27</v>
      </c>
      <c r="C646" s="6">
        <v>602.1</v>
      </c>
    </row>
    <row r="647" spans="1:3" x14ac:dyDescent="0.3">
      <c r="A647" s="3" t="s">
        <v>607</v>
      </c>
      <c r="B647" s="5">
        <v>28</v>
      </c>
      <c r="C647" s="6">
        <v>467.88</v>
      </c>
    </row>
    <row r="648" spans="1:3" x14ac:dyDescent="0.3">
      <c r="A648" s="3" t="s">
        <v>608</v>
      </c>
      <c r="B648" s="5">
        <v>131</v>
      </c>
      <c r="C648" s="6">
        <v>1380.7399999999998</v>
      </c>
    </row>
    <row r="649" spans="1:3" x14ac:dyDescent="0.3">
      <c r="A649" s="3" t="s">
        <v>608</v>
      </c>
      <c r="B649" s="5">
        <v>30</v>
      </c>
      <c r="C649" s="6">
        <v>536.70000000000005</v>
      </c>
    </row>
    <row r="650" spans="1:3" x14ac:dyDescent="0.3">
      <c r="A650" s="3" t="s">
        <v>609</v>
      </c>
      <c r="B650" s="5">
        <v>134</v>
      </c>
      <c r="C650" s="6">
        <v>2393.2399999999998</v>
      </c>
    </row>
    <row r="651" spans="1:3" x14ac:dyDescent="0.3">
      <c r="A651" s="3" t="s">
        <v>609</v>
      </c>
      <c r="B651" s="5">
        <v>89</v>
      </c>
      <c r="C651" s="6">
        <v>1383.95</v>
      </c>
    </row>
    <row r="652" spans="1:3" x14ac:dyDescent="0.3">
      <c r="A652" s="3" t="s">
        <v>609</v>
      </c>
      <c r="B652" s="5">
        <v>32</v>
      </c>
      <c r="C652" s="6">
        <v>668.48</v>
      </c>
    </row>
    <row r="653" spans="1:3" x14ac:dyDescent="0.3">
      <c r="A653" s="3" t="s">
        <v>609</v>
      </c>
      <c r="B653" s="5">
        <v>29</v>
      </c>
      <c r="C653" s="6">
        <v>680.05</v>
      </c>
    </row>
    <row r="654" spans="1:3" x14ac:dyDescent="0.3">
      <c r="A654" s="3" t="s">
        <v>610</v>
      </c>
      <c r="B654" s="5">
        <v>28</v>
      </c>
      <c r="C654" s="6">
        <v>707</v>
      </c>
    </row>
    <row r="655" spans="1:3" x14ac:dyDescent="0.3">
      <c r="A655" s="3" t="s">
        <v>610</v>
      </c>
      <c r="B655" s="5">
        <v>26</v>
      </c>
      <c r="C655" s="6">
        <v>620.1</v>
      </c>
    </row>
    <row r="656" spans="1:3" x14ac:dyDescent="0.3">
      <c r="A656" s="3" t="s">
        <v>611</v>
      </c>
      <c r="B656" s="5">
        <v>30</v>
      </c>
      <c r="C656" s="6">
        <v>327.9</v>
      </c>
    </row>
    <row r="657" spans="1:3" x14ac:dyDescent="0.3">
      <c r="A657" s="3" t="s">
        <v>612</v>
      </c>
      <c r="B657" s="5">
        <v>28</v>
      </c>
      <c r="C657" s="6">
        <v>758.24</v>
      </c>
    </row>
    <row r="658" spans="1:3" x14ac:dyDescent="0.3">
      <c r="A658" s="3" t="s">
        <v>612</v>
      </c>
      <c r="B658" s="5">
        <v>27</v>
      </c>
      <c r="C658" s="6">
        <v>825.12</v>
      </c>
    </row>
    <row r="659" spans="1:3" x14ac:dyDescent="0.3">
      <c r="A659" s="3" t="s">
        <v>612</v>
      </c>
      <c r="B659" s="5">
        <v>26</v>
      </c>
      <c r="C659" s="6">
        <v>301.08</v>
      </c>
    </row>
    <row r="660" spans="1:3" x14ac:dyDescent="0.3">
      <c r="A660" s="3" t="s">
        <v>613</v>
      </c>
      <c r="B660" s="5">
        <v>154</v>
      </c>
      <c r="C660" s="6">
        <v>1321.32</v>
      </c>
    </row>
    <row r="661" spans="1:3" x14ac:dyDescent="0.3">
      <c r="A661" s="3" t="s">
        <v>613</v>
      </c>
      <c r="B661" s="5">
        <v>70</v>
      </c>
      <c r="C661" s="6">
        <v>790.3</v>
      </c>
    </row>
    <row r="662" spans="1:3" x14ac:dyDescent="0.3">
      <c r="A662" s="3" t="s">
        <v>613</v>
      </c>
      <c r="B662" s="5">
        <v>36</v>
      </c>
      <c r="C662" s="6">
        <v>500.40000000000003</v>
      </c>
    </row>
    <row r="663" spans="1:3" x14ac:dyDescent="0.3">
      <c r="A663" s="3" t="s">
        <v>613</v>
      </c>
      <c r="B663" s="5">
        <v>34</v>
      </c>
      <c r="C663" s="6">
        <v>791.18</v>
      </c>
    </row>
    <row r="664" spans="1:3" x14ac:dyDescent="0.3">
      <c r="A664" s="3" t="s">
        <v>613</v>
      </c>
      <c r="B664" s="5">
        <v>32</v>
      </c>
      <c r="C664" s="6">
        <v>823.68</v>
      </c>
    </row>
    <row r="665" spans="1:3" x14ac:dyDescent="0.3">
      <c r="A665" s="3" t="s">
        <v>613</v>
      </c>
      <c r="B665" s="5">
        <v>32</v>
      </c>
      <c r="C665" s="6">
        <v>275.83999999999997</v>
      </c>
    </row>
    <row r="666" spans="1:3" x14ac:dyDescent="0.3">
      <c r="A666" s="3" t="s">
        <v>614</v>
      </c>
      <c r="B666" s="5">
        <v>34</v>
      </c>
      <c r="C666" s="6">
        <v>441.66</v>
      </c>
    </row>
    <row r="667" spans="1:3" x14ac:dyDescent="0.3">
      <c r="A667" s="3" t="s">
        <v>614</v>
      </c>
      <c r="B667" s="5">
        <v>33</v>
      </c>
      <c r="C667" s="6">
        <v>583.43999999999994</v>
      </c>
    </row>
    <row r="668" spans="1:3" x14ac:dyDescent="0.3">
      <c r="A668" s="3" t="s">
        <v>614</v>
      </c>
      <c r="B668" s="5">
        <v>29</v>
      </c>
      <c r="C668" s="6">
        <v>576.81000000000006</v>
      </c>
    </row>
    <row r="669" spans="1:3" x14ac:dyDescent="0.3">
      <c r="A669" s="3" t="s">
        <v>615</v>
      </c>
      <c r="B669" s="5">
        <v>33</v>
      </c>
      <c r="C669" s="6">
        <v>618.09</v>
      </c>
    </row>
    <row r="670" spans="1:3" x14ac:dyDescent="0.3">
      <c r="A670" s="3" t="s">
        <v>615</v>
      </c>
      <c r="B670" s="5">
        <v>28</v>
      </c>
      <c r="C670" s="6">
        <v>887.32</v>
      </c>
    </row>
    <row r="671" spans="1:3" x14ac:dyDescent="0.3">
      <c r="A671" s="3" t="s">
        <v>616</v>
      </c>
      <c r="B671" s="5">
        <v>30</v>
      </c>
      <c r="C671" s="6">
        <v>554.09999999999991</v>
      </c>
    </row>
    <row r="672" spans="1:3" x14ac:dyDescent="0.3">
      <c r="A672" s="3" t="s">
        <v>617</v>
      </c>
      <c r="B672" s="5">
        <v>28</v>
      </c>
      <c r="C672" s="6">
        <v>540.67999999999995</v>
      </c>
    </row>
    <row r="673" spans="1:3" x14ac:dyDescent="0.3">
      <c r="A673" s="3" t="s">
        <v>618</v>
      </c>
      <c r="B673" s="5">
        <v>137</v>
      </c>
      <c r="C673" s="6">
        <v>1667.29</v>
      </c>
    </row>
    <row r="674" spans="1:3" x14ac:dyDescent="0.3">
      <c r="A674" s="3" t="s">
        <v>618</v>
      </c>
      <c r="B674" s="5">
        <v>22</v>
      </c>
      <c r="C674" s="6">
        <v>526.24</v>
      </c>
    </row>
    <row r="675" spans="1:3" x14ac:dyDescent="0.3">
      <c r="A675" s="3" t="s">
        <v>619</v>
      </c>
      <c r="B675" s="5">
        <v>32</v>
      </c>
      <c r="C675" s="6">
        <v>698.88</v>
      </c>
    </row>
    <row r="676" spans="1:3" x14ac:dyDescent="0.3">
      <c r="A676" s="3" t="s">
        <v>619</v>
      </c>
      <c r="B676" s="5">
        <v>30</v>
      </c>
      <c r="C676" s="6">
        <v>411.90000000000003</v>
      </c>
    </row>
    <row r="677" spans="1:3" x14ac:dyDescent="0.3">
      <c r="A677" s="3" t="s">
        <v>619</v>
      </c>
      <c r="B677" s="5">
        <v>28</v>
      </c>
      <c r="C677" s="6">
        <v>846.71999999999991</v>
      </c>
    </row>
    <row r="678" spans="1:3" x14ac:dyDescent="0.3">
      <c r="A678" s="3" t="s">
        <v>619</v>
      </c>
      <c r="B678" s="5">
        <v>28</v>
      </c>
      <c r="C678" s="6">
        <v>419.44</v>
      </c>
    </row>
    <row r="679" spans="1:3" x14ac:dyDescent="0.3">
      <c r="A679" s="3" t="s">
        <v>619</v>
      </c>
      <c r="B679" s="5">
        <v>26</v>
      </c>
      <c r="C679" s="6">
        <v>549.38</v>
      </c>
    </row>
    <row r="680" spans="1:3" x14ac:dyDescent="0.3">
      <c r="A680" s="3" t="s">
        <v>619</v>
      </c>
      <c r="B680" s="5">
        <v>22</v>
      </c>
      <c r="C680" s="6">
        <v>442.85999999999996</v>
      </c>
    </row>
    <row r="681" spans="1:3" x14ac:dyDescent="0.3">
      <c r="A681" s="3" t="s">
        <v>620</v>
      </c>
      <c r="B681" s="5">
        <v>28</v>
      </c>
      <c r="C681" s="6">
        <v>745.64</v>
      </c>
    </row>
    <row r="682" spans="1:3" x14ac:dyDescent="0.3">
      <c r="A682" s="3" t="s">
        <v>621</v>
      </c>
      <c r="B682" s="5">
        <v>34</v>
      </c>
      <c r="C682" s="6">
        <v>728.96</v>
      </c>
    </row>
    <row r="683" spans="1:3" x14ac:dyDescent="0.3">
      <c r="A683" s="3" t="s">
        <v>621</v>
      </c>
      <c r="B683" s="5">
        <v>32</v>
      </c>
      <c r="C683" s="6">
        <v>755.52</v>
      </c>
    </row>
    <row r="684" spans="1:3" x14ac:dyDescent="0.3">
      <c r="A684" s="3" t="s">
        <v>621</v>
      </c>
      <c r="B684" s="5">
        <v>32</v>
      </c>
      <c r="C684" s="6">
        <v>513.28</v>
      </c>
    </row>
    <row r="685" spans="1:3" x14ac:dyDescent="0.3">
      <c r="A685" s="3" t="s">
        <v>621</v>
      </c>
      <c r="B685" s="5">
        <v>31</v>
      </c>
      <c r="C685" s="6">
        <v>806</v>
      </c>
    </row>
    <row r="686" spans="1:3" x14ac:dyDescent="0.3">
      <c r="A686" s="3" t="s">
        <v>621</v>
      </c>
      <c r="B686" s="5">
        <v>31</v>
      </c>
      <c r="C686" s="6">
        <v>572.88</v>
      </c>
    </row>
    <row r="687" spans="1:3" x14ac:dyDescent="0.3">
      <c r="A687" s="3" t="s">
        <v>621</v>
      </c>
      <c r="B687" s="5">
        <v>31</v>
      </c>
      <c r="C687" s="6">
        <v>519.56000000000006</v>
      </c>
    </row>
    <row r="688" spans="1:3" x14ac:dyDescent="0.3">
      <c r="A688" s="3" t="s">
        <v>622</v>
      </c>
      <c r="B688" s="5">
        <v>32</v>
      </c>
      <c r="C688" s="6">
        <v>537.91999999999996</v>
      </c>
    </row>
    <row r="689" spans="1:3" x14ac:dyDescent="0.3">
      <c r="A689" s="3" t="s">
        <v>622</v>
      </c>
      <c r="B689" s="5">
        <v>31</v>
      </c>
      <c r="C689" s="6">
        <v>805.06999999999994</v>
      </c>
    </row>
    <row r="690" spans="1:3" x14ac:dyDescent="0.3">
      <c r="A690" s="3" t="s">
        <v>623</v>
      </c>
      <c r="B690" s="5">
        <v>115</v>
      </c>
      <c r="C690" s="6">
        <v>1611.1499999999999</v>
      </c>
    </row>
    <row r="691" spans="1:3" x14ac:dyDescent="0.3">
      <c r="A691" s="3" t="s">
        <v>623</v>
      </c>
      <c r="B691" s="5">
        <v>31</v>
      </c>
      <c r="C691" s="6">
        <v>617.83000000000004</v>
      </c>
    </row>
    <row r="692" spans="1:3" x14ac:dyDescent="0.3">
      <c r="A692" s="3" t="s">
        <v>623</v>
      </c>
      <c r="B692" s="5">
        <v>25</v>
      </c>
      <c r="C692" s="6">
        <v>696</v>
      </c>
    </row>
    <row r="693" spans="1:3" x14ac:dyDescent="0.3">
      <c r="A693" s="3" t="s">
        <v>624</v>
      </c>
      <c r="B693" s="5">
        <v>39</v>
      </c>
      <c r="C693" s="6">
        <v>542.49</v>
      </c>
    </row>
    <row r="694" spans="1:3" x14ac:dyDescent="0.3">
      <c r="A694" s="3" t="s">
        <v>624</v>
      </c>
      <c r="B694" s="5">
        <v>29</v>
      </c>
      <c r="C694" s="6">
        <v>621.47</v>
      </c>
    </row>
    <row r="695" spans="1:3" x14ac:dyDescent="0.3">
      <c r="A695" s="3" t="s">
        <v>624</v>
      </c>
      <c r="B695" s="5">
        <v>29</v>
      </c>
      <c r="C695" s="6">
        <v>550.13</v>
      </c>
    </row>
    <row r="696" spans="1:3" x14ac:dyDescent="0.3">
      <c r="A696" s="3" t="s">
        <v>624</v>
      </c>
      <c r="B696" s="5">
        <v>26</v>
      </c>
      <c r="C696" s="6">
        <v>685.36</v>
      </c>
    </row>
    <row r="697" spans="1:3" x14ac:dyDescent="0.3">
      <c r="A697" s="3" t="s">
        <v>625</v>
      </c>
      <c r="B697" s="5">
        <v>147</v>
      </c>
      <c r="C697" s="6">
        <v>2200.59</v>
      </c>
    </row>
    <row r="698" spans="1:3" x14ac:dyDescent="0.3">
      <c r="A698" s="3" t="s">
        <v>625</v>
      </c>
      <c r="B698" s="5">
        <v>118</v>
      </c>
      <c r="C698" s="6">
        <v>1900.98</v>
      </c>
    </row>
    <row r="699" spans="1:3" x14ac:dyDescent="0.3">
      <c r="A699" s="3" t="s">
        <v>625</v>
      </c>
      <c r="B699" s="5">
        <v>29</v>
      </c>
      <c r="C699" s="6">
        <v>743.56000000000006</v>
      </c>
    </row>
    <row r="700" spans="1:3" x14ac:dyDescent="0.3">
      <c r="A700" s="3" t="s">
        <v>626</v>
      </c>
      <c r="B700" s="5">
        <v>232</v>
      </c>
      <c r="C700" s="6">
        <v>2962.64</v>
      </c>
    </row>
    <row r="701" spans="1:3" x14ac:dyDescent="0.3">
      <c r="A701" s="3" t="s">
        <v>626</v>
      </c>
      <c r="B701" s="5">
        <v>133</v>
      </c>
      <c r="C701" s="6">
        <v>1248.8700000000001</v>
      </c>
    </row>
    <row r="702" spans="1:3" x14ac:dyDescent="0.3">
      <c r="A702" s="3" t="s">
        <v>626</v>
      </c>
      <c r="B702" s="5">
        <v>33</v>
      </c>
      <c r="C702" s="6">
        <v>734.58</v>
      </c>
    </row>
    <row r="703" spans="1:3" x14ac:dyDescent="0.3">
      <c r="A703" s="3" t="s">
        <v>626</v>
      </c>
      <c r="B703" s="5">
        <v>31</v>
      </c>
      <c r="C703" s="6">
        <v>601.71</v>
      </c>
    </row>
    <row r="704" spans="1:3" x14ac:dyDescent="0.3">
      <c r="A704" s="3" t="s">
        <v>626</v>
      </c>
      <c r="B704" s="5">
        <v>27</v>
      </c>
      <c r="C704" s="6">
        <v>639.09</v>
      </c>
    </row>
    <row r="705" spans="1:3" x14ac:dyDescent="0.3">
      <c r="A705" s="3" t="s">
        <v>627</v>
      </c>
      <c r="B705" s="5">
        <v>29</v>
      </c>
      <c r="C705" s="6">
        <v>673.09</v>
      </c>
    </row>
    <row r="706" spans="1:3" x14ac:dyDescent="0.3">
      <c r="A706" s="3" t="s">
        <v>628</v>
      </c>
      <c r="B706" s="5">
        <v>31</v>
      </c>
      <c r="C706" s="6">
        <v>322.09000000000003</v>
      </c>
    </row>
    <row r="707" spans="1:3" x14ac:dyDescent="0.3">
      <c r="A707" s="3" t="s">
        <v>629</v>
      </c>
      <c r="B707" s="5">
        <v>116</v>
      </c>
      <c r="C707" s="6">
        <v>1868.76</v>
      </c>
    </row>
    <row r="708" spans="1:3" x14ac:dyDescent="0.3">
      <c r="A708" s="3" t="s">
        <v>630</v>
      </c>
      <c r="B708" s="5">
        <v>259</v>
      </c>
      <c r="C708" s="6">
        <v>1124.06</v>
      </c>
    </row>
    <row r="709" spans="1:3" x14ac:dyDescent="0.3">
      <c r="A709" s="3" t="s">
        <v>630</v>
      </c>
      <c r="B709" s="5">
        <v>130</v>
      </c>
      <c r="C709" s="6">
        <v>1656.2</v>
      </c>
    </row>
    <row r="710" spans="1:3" x14ac:dyDescent="0.3">
      <c r="A710" s="3" t="s">
        <v>631</v>
      </c>
      <c r="B710" s="5">
        <v>29</v>
      </c>
      <c r="C710" s="6">
        <v>370.90999999999997</v>
      </c>
    </row>
    <row r="711" spans="1:3" x14ac:dyDescent="0.3">
      <c r="A711" s="3" t="s">
        <v>632</v>
      </c>
      <c r="B711" s="5">
        <v>34</v>
      </c>
      <c r="C711" s="6">
        <v>767.71999999999991</v>
      </c>
    </row>
    <row r="712" spans="1:3" x14ac:dyDescent="0.3">
      <c r="A712" s="3" t="s">
        <v>633</v>
      </c>
      <c r="B712" s="5">
        <v>159</v>
      </c>
      <c r="C712" s="6">
        <v>1701.3</v>
      </c>
    </row>
    <row r="713" spans="1:3" x14ac:dyDescent="0.3">
      <c r="A713" s="3" t="s">
        <v>633</v>
      </c>
      <c r="B713" s="5">
        <v>25</v>
      </c>
      <c r="C713" s="6">
        <v>431.25</v>
      </c>
    </row>
    <row r="714" spans="1:3" x14ac:dyDescent="0.3">
      <c r="A714" s="3" t="s">
        <v>634</v>
      </c>
      <c r="B714" s="5">
        <v>99</v>
      </c>
      <c r="C714" s="6">
        <v>1079.1000000000001</v>
      </c>
    </row>
    <row r="715" spans="1:3" x14ac:dyDescent="0.3">
      <c r="A715" s="3" t="s">
        <v>635</v>
      </c>
      <c r="B715" s="5">
        <v>32</v>
      </c>
      <c r="C715" s="6">
        <v>546.55999999999995</v>
      </c>
    </row>
    <row r="716" spans="1:3" x14ac:dyDescent="0.3">
      <c r="A716" s="3" t="s">
        <v>636</v>
      </c>
      <c r="B716" s="5">
        <v>29</v>
      </c>
      <c r="C716" s="6">
        <v>650.18000000000006</v>
      </c>
    </row>
    <row r="717" spans="1:3" x14ac:dyDescent="0.3">
      <c r="A717" s="3" t="s">
        <v>637</v>
      </c>
      <c r="B717" s="5">
        <v>162</v>
      </c>
      <c r="C717" s="6">
        <v>767.88</v>
      </c>
    </row>
    <row r="718" spans="1:3" x14ac:dyDescent="0.3">
      <c r="A718" s="3" t="s">
        <v>638</v>
      </c>
      <c r="B718" s="5">
        <v>29</v>
      </c>
      <c r="C718" s="6">
        <v>458.49</v>
      </c>
    </row>
    <row r="719" spans="1:3" x14ac:dyDescent="0.3">
      <c r="A719" s="3" t="s">
        <v>638</v>
      </c>
      <c r="B719" s="5">
        <v>23</v>
      </c>
      <c r="C719" s="6">
        <v>480.7</v>
      </c>
    </row>
    <row r="720" spans="1:3" x14ac:dyDescent="0.3">
      <c r="A720" s="3" t="s">
        <v>639</v>
      </c>
      <c r="B720" s="5">
        <v>85</v>
      </c>
      <c r="C720" s="6">
        <v>841.5</v>
      </c>
    </row>
    <row r="721" spans="1:3" x14ac:dyDescent="0.3">
      <c r="A721" s="3" t="s">
        <v>640</v>
      </c>
      <c r="B721" s="5">
        <v>29</v>
      </c>
      <c r="C721" s="6">
        <v>612.77</v>
      </c>
    </row>
    <row r="722" spans="1:3" x14ac:dyDescent="0.3">
      <c r="A722" s="3" t="s">
        <v>640</v>
      </c>
      <c r="B722" s="5">
        <v>28</v>
      </c>
      <c r="C722" s="6">
        <v>318.64000000000004</v>
      </c>
    </row>
    <row r="723" spans="1:3" x14ac:dyDescent="0.3">
      <c r="A723" s="3" t="s">
        <v>641</v>
      </c>
      <c r="B723" s="5">
        <v>35</v>
      </c>
      <c r="C723" s="6">
        <v>552.29999999999995</v>
      </c>
    </row>
    <row r="724" spans="1:3" x14ac:dyDescent="0.3">
      <c r="A724" s="3" t="s">
        <v>641</v>
      </c>
      <c r="B724" s="5">
        <v>31</v>
      </c>
      <c r="C724" s="6">
        <v>629.61</v>
      </c>
    </row>
    <row r="725" spans="1:3" x14ac:dyDescent="0.3">
      <c r="A725" s="3" t="s">
        <v>641</v>
      </c>
      <c r="B725" s="5">
        <v>26</v>
      </c>
      <c r="C725" s="6">
        <v>528.32000000000005</v>
      </c>
    </row>
    <row r="726" spans="1:3" x14ac:dyDescent="0.3">
      <c r="A726" s="3" t="s">
        <v>642</v>
      </c>
      <c r="B726" s="5">
        <v>171</v>
      </c>
      <c r="C726" s="6">
        <v>1615.9499999999998</v>
      </c>
    </row>
    <row r="727" spans="1:3" x14ac:dyDescent="0.3">
      <c r="A727" s="3" t="s">
        <v>643</v>
      </c>
      <c r="B727" s="5">
        <v>33</v>
      </c>
      <c r="C727" s="6">
        <v>815.43000000000006</v>
      </c>
    </row>
    <row r="728" spans="1:3" x14ac:dyDescent="0.3">
      <c r="A728" s="3" t="s">
        <v>644</v>
      </c>
      <c r="B728" s="5">
        <v>39</v>
      </c>
      <c r="C728" s="6">
        <v>960.56999999999994</v>
      </c>
    </row>
    <row r="729" spans="1:3" x14ac:dyDescent="0.3">
      <c r="A729" s="3" t="s">
        <v>645</v>
      </c>
      <c r="B729" s="5">
        <v>33</v>
      </c>
      <c r="C729" s="6">
        <v>523.04999999999995</v>
      </c>
    </row>
    <row r="730" spans="1:3" x14ac:dyDescent="0.3">
      <c r="A730" s="3" t="s">
        <v>646</v>
      </c>
      <c r="B730" s="5">
        <v>37</v>
      </c>
      <c r="C730" s="6">
        <v>906.5</v>
      </c>
    </row>
    <row r="731" spans="1:3" x14ac:dyDescent="0.3">
      <c r="A731" s="3" t="s">
        <v>647</v>
      </c>
      <c r="B731" s="5">
        <v>33</v>
      </c>
      <c r="C731" s="6">
        <v>689.04</v>
      </c>
    </row>
    <row r="732" spans="1:3" x14ac:dyDescent="0.3">
      <c r="A732" s="3" t="s">
        <v>647</v>
      </c>
      <c r="B732" s="5">
        <v>25</v>
      </c>
      <c r="C732" s="6">
        <v>306.5</v>
      </c>
    </row>
    <row r="733" spans="1:3" x14ac:dyDescent="0.3">
      <c r="A733" s="3" t="s">
        <v>648</v>
      </c>
      <c r="B733" s="5">
        <v>32</v>
      </c>
      <c r="C733" s="6">
        <v>388.8</v>
      </c>
    </row>
    <row r="734" spans="1:3" x14ac:dyDescent="0.3">
      <c r="A734" s="3" t="s">
        <v>649</v>
      </c>
      <c r="B734" s="5">
        <v>34</v>
      </c>
      <c r="C734" s="6">
        <v>496.74</v>
      </c>
    </row>
    <row r="735" spans="1:3" x14ac:dyDescent="0.3">
      <c r="A735" s="3" t="s">
        <v>650</v>
      </c>
      <c r="B735" s="5">
        <v>108</v>
      </c>
      <c r="C735" s="6">
        <v>2031.4799999999998</v>
      </c>
    </row>
    <row r="736" spans="1:3" x14ac:dyDescent="0.3">
      <c r="A736" s="3" t="s">
        <v>651</v>
      </c>
      <c r="B736" s="5">
        <v>120</v>
      </c>
      <c r="C736" s="6">
        <v>1455.6000000000001</v>
      </c>
    </row>
    <row r="737" spans="1:3" x14ac:dyDescent="0.3">
      <c r="A737" s="3" t="s">
        <v>651</v>
      </c>
      <c r="B737" s="5">
        <v>110</v>
      </c>
      <c r="C737" s="6">
        <v>1661</v>
      </c>
    </row>
    <row r="738" spans="1:3" x14ac:dyDescent="0.3">
      <c r="A738" s="3" t="s">
        <v>651</v>
      </c>
      <c r="B738" s="5">
        <v>29</v>
      </c>
      <c r="C738" s="6">
        <v>497.93000000000006</v>
      </c>
    </row>
    <row r="739" spans="1:3" x14ac:dyDescent="0.3">
      <c r="A739" s="3" t="s">
        <v>652</v>
      </c>
      <c r="B739" s="5">
        <v>100</v>
      </c>
      <c r="C739" s="6">
        <v>1654</v>
      </c>
    </row>
    <row r="740" spans="1:3" x14ac:dyDescent="0.3">
      <c r="A740" s="3" t="s">
        <v>652</v>
      </c>
      <c r="B740" s="5">
        <v>31</v>
      </c>
      <c r="C740" s="6">
        <v>570.4</v>
      </c>
    </row>
    <row r="741" spans="1:3" x14ac:dyDescent="0.3">
      <c r="A741" s="3" t="s">
        <v>653</v>
      </c>
      <c r="B741" s="5">
        <v>32</v>
      </c>
      <c r="C741" s="6">
        <v>734.08</v>
      </c>
    </row>
    <row r="742" spans="1:3" x14ac:dyDescent="0.3">
      <c r="A742" s="3" t="s">
        <v>654</v>
      </c>
      <c r="B742" s="5">
        <v>22</v>
      </c>
      <c r="C742" s="6">
        <v>354.20000000000005</v>
      </c>
    </row>
    <row r="743" spans="1:3" x14ac:dyDescent="0.3">
      <c r="A743" s="3" t="s">
        <v>655</v>
      </c>
      <c r="B743" s="5">
        <v>31</v>
      </c>
      <c r="C743" s="6">
        <v>616.28</v>
      </c>
    </row>
    <row r="744" spans="1:3" x14ac:dyDescent="0.3">
      <c r="A744" s="3" t="s">
        <v>656</v>
      </c>
      <c r="B744" s="5">
        <v>29</v>
      </c>
      <c r="C744" s="6">
        <v>485.17</v>
      </c>
    </row>
    <row r="745" spans="1:3" x14ac:dyDescent="0.3">
      <c r="A745" s="3" t="s">
        <v>657</v>
      </c>
      <c r="B745" s="5">
        <v>29</v>
      </c>
      <c r="C745" s="6">
        <v>577.68000000000006</v>
      </c>
    </row>
    <row r="746" spans="1:3" x14ac:dyDescent="0.3">
      <c r="A746" s="3" t="s">
        <v>658</v>
      </c>
      <c r="B746" s="5">
        <v>33</v>
      </c>
      <c r="C746" s="6">
        <v>388.08</v>
      </c>
    </row>
    <row r="747" spans="1:3" x14ac:dyDescent="0.3">
      <c r="A747" s="3" t="s">
        <v>658</v>
      </c>
      <c r="B747" s="5">
        <v>32</v>
      </c>
      <c r="C747" s="6">
        <v>686.08</v>
      </c>
    </row>
    <row r="748" spans="1:3" x14ac:dyDescent="0.3">
      <c r="A748" s="3" t="s">
        <v>658</v>
      </c>
      <c r="B748" s="5">
        <v>31</v>
      </c>
      <c r="C748" s="6">
        <v>311.86</v>
      </c>
    </row>
    <row r="749" spans="1:3" x14ac:dyDescent="0.3">
      <c r="A749" s="3" t="s">
        <v>658</v>
      </c>
      <c r="B749" s="5">
        <v>29</v>
      </c>
      <c r="C749" s="6">
        <v>752.26</v>
      </c>
    </row>
    <row r="750" spans="1:3" x14ac:dyDescent="0.3">
      <c r="A750" s="3" t="s">
        <v>659</v>
      </c>
      <c r="B750" s="5">
        <v>33</v>
      </c>
      <c r="C750" s="6">
        <v>359.7</v>
      </c>
    </row>
    <row r="751" spans="1:3" x14ac:dyDescent="0.3">
      <c r="A751" s="3" t="s">
        <v>659</v>
      </c>
      <c r="B751" s="5">
        <v>30</v>
      </c>
      <c r="C751" s="6">
        <v>875.1</v>
      </c>
    </row>
    <row r="752" spans="1:3" x14ac:dyDescent="0.3">
      <c r="A752" s="3" t="s">
        <v>659</v>
      </c>
      <c r="B752" s="5">
        <v>29</v>
      </c>
      <c r="C752" s="6">
        <v>604.65000000000009</v>
      </c>
    </row>
    <row r="753" spans="1:3" x14ac:dyDescent="0.3">
      <c r="A753" s="3" t="s">
        <v>660</v>
      </c>
      <c r="B753" s="5">
        <v>29</v>
      </c>
      <c r="C753" s="6">
        <v>579.70999999999992</v>
      </c>
    </row>
    <row r="754" spans="1:3" x14ac:dyDescent="0.3">
      <c r="A754" s="3" t="s">
        <v>661</v>
      </c>
      <c r="B754" s="5">
        <v>31</v>
      </c>
      <c r="C754" s="6">
        <v>582.80000000000007</v>
      </c>
    </row>
    <row r="755" spans="1:3" x14ac:dyDescent="0.3">
      <c r="A755" s="3" t="s">
        <v>662</v>
      </c>
      <c r="B755" s="5">
        <v>33</v>
      </c>
      <c r="C755" s="6">
        <v>319.11</v>
      </c>
    </row>
    <row r="756" spans="1:3" x14ac:dyDescent="0.3">
      <c r="A756" s="3" t="s">
        <v>662</v>
      </c>
      <c r="B756" s="5">
        <v>28</v>
      </c>
      <c r="C756" s="6">
        <v>547.4</v>
      </c>
    </row>
    <row r="757" spans="1:3" x14ac:dyDescent="0.3">
      <c r="A757" s="3" t="s">
        <v>662</v>
      </c>
      <c r="B757" s="5">
        <v>25</v>
      </c>
      <c r="C757" s="6">
        <v>541.25</v>
      </c>
    </row>
    <row r="758" spans="1:3" x14ac:dyDescent="0.3">
      <c r="A758" s="3" t="s">
        <v>663</v>
      </c>
      <c r="B758" s="5">
        <v>33</v>
      </c>
      <c r="C758" s="6">
        <v>631.94999999999993</v>
      </c>
    </row>
    <row r="759" spans="1:3" x14ac:dyDescent="0.3">
      <c r="A759" s="3" t="s">
        <v>663</v>
      </c>
      <c r="B759" s="5">
        <v>29</v>
      </c>
      <c r="C759" s="6">
        <v>619.15000000000009</v>
      </c>
    </row>
    <row r="760" spans="1:3" x14ac:dyDescent="0.3">
      <c r="A760" s="3" t="s">
        <v>663</v>
      </c>
      <c r="B760" s="5">
        <v>28</v>
      </c>
      <c r="C760" s="6">
        <v>378</v>
      </c>
    </row>
    <row r="761" spans="1:3" x14ac:dyDescent="0.3">
      <c r="A761" s="3" t="s">
        <v>664</v>
      </c>
      <c r="B761" s="5">
        <v>30</v>
      </c>
      <c r="C761" s="6">
        <v>497.7</v>
      </c>
    </row>
    <row r="762" spans="1:3" x14ac:dyDescent="0.3">
      <c r="A762" s="3" t="s">
        <v>665</v>
      </c>
      <c r="B762" s="5">
        <v>28</v>
      </c>
      <c r="C762" s="6">
        <v>644.28000000000009</v>
      </c>
    </row>
    <row r="763" spans="1:3" x14ac:dyDescent="0.3">
      <c r="A763" s="3" t="s">
        <v>665</v>
      </c>
      <c r="B763" s="5">
        <v>28</v>
      </c>
      <c r="C763" s="6">
        <v>494.48</v>
      </c>
    </row>
    <row r="764" spans="1:3" x14ac:dyDescent="0.3">
      <c r="A764" s="3" t="s">
        <v>666</v>
      </c>
      <c r="B764" s="5">
        <v>67</v>
      </c>
      <c r="C764" s="6">
        <v>959.44</v>
      </c>
    </row>
    <row r="765" spans="1:3" x14ac:dyDescent="0.3">
      <c r="A765" s="3" t="s">
        <v>666</v>
      </c>
      <c r="B765" s="5">
        <v>32</v>
      </c>
      <c r="C765" s="6">
        <v>684.16</v>
      </c>
    </row>
    <row r="766" spans="1:3" x14ac:dyDescent="0.3">
      <c r="A766" s="3" t="s">
        <v>667</v>
      </c>
      <c r="B766" s="5">
        <v>35</v>
      </c>
      <c r="C766" s="6">
        <v>677.6</v>
      </c>
    </row>
    <row r="767" spans="1:3" x14ac:dyDescent="0.3">
      <c r="A767" s="3" t="s">
        <v>667</v>
      </c>
      <c r="B767" s="5">
        <v>25</v>
      </c>
      <c r="C767" s="6">
        <v>402.50000000000006</v>
      </c>
    </row>
    <row r="768" spans="1:3" x14ac:dyDescent="0.3">
      <c r="A768" s="3" t="s">
        <v>668</v>
      </c>
      <c r="B768" s="5">
        <v>69</v>
      </c>
      <c r="C768" s="6">
        <v>353.96999999999997</v>
      </c>
    </row>
    <row r="769" spans="1:3" x14ac:dyDescent="0.3">
      <c r="A769" s="3" t="s">
        <v>669</v>
      </c>
      <c r="B769" s="5">
        <v>98</v>
      </c>
      <c r="C769" s="6">
        <v>1354.3600000000001</v>
      </c>
    </row>
    <row r="770" spans="1:3" x14ac:dyDescent="0.3">
      <c r="A770" s="3" t="s">
        <v>669</v>
      </c>
      <c r="B770" s="5">
        <v>31</v>
      </c>
      <c r="C770" s="6">
        <v>531.34</v>
      </c>
    </row>
    <row r="771" spans="1:3" x14ac:dyDescent="0.3">
      <c r="A771" s="3" t="s">
        <v>669</v>
      </c>
      <c r="B771" s="5">
        <v>26</v>
      </c>
      <c r="C771" s="6">
        <v>632.05999999999995</v>
      </c>
    </row>
    <row r="772" spans="1:3" x14ac:dyDescent="0.3">
      <c r="A772" s="3" t="s">
        <v>670</v>
      </c>
      <c r="B772" s="5">
        <v>275</v>
      </c>
      <c r="C772" s="6">
        <v>3322</v>
      </c>
    </row>
    <row r="773" spans="1:3" x14ac:dyDescent="0.3">
      <c r="A773" s="3" t="s">
        <v>670</v>
      </c>
      <c r="B773" s="5">
        <v>33</v>
      </c>
      <c r="C773" s="6">
        <v>830.93999999999994</v>
      </c>
    </row>
    <row r="774" spans="1:3" x14ac:dyDescent="0.3">
      <c r="A774" s="3" t="s">
        <v>670</v>
      </c>
      <c r="B774" s="5">
        <v>27</v>
      </c>
      <c r="C774" s="6">
        <v>576.17999999999995</v>
      </c>
    </row>
    <row r="775" spans="1:3" x14ac:dyDescent="0.3">
      <c r="A775" s="3" t="s">
        <v>671</v>
      </c>
      <c r="B775" s="5">
        <v>157</v>
      </c>
      <c r="C775" s="6">
        <v>1469.52</v>
      </c>
    </row>
    <row r="776" spans="1:3" x14ac:dyDescent="0.3">
      <c r="A776" s="3" t="s">
        <v>671</v>
      </c>
      <c r="B776" s="5">
        <v>142</v>
      </c>
      <c r="C776" s="6">
        <v>2165.5</v>
      </c>
    </row>
    <row r="777" spans="1:3" x14ac:dyDescent="0.3">
      <c r="A777" s="3" t="s">
        <v>671</v>
      </c>
      <c r="B777" s="5">
        <v>92</v>
      </c>
      <c r="C777" s="6">
        <v>1023.96</v>
      </c>
    </row>
    <row r="778" spans="1:3" x14ac:dyDescent="0.3">
      <c r="A778" s="3" t="s">
        <v>671</v>
      </c>
      <c r="B778" s="5">
        <v>33</v>
      </c>
      <c r="C778" s="6">
        <v>613.80000000000007</v>
      </c>
    </row>
    <row r="779" spans="1:3" x14ac:dyDescent="0.3">
      <c r="A779" s="3" t="s">
        <v>671</v>
      </c>
      <c r="B779" s="5">
        <v>25</v>
      </c>
      <c r="C779" s="6">
        <v>369.75</v>
      </c>
    </row>
    <row r="780" spans="1:3" x14ac:dyDescent="0.3">
      <c r="A780" s="3" t="s">
        <v>672</v>
      </c>
      <c r="B780" s="5">
        <v>90</v>
      </c>
      <c r="C780" s="6">
        <v>1226.7</v>
      </c>
    </row>
    <row r="781" spans="1:3" x14ac:dyDescent="0.3">
      <c r="A781" s="3" t="s">
        <v>672</v>
      </c>
      <c r="B781" s="5">
        <v>31</v>
      </c>
      <c r="C781" s="6">
        <v>802.28</v>
      </c>
    </row>
    <row r="782" spans="1:3" x14ac:dyDescent="0.3">
      <c r="A782" s="3" t="s">
        <v>673</v>
      </c>
      <c r="B782" s="5">
        <v>124</v>
      </c>
      <c r="C782" s="6">
        <v>1659.1200000000001</v>
      </c>
    </row>
    <row r="783" spans="1:3" x14ac:dyDescent="0.3">
      <c r="A783" s="3" t="s">
        <v>674</v>
      </c>
      <c r="B783" s="5">
        <v>89</v>
      </c>
      <c r="C783" s="6">
        <v>1635.82</v>
      </c>
    </row>
    <row r="784" spans="1:3" x14ac:dyDescent="0.3">
      <c r="A784" s="3" t="s">
        <v>674</v>
      </c>
      <c r="B784" s="5">
        <v>77</v>
      </c>
      <c r="C784" s="6">
        <v>1198.1200000000001</v>
      </c>
    </row>
    <row r="785" spans="1:3" x14ac:dyDescent="0.3">
      <c r="A785" s="3" t="s">
        <v>674</v>
      </c>
      <c r="B785" s="5">
        <v>28</v>
      </c>
      <c r="C785" s="6">
        <v>535.07999999999993</v>
      </c>
    </row>
    <row r="786" spans="1:3" x14ac:dyDescent="0.3">
      <c r="A786" s="3" t="s">
        <v>675</v>
      </c>
      <c r="B786" s="5">
        <v>119</v>
      </c>
      <c r="C786" s="6">
        <v>1024.5899999999999</v>
      </c>
    </row>
    <row r="787" spans="1:3" x14ac:dyDescent="0.3">
      <c r="A787" s="3" t="s">
        <v>675</v>
      </c>
      <c r="B787" s="5">
        <v>33</v>
      </c>
      <c r="C787" s="6">
        <v>583.43999999999994</v>
      </c>
    </row>
    <row r="788" spans="1:3" x14ac:dyDescent="0.3">
      <c r="A788" s="3" t="s">
        <v>675</v>
      </c>
      <c r="B788" s="5">
        <v>31</v>
      </c>
      <c r="C788" s="6">
        <v>394.32</v>
      </c>
    </row>
    <row r="789" spans="1:3" x14ac:dyDescent="0.3">
      <c r="A789" s="3" t="s">
        <v>676</v>
      </c>
      <c r="B789" s="5">
        <v>31</v>
      </c>
      <c r="C789" s="6">
        <v>802.9</v>
      </c>
    </row>
    <row r="790" spans="1:3" x14ac:dyDescent="0.3">
      <c r="A790" s="3" t="s">
        <v>676</v>
      </c>
      <c r="B790" s="5">
        <v>27</v>
      </c>
      <c r="C790" s="6">
        <v>337.77</v>
      </c>
    </row>
    <row r="791" spans="1:3" x14ac:dyDescent="0.3">
      <c r="A791" s="3" t="s">
        <v>676</v>
      </c>
      <c r="B791" s="5">
        <v>26</v>
      </c>
      <c r="C791" s="6">
        <v>267.02</v>
      </c>
    </row>
    <row r="792" spans="1:3" x14ac:dyDescent="0.3">
      <c r="A792" s="3" t="s">
        <v>676</v>
      </c>
      <c r="B792" s="5">
        <v>25</v>
      </c>
      <c r="C792" s="6">
        <v>749.25</v>
      </c>
    </row>
    <row r="793" spans="1:3" x14ac:dyDescent="0.3">
      <c r="A793" s="3" t="s">
        <v>677</v>
      </c>
      <c r="B793" s="5">
        <v>27</v>
      </c>
      <c r="C793" s="6">
        <v>494.36999999999995</v>
      </c>
    </row>
    <row r="794" spans="1:3" x14ac:dyDescent="0.3">
      <c r="A794" s="3" t="s">
        <v>678</v>
      </c>
      <c r="B794" s="5">
        <v>29</v>
      </c>
      <c r="C794" s="6">
        <v>580.58000000000004</v>
      </c>
    </row>
    <row r="795" spans="1:3" x14ac:dyDescent="0.3">
      <c r="A795" s="3" t="s">
        <v>678</v>
      </c>
      <c r="B795" s="5">
        <v>26</v>
      </c>
      <c r="C795" s="6">
        <v>648.44000000000005</v>
      </c>
    </row>
    <row r="796" spans="1:3" x14ac:dyDescent="0.3">
      <c r="A796" s="3" t="s">
        <v>679</v>
      </c>
      <c r="B796" s="5">
        <v>34</v>
      </c>
      <c r="C796" s="6">
        <v>665.38</v>
      </c>
    </row>
    <row r="797" spans="1:3" x14ac:dyDescent="0.3">
      <c r="A797" s="3" t="s">
        <v>679</v>
      </c>
      <c r="B797" s="5">
        <v>30</v>
      </c>
      <c r="C797" s="6">
        <v>525.30000000000007</v>
      </c>
    </row>
    <row r="798" spans="1:3" x14ac:dyDescent="0.3">
      <c r="A798" s="3" t="s">
        <v>680</v>
      </c>
      <c r="B798" s="5">
        <v>30</v>
      </c>
      <c r="C798" s="6">
        <v>744.6</v>
      </c>
    </row>
    <row r="799" spans="1:3" x14ac:dyDescent="0.3">
      <c r="A799" s="3" t="s">
        <v>681</v>
      </c>
      <c r="B799" s="5">
        <v>260</v>
      </c>
      <c r="C799" s="6">
        <v>2548</v>
      </c>
    </row>
    <row r="800" spans="1:3" x14ac:dyDescent="0.3">
      <c r="A800" s="3" t="s">
        <v>681</v>
      </c>
      <c r="B800" s="5">
        <v>251</v>
      </c>
      <c r="C800" s="6">
        <v>2314.2200000000003</v>
      </c>
    </row>
    <row r="801" spans="1:3" x14ac:dyDescent="0.3">
      <c r="A801" s="3" t="s">
        <v>681</v>
      </c>
      <c r="B801" s="5">
        <v>29</v>
      </c>
      <c r="C801" s="6">
        <v>711.66</v>
      </c>
    </row>
    <row r="802" spans="1:3" x14ac:dyDescent="0.3">
      <c r="A802" s="3" t="s">
        <v>682</v>
      </c>
      <c r="B802" s="5">
        <v>138</v>
      </c>
      <c r="C802" s="6">
        <v>2508.84</v>
      </c>
    </row>
    <row r="803" spans="1:3" x14ac:dyDescent="0.3">
      <c r="A803" s="3" t="s">
        <v>682</v>
      </c>
      <c r="B803" s="5">
        <v>30</v>
      </c>
      <c r="C803" s="6">
        <v>491.1</v>
      </c>
    </row>
    <row r="804" spans="1:3" x14ac:dyDescent="0.3">
      <c r="A804" s="3" t="s">
        <v>683</v>
      </c>
      <c r="B804" s="5">
        <v>33</v>
      </c>
      <c r="C804" s="6">
        <v>794.31000000000006</v>
      </c>
    </row>
    <row r="805" spans="1:3" x14ac:dyDescent="0.3">
      <c r="A805" s="3" t="s">
        <v>683</v>
      </c>
      <c r="B805" s="5">
        <v>30</v>
      </c>
      <c r="C805" s="6">
        <v>216.6</v>
      </c>
    </row>
    <row r="806" spans="1:3" x14ac:dyDescent="0.3">
      <c r="A806" s="3" t="s">
        <v>683</v>
      </c>
      <c r="B806" s="5">
        <v>28</v>
      </c>
      <c r="C806" s="6">
        <v>536.76</v>
      </c>
    </row>
    <row r="807" spans="1:3" x14ac:dyDescent="0.3">
      <c r="A807" s="3" t="s">
        <v>684</v>
      </c>
      <c r="B807" s="5">
        <v>27</v>
      </c>
      <c r="C807" s="6">
        <v>245.7</v>
      </c>
    </row>
    <row r="808" spans="1:3" x14ac:dyDescent="0.3">
      <c r="A808" s="3" t="s">
        <v>685</v>
      </c>
      <c r="B808" s="5">
        <v>33</v>
      </c>
      <c r="C808" s="6">
        <v>397.98</v>
      </c>
    </row>
    <row r="809" spans="1:3" x14ac:dyDescent="0.3">
      <c r="A809" s="3" t="s">
        <v>685</v>
      </c>
      <c r="B809" s="5">
        <v>32</v>
      </c>
      <c r="C809" s="6">
        <v>652.16</v>
      </c>
    </row>
    <row r="810" spans="1:3" x14ac:dyDescent="0.3">
      <c r="A810" s="3" t="s">
        <v>685</v>
      </c>
      <c r="B810" s="5">
        <v>30</v>
      </c>
      <c r="C810" s="6">
        <v>570.6</v>
      </c>
    </row>
    <row r="811" spans="1:3" x14ac:dyDescent="0.3">
      <c r="A811" s="3" t="s">
        <v>685</v>
      </c>
      <c r="B811" s="5">
        <v>25</v>
      </c>
      <c r="C811" s="6">
        <v>454.25000000000006</v>
      </c>
    </row>
    <row r="812" spans="1:3" x14ac:dyDescent="0.3">
      <c r="A812" s="3" t="s">
        <v>686</v>
      </c>
      <c r="B812" s="5">
        <v>127</v>
      </c>
      <c r="C812" s="6">
        <v>2379.98</v>
      </c>
    </row>
    <row r="813" spans="1:3" x14ac:dyDescent="0.3">
      <c r="A813" s="3" t="s">
        <v>687</v>
      </c>
      <c r="B813" s="5">
        <v>59</v>
      </c>
      <c r="C813" s="6">
        <v>733.37</v>
      </c>
    </row>
    <row r="814" spans="1:3" x14ac:dyDescent="0.3">
      <c r="A814" s="3" t="s">
        <v>687</v>
      </c>
      <c r="B814" s="5">
        <v>32</v>
      </c>
      <c r="C814" s="6">
        <v>665.6</v>
      </c>
    </row>
    <row r="815" spans="1:3" x14ac:dyDescent="0.3">
      <c r="A815" s="3" t="s">
        <v>687</v>
      </c>
      <c r="B815" s="5">
        <v>28</v>
      </c>
      <c r="C815" s="6">
        <v>721.56</v>
      </c>
    </row>
    <row r="816" spans="1:3" x14ac:dyDescent="0.3">
      <c r="A816" s="3" t="s">
        <v>687</v>
      </c>
      <c r="B816" s="5">
        <v>28</v>
      </c>
      <c r="C816" s="6">
        <v>261.52</v>
      </c>
    </row>
    <row r="817" spans="1:3" x14ac:dyDescent="0.3">
      <c r="A817" s="3" t="s">
        <v>687</v>
      </c>
      <c r="B817" s="5">
        <v>27</v>
      </c>
      <c r="C817" s="6">
        <v>520.0200000000001</v>
      </c>
    </row>
    <row r="818" spans="1:3" x14ac:dyDescent="0.3">
      <c r="A818" s="3" t="s">
        <v>687</v>
      </c>
      <c r="B818" s="5">
        <v>26</v>
      </c>
      <c r="C818" s="6">
        <v>521.55999999999995</v>
      </c>
    </row>
    <row r="819" spans="1:3" x14ac:dyDescent="0.3">
      <c r="A819" s="3" t="s">
        <v>688</v>
      </c>
      <c r="B819" s="5">
        <v>120</v>
      </c>
      <c r="C819" s="6">
        <v>2317.1999999999998</v>
      </c>
    </row>
    <row r="820" spans="1:3" x14ac:dyDescent="0.3">
      <c r="A820" s="3" t="s">
        <v>688</v>
      </c>
      <c r="B820" s="5">
        <v>25</v>
      </c>
      <c r="C820" s="6">
        <v>538</v>
      </c>
    </row>
    <row r="821" spans="1:3" x14ac:dyDescent="0.3">
      <c r="A821" s="3" t="s">
        <v>689</v>
      </c>
      <c r="B821" s="5">
        <v>30</v>
      </c>
      <c r="C821" s="6">
        <v>678</v>
      </c>
    </row>
    <row r="822" spans="1:3" x14ac:dyDescent="0.3">
      <c r="A822" s="3" t="s">
        <v>690</v>
      </c>
      <c r="B822" s="5">
        <v>27</v>
      </c>
      <c r="C822" s="6">
        <v>621.54</v>
      </c>
    </row>
    <row r="823" spans="1:3" x14ac:dyDescent="0.3">
      <c r="A823" s="3" t="s">
        <v>691</v>
      </c>
      <c r="B823" s="5">
        <v>277</v>
      </c>
      <c r="C823" s="6">
        <v>2229.8500000000004</v>
      </c>
    </row>
    <row r="824" spans="1:3" x14ac:dyDescent="0.3">
      <c r="A824" s="3" t="s">
        <v>691</v>
      </c>
      <c r="B824" s="5">
        <v>35</v>
      </c>
      <c r="C824" s="6">
        <v>791</v>
      </c>
    </row>
    <row r="825" spans="1:3" x14ac:dyDescent="0.3">
      <c r="A825" s="3" t="s">
        <v>691</v>
      </c>
      <c r="B825" s="5">
        <v>29</v>
      </c>
      <c r="C825" s="6">
        <v>581.45000000000005</v>
      </c>
    </row>
    <row r="826" spans="1:3" x14ac:dyDescent="0.3">
      <c r="A826" s="3" t="s">
        <v>692</v>
      </c>
      <c r="B826" s="5">
        <v>30</v>
      </c>
      <c r="C826" s="6">
        <v>843.3</v>
      </c>
    </row>
    <row r="827" spans="1:3" x14ac:dyDescent="0.3">
      <c r="A827" s="3" t="s">
        <v>692</v>
      </c>
      <c r="B827" s="5">
        <v>28</v>
      </c>
      <c r="C827" s="6">
        <v>273.27999999999997</v>
      </c>
    </row>
    <row r="828" spans="1:3" x14ac:dyDescent="0.3">
      <c r="A828" s="3" t="s">
        <v>693</v>
      </c>
      <c r="B828" s="5">
        <v>27</v>
      </c>
      <c r="C828" s="6">
        <v>439.83</v>
      </c>
    </row>
    <row r="829" spans="1:3" x14ac:dyDescent="0.3">
      <c r="A829" s="3" t="s">
        <v>694</v>
      </c>
      <c r="B829" s="5">
        <v>159</v>
      </c>
      <c r="C829" s="6">
        <v>876.08999999999992</v>
      </c>
    </row>
    <row r="830" spans="1:3" x14ac:dyDescent="0.3">
      <c r="A830" s="3" t="s">
        <v>694</v>
      </c>
      <c r="B830" s="5">
        <v>32</v>
      </c>
      <c r="C830" s="6">
        <v>746.88</v>
      </c>
    </row>
    <row r="831" spans="1:3" x14ac:dyDescent="0.3">
      <c r="A831" s="3" t="s">
        <v>694</v>
      </c>
      <c r="B831" s="5">
        <v>32</v>
      </c>
      <c r="C831" s="6">
        <v>658.56</v>
      </c>
    </row>
    <row r="832" spans="1:3" x14ac:dyDescent="0.3">
      <c r="A832" s="3" t="s">
        <v>694</v>
      </c>
      <c r="B832" s="5">
        <v>26</v>
      </c>
      <c r="C832" s="6">
        <v>461.76000000000005</v>
      </c>
    </row>
    <row r="833" spans="1:3" x14ac:dyDescent="0.3">
      <c r="A833" s="3" t="s">
        <v>695</v>
      </c>
      <c r="B833" s="5">
        <v>84</v>
      </c>
      <c r="C833" s="6">
        <v>724.92000000000007</v>
      </c>
    </row>
    <row r="834" spans="1:3" x14ac:dyDescent="0.3">
      <c r="A834" s="3" t="s">
        <v>695</v>
      </c>
      <c r="B834" s="5">
        <v>31</v>
      </c>
      <c r="C834" s="6">
        <v>506.85</v>
      </c>
    </row>
    <row r="835" spans="1:3" x14ac:dyDescent="0.3">
      <c r="A835" s="3" t="s">
        <v>695</v>
      </c>
      <c r="B835" s="5">
        <v>30</v>
      </c>
      <c r="C835" s="6">
        <v>851.1</v>
      </c>
    </row>
    <row r="836" spans="1:3" x14ac:dyDescent="0.3">
      <c r="A836" s="3" t="s">
        <v>695</v>
      </c>
      <c r="B836" s="5">
        <v>29</v>
      </c>
      <c r="C836" s="6">
        <v>826.79000000000008</v>
      </c>
    </row>
    <row r="837" spans="1:3" x14ac:dyDescent="0.3">
      <c r="A837" s="3" t="s">
        <v>695</v>
      </c>
      <c r="B837" s="5">
        <v>28</v>
      </c>
      <c r="C837" s="6">
        <v>228.20000000000002</v>
      </c>
    </row>
    <row r="838" spans="1:3" x14ac:dyDescent="0.3">
      <c r="A838" s="3" t="s">
        <v>696</v>
      </c>
      <c r="B838" s="5">
        <v>31</v>
      </c>
      <c r="C838" s="6">
        <v>927.21</v>
      </c>
    </row>
    <row r="839" spans="1:3" x14ac:dyDescent="0.3">
      <c r="A839" s="3" t="s">
        <v>697</v>
      </c>
      <c r="B839" s="5">
        <v>31</v>
      </c>
      <c r="C839" s="6">
        <v>548.39</v>
      </c>
    </row>
    <row r="840" spans="1:3" x14ac:dyDescent="0.3">
      <c r="A840" s="3" t="s">
        <v>697</v>
      </c>
      <c r="B840" s="5">
        <v>29</v>
      </c>
      <c r="C840" s="6">
        <v>543.75</v>
      </c>
    </row>
    <row r="841" spans="1:3" x14ac:dyDescent="0.3">
      <c r="A841" s="3" t="s">
        <v>698</v>
      </c>
      <c r="B841" s="5">
        <v>123</v>
      </c>
      <c r="C841" s="6">
        <v>1238.6100000000001</v>
      </c>
    </row>
    <row r="842" spans="1:3" x14ac:dyDescent="0.3">
      <c r="A842" s="3" t="s">
        <v>698</v>
      </c>
      <c r="B842" s="5">
        <v>31</v>
      </c>
      <c r="C842" s="6">
        <v>861.18000000000006</v>
      </c>
    </row>
    <row r="843" spans="1:3" x14ac:dyDescent="0.3">
      <c r="A843" s="3" t="s">
        <v>698</v>
      </c>
      <c r="B843" s="5">
        <v>31</v>
      </c>
      <c r="C843" s="6">
        <v>805.06999999999994</v>
      </c>
    </row>
    <row r="844" spans="1:3" x14ac:dyDescent="0.3">
      <c r="A844" s="3" t="s">
        <v>698</v>
      </c>
      <c r="B844" s="5">
        <v>26</v>
      </c>
      <c r="C844" s="6">
        <v>436.53999999999996</v>
      </c>
    </row>
    <row r="845" spans="1:3" x14ac:dyDescent="0.3">
      <c r="A845" s="3" t="s">
        <v>699</v>
      </c>
      <c r="B845" s="5">
        <v>138</v>
      </c>
      <c r="C845" s="6">
        <v>1435.2</v>
      </c>
    </row>
    <row r="846" spans="1:3" x14ac:dyDescent="0.3">
      <c r="A846" s="3" t="s">
        <v>699</v>
      </c>
      <c r="B846" s="5">
        <v>32</v>
      </c>
      <c r="C846" s="6">
        <v>878.08</v>
      </c>
    </row>
    <row r="847" spans="1:3" x14ac:dyDescent="0.3">
      <c r="A847" s="3" t="s">
        <v>699</v>
      </c>
      <c r="B847" s="5">
        <v>27</v>
      </c>
      <c r="C847" s="6">
        <v>392.85</v>
      </c>
    </row>
    <row r="848" spans="1:3" x14ac:dyDescent="0.3">
      <c r="A848" s="3" t="s">
        <v>700</v>
      </c>
      <c r="B848" s="5">
        <v>102</v>
      </c>
      <c r="C848" s="6">
        <v>1956.36</v>
      </c>
    </row>
    <row r="849" spans="1:3" x14ac:dyDescent="0.3">
      <c r="A849" s="3" t="s">
        <v>700</v>
      </c>
      <c r="B849" s="5">
        <v>92</v>
      </c>
      <c r="C849" s="6">
        <v>1314.6799999999998</v>
      </c>
    </row>
    <row r="850" spans="1:3" x14ac:dyDescent="0.3">
      <c r="A850" s="3" t="s">
        <v>700</v>
      </c>
      <c r="B850" s="5">
        <v>34</v>
      </c>
      <c r="C850" s="6">
        <v>516.12</v>
      </c>
    </row>
    <row r="851" spans="1:3" x14ac:dyDescent="0.3">
      <c r="A851" s="3" t="s">
        <v>700</v>
      </c>
      <c r="B851" s="5">
        <v>28</v>
      </c>
      <c r="C851" s="6">
        <v>509.03999999999996</v>
      </c>
    </row>
    <row r="852" spans="1:3" x14ac:dyDescent="0.3">
      <c r="A852" s="3" t="s">
        <v>700</v>
      </c>
      <c r="B852" s="5">
        <v>27</v>
      </c>
      <c r="C852" s="6">
        <v>663.66</v>
      </c>
    </row>
    <row r="853" spans="1:3" x14ac:dyDescent="0.3">
      <c r="A853" s="3" t="s">
        <v>700</v>
      </c>
      <c r="B853" s="5">
        <v>26</v>
      </c>
      <c r="C853" s="6">
        <v>551.19999999999993</v>
      </c>
    </row>
    <row r="854" spans="1:3" x14ac:dyDescent="0.3">
      <c r="A854" s="3" t="s">
        <v>701</v>
      </c>
      <c r="B854" s="5">
        <v>98</v>
      </c>
      <c r="C854" s="6">
        <v>963.34</v>
      </c>
    </row>
    <row r="855" spans="1:3" x14ac:dyDescent="0.3">
      <c r="A855" s="3" t="s">
        <v>701</v>
      </c>
      <c r="B855" s="5">
        <v>31</v>
      </c>
      <c r="C855" s="6">
        <v>822.12</v>
      </c>
    </row>
    <row r="856" spans="1:3" x14ac:dyDescent="0.3">
      <c r="A856" s="3" t="s">
        <v>701</v>
      </c>
      <c r="B856" s="5">
        <v>28</v>
      </c>
      <c r="C856" s="6">
        <v>720.16</v>
      </c>
    </row>
    <row r="857" spans="1:3" x14ac:dyDescent="0.3">
      <c r="A857" s="3" t="s">
        <v>701</v>
      </c>
      <c r="B857" s="5">
        <v>27</v>
      </c>
      <c r="C857" s="6">
        <v>690.66</v>
      </c>
    </row>
    <row r="858" spans="1:3" x14ac:dyDescent="0.3">
      <c r="A858" s="3" t="s">
        <v>702</v>
      </c>
      <c r="B858" s="5">
        <v>35</v>
      </c>
      <c r="C858" s="6">
        <v>828.8</v>
      </c>
    </row>
    <row r="859" spans="1:3" x14ac:dyDescent="0.3">
      <c r="A859" s="3" t="s">
        <v>702</v>
      </c>
      <c r="B859" s="5">
        <v>30</v>
      </c>
      <c r="C859" s="6">
        <v>444.3</v>
      </c>
    </row>
    <row r="860" spans="1:3" x14ac:dyDescent="0.3">
      <c r="A860" s="3" t="s">
        <v>703</v>
      </c>
      <c r="B860" s="5">
        <v>32</v>
      </c>
      <c r="C860" s="6">
        <v>934.08</v>
      </c>
    </row>
    <row r="861" spans="1:3" x14ac:dyDescent="0.3">
      <c r="A861" s="3" t="s">
        <v>704</v>
      </c>
      <c r="B861" s="5">
        <v>72</v>
      </c>
      <c r="C861" s="6">
        <v>770.4</v>
      </c>
    </row>
    <row r="862" spans="1:3" x14ac:dyDescent="0.3">
      <c r="A862" s="3" t="s">
        <v>705</v>
      </c>
      <c r="B862" s="5">
        <v>98</v>
      </c>
      <c r="C862" s="6">
        <v>1947.26</v>
      </c>
    </row>
    <row r="863" spans="1:3" x14ac:dyDescent="0.3">
      <c r="A863" s="3" t="s">
        <v>705</v>
      </c>
      <c r="B863" s="5">
        <v>26</v>
      </c>
      <c r="C863" s="6">
        <v>434.2</v>
      </c>
    </row>
    <row r="864" spans="1:3" x14ac:dyDescent="0.3">
      <c r="A864" s="3" t="s">
        <v>706</v>
      </c>
      <c r="B864" s="5">
        <v>31</v>
      </c>
      <c r="C864" s="6">
        <v>882.88</v>
      </c>
    </row>
    <row r="865" spans="1:3" x14ac:dyDescent="0.3">
      <c r="A865" s="3" t="s">
        <v>706</v>
      </c>
      <c r="B865" s="5">
        <v>29</v>
      </c>
      <c r="C865" s="6">
        <v>916.98</v>
      </c>
    </row>
    <row r="866" spans="1:3" x14ac:dyDescent="0.3">
      <c r="A866" s="3" t="s">
        <v>707</v>
      </c>
      <c r="B866" s="5">
        <v>31</v>
      </c>
      <c r="C866" s="6">
        <v>409.2</v>
      </c>
    </row>
    <row r="867" spans="1:3" x14ac:dyDescent="0.3">
      <c r="A867" s="3" t="s">
        <v>707</v>
      </c>
      <c r="B867" s="5">
        <v>29</v>
      </c>
      <c r="C867" s="6">
        <v>706.43999999999994</v>
      </c>
    </row>
    <row r="868" spans="1:3" x14ac:dyDescent="0.3">
      <c r="A868" s="3" t="s">
        <v>707</v>
      </c>
      <c r="B868" s="5">
        <v>28</v>
      </c>
      <c r="C868" s="6">
        <v>574.84</v>
      </c>
    </row>
    <row r="869" spans="1:3" x14ac:dyDescent="0.3">
      <c r="A869" s="3" t="s">
        <v>707</v>
      </c>
      <c r="B869" s="5">
        <v>26</v>
      </c>
      <c r="C869" s="6">
        <v>475.02</v>
      </c>
    </row>
    <row r="870" spans="1:3" x14ac:dyDescent="0.3">
      <c r="A870" s="3" t="s">
        <v>708</v>
      </c>
      <c r="B870" s="5">
        <v>121</v>
      </c>
      <c r="C870" s="6">
        <v>1874.29</v>
      </c>
    </row>
    <row r="871" spans="1:3" x14ac:dyDescent="0.3">
      <c r="A871" s="3" t="s">
        <v>708</v>
      </c>
      <c r="B871" s="5">
        <v>28</v>
      </c>
      <c r="C871" s="6">
        <v>601.16</v>
      </c>
    </row>
    <row r="872" spans="1:3" x14ac:dyDescent="0.3">
      <c r="A872" s="3" t="s">
        <v>709</v>
      </c>
      <c r="B872" s="5">
        <v>30</v>
      </c>
      <c r="C872" s="6">
        <v>488.7</v>
      </c>
    </row>
    <row r="873" spans="1:3" x14ac:dyDescent="0.3">
      <c r="A873" s="3" t="s">
        <v>709</v>
      </c>
      <c r="B873" s="5">
        <v>17</v>
      </c>
      <c r="C873" s="6">
        <v>435.37</v>
      </c>
    </row>
    <row r="874" spans="1:3" x14ac:dyDescent="0.3">
      <c r="A874" s="3" t="s">
        <v>710</v>
      </c>
      <c r="B874" s="5">
        <v>31</v>
      </c>
      <c r="C874" s="6">
        <v>572.88</v>
      </c>
    </row>
    <row r="875" spans="1:3" x14ac:dyDescent="0.3">
      <c r="A875" s="3" t="s">
        <v>710</v>
      </c>
      <c r="B875" s="5">
        <v>29</v>
      </c>
      <c r="C875" s="6">
        <v>635.39</v>
      </c>
    </row>
    <row r="876" spans="1:3" x14ac:dyDescent="0.3">
      <c r="A876" s="3" t="s">
        <v>710</v>
      </c>
      <c r="B876" s="5">
        <v>28</v>
      </c>
      <c r="C876" s="6">
        <v>524.16</v>
      </c>
    </row>
    <row r="877" spans="1:3" x14ac:dyDescent="0.3">
      <c r="A877" s="3" t="s">
        <v>711</v>
      </c>
      <c r="B877" s="5">
        <v>216</v>
      </c>
      <c r="C877" s="6">
        <v>1041.1200000000001</v>
      </c>
    </row>
    <row r="878" spans="1:3" x14ac:dyDescent="0.3">
      <c r="A878" s="3" t="s">
        <v>711</v>
      </c>
      <c r="B878" s="5">
        <v>29</v>
      </c>
      <c r="C878" s="6">
        <v>658.59</v>
      </c>
    </row>
    <row r="879" spans="1:3" x14ac:dyDescent="0.3">
      <c r="A879" s="3" t="s">
        <v>711</v>
      </c>
      <c r="B879" s="5">
        <v>26</v>
      </c>
      <c r="C879" s="6">
        <v>728</v>
      </c>
    </row>
    <row r="880" spans="1:3" x14ac:dyDescent="0.3">
      <c r="A880" s="3" t="s">
        <v>712</v>
      </c>
      <c r="B880" s="5">
        <v>32</v>
      </c>
      <c r="C880" s="6">
        <v>396.48</v>
      </c>
    </row>
    <row r="881" spans="1:3" x14ac:dyDescent="0.3">
      <c r="A881" s="3" t="s">
        <v>712</v>
      </c>
      <c r="B881" s="5">
        <v>28</v>
      </c>
      <c r="C881" s="6">
        <v>594.71999999999991</v>
      </c>
    </row>
    <row r="882" spans="1:3" x14ac:dyDescent="0.3">
      <c r="A882" s="3" t="s">
        <v>713</v>
      </c>
      <c r="B882" s="5">
        <v>95</v>
      </c>
      <c r="C882" s="6">
        <v>1387</v>
      </c>
    </row>
    <row r="883" spans="1:3" x14ac:dyDescent="0.3">
      <c r="A883" s="3" t="s">
        <v>713</v>
      </c>
      <c r="B883" s="5">
        <v>74</v>
      </c>
      <c r="C883" s="6">
        <v>1212.8600000000001</v>
      </c>
    </row>
    <row r="884" spans="1:3" x14ac:dyDescent="0.3">
      <c r="A884" s="3" t="s">
        <v>713</v>
      </c>
      <c r="B884" s="5">
        <v>31</v>
      </c>
      <c r="C884" s="6">
        <v>477.09000000000003</v>
      </c>
    </row>
    <row r="885" spans="1:3" x14ac:dyDescent="0.3">
      <c r="A885" s="3" t="s">
        <v>713</v>
      </c>
      <c r="B885" s="5">
        <v>29</v>
      </c>
      <c r="C885" s="6">
        <v>535.04999999999995</v>
      </c>
    </row>
    <row r="886" spans="1:3" x14ac:dyDescent="0.3">
      <c r="A886" s="3" t="s">
        <v>714</v>
      </c>
      <c r="B886" s="5">
        <v>30</v>
      </c>
      <c r="C886" s="6">
        <v>434.7</v>
      </c>
    </row>
    <row r="887" spans="1:3" x14ac:dyDescent="0.3">
      <c r="A887" s="3" t="s">
        <v>714</v>
      </c>
      <c r="B887" s="5">
        <v>28</v>
      </c>
      <c r="C887" s="6">
        <v>432.59999999999997</v>
      </c>
    </row>
    <row r="888" spans="1:3" x14ac:dyDescent="0.3">
      <c r="A888" s="3" t="s">
        <v>715</v>
      </c>
      <c r="B888" s="5">
        <v>32</v>
      </c>
      <c r="C888" s="6">
        <v>645.44000000000005</v>
      </c>
    </row>
    <row r="889" spans="1:3" x14ac:dyDescent="0.3">
      <c r="A889" s="3" t="s">
        <v>715</v>
      </c>
      <c r="B889" s="5">
        <v>24</v>
      </c>
      <c r="C889" s="6">
        <v>648.48</v>
      </c>
    </row>
    <row r="890" spans="1:3" x14ac:dyDescent="0.3">
      <c r="A890" s="3" t="s">
        <v>716</v>
      </c>
      <c r="B890" s="5">
        <v>32</v>
      </c>
      <c r="C890" s="6">
        <v>975.36</v>
      </c>
    </row>
    <row r="891" spans="1:3" x14ac:dyDescent="0.3">
      <c r="A891" s="3" t="s">
        <v>716</v>
      </c>
      <c r="B891" s="5">
        <v>31</v>
      </c>
      <c r="C891" s="6">
        <v>526.68999999999994</v>
      </c>
    </row>
    <row r="892" spans="1:3" x14ac:dyDescent="0.3">
      <c r="A892" s="3" t="s">
        <v>716</v>
      </c>
      <c r="B892" s="5">
        <v>24</v>
      </c>
      <c r="C892" s="6">
        <v>527.52</v>
      </c>
    </row>
    <row r="893" spans="1:3" x14ac:dyDescent="0.3">
      <c r="A893" s="3" t="s">
        <v>717</v>
      </c>
      <c r="B893" s="5">
        <v>117</v>
      </c>
      <c r="C893" s="6">
        <v>1322.1000000000001</v>
      </c>
    </row>
    <row r="894" spans="1:3" x14ac:dyDescent="0.3">
      <c r="A894" s="3" t="s">
        <v>717</v>
      </c>
      <c r="B894" s="5">
        <v>32</v>
      </c>
      <c r="C894" s="6">
        <v>522.55999999999995</v>
      </c>
    </row>
    <row r="895" spans="1:3" x14ac:dyDescent="0.3">
      <c r="A895" s="3" t="s">
        <v>717</v>
      </c>
      <c r="B895" s="5">
        <v>30</v>
      </c>
      <c r="C895" s="6">
        <v>784.5</v>
      </c>
    </row>
    <row r="896" spans="1:3" x14ac:dyDescent="0.3">
      <c r="A896" s="3" t="s">
        <v>717</v>
      </c>
      <c r="B896" s="5">
        <v>28</v>
      </c>
      <c r="C896" s="6">
        <v>433.72</v>
      </c>
    </row>
    <row r="897" spans="1:3" x14ac:dyDescent="0.3">
      <c r="A897" s="3" t="s">
        <v>718</v>
      </c>
      <c r="B897" s="5">
        <v>101</v>
      </c>
      <c r="C897" s="6">
        <v>1556.41</v>
      </c>
    </row>
    <row r="898" spans="1:3" x14ac:dyDescent="0.3">
      <c r="A898" s="3" t="s">
        <v>718</v>
      </c>
      <c r="B898" s="5">
        <v>34</v>
      </c>
      <c r="C898" s="6">
        <v>776.90000000000009</v>
      </c>
    </row>
    <row r="899" spans="1:3" x14ac:dyDescent="0.3">
      <c r="A899" s="3" t="s">
        <v>719</v>
      </c>
      <c r="B899" s="5">
        <v>106</v>
      </c>
      <c r="C899" s="6">
        <v>1781.86</v>
      </c>
    </row>
    <row r="900" spans="1:3" x14ac:dyDescent="0.3">
      <c r="A900" s="3" t="s">
        <v>719</v>
      </c>
      <c r="B900" s="5">
        <v>105</v>
      </c>
      <c r="C900" s="6">
        <v>1219.05</v>
      </c>
    </row>
    <row r="901" spans="1:3" x14ac:dyDescent="0.3">
      <c r="A901" s="3" t="s">
        <v>719</v>
      </c>
      <c r="B901" s="5">
        <v>92</v>
      </c>
      <c r="C901" s="6">
        <v>1403</v>
      </c>
    </row>
    <row r="902" spans="1:3" x14ac:dyDescent="0.3">
      <c r="A902" s="3" t="s">
        <v>719</v>
      </c>
      <c r="B902" s="5">
        <v>31</v>
      </c>
      <c r="C902" s="6">
        <v>928.76</v>
      </c>
    </row>
    <row r="903" spans="1:3" x14ac:dyDescent="0.3">
      <c r="A903" s="3" t="s">
        <v>719</v>
      </c>
      <c r="B903" s="5">
        <v>31</v>
      </c>
      <c r="C903" s="6">
        <v>454.15000000000003</v>
      </c>
    </row>
    <row r="904" spans="1:3" x14ac:dyDescent="0.3">
      <c r="A904" s="3" t="s">
        <v>720</v>
      </c>
      <c r="B904" s="5">
        <v>260</v>
      </c>
      <c r="C904" s="6">
        <v>3036.7999999999997</v>
      </c>
    </row>
    <row r="905" spans="1:3" x14ac:dyDescent="0.3">
      <c r="A905" s="3" t="s">
        <v>720</v>
      </c>
      <c r="B905" s="5">
        <v>32</v>
      </c>
      <c r="C905" s="6">
        <v>454.4</v>
      </c>
    </row>
    <row r="906" spans="1:3" x14ac:dyDescent="0.3">
      <c r="A906" s="3" t="s">
        <v>720</v>
      </c>
      <c r="B906" s="5">
        <v>31</v>
      </c>
      <c r="C906" s="6">
        <v>498.79</v>
      </c>
    </row>
    <row r="907" spans="1:3" x14ac:dyDescent="0.3">
      <c r="A907" s="3" t="s">
        <v>720</v>
      </c>
      <c r="B907" s="5">
        <v>31</v>
      </c>
      <c r="C907" s="6">
        <v>493.52</v>
      </c>
    </row>
    <row r="908" spans="1:3" x14ac:dyDescent="0.3">
      <c r="A908" s="3" t="s">
        <v>721</v>
      </c>
      <c r="B908" s="5">
        <v>33</v>
      </c>
      <c r="C908" s="6">
        <v>569.91</v>
      </c>
    </row>
    <row r="909" spans="1:3" x14ac:dyDescent="0.3">
      <c r="A909" s="3" t="s">
        <v>722</v>
      </c>
      <c r="B909" s="5">
        <v>176</v>
      </c>
      <c r="C909" s="6">
        <v>1786.4</v>
      </c>
    </row>
    <row r="910" spans="1:3" x14ac:dyDescent="0.3">
      <c r="A910" s="3" t="s">
        <v>722</v>
      </c>
      <c r="B910" s="5">
        <v>33</v>
      </c>
      <c r="C910" s="6">
        <v>627.66</v>
      </c>
    </row>
    <row r="911" spans="1:3" x14ac:dyDescent="0.3">
      <c r="A911" s="3" t="s">
        <v>722</v>
      </c>
      <c r="B911" s="5">
        <v>27</v>
      </c>
      <c r="C911" s="6">
        <v>618.29999999999995</v>
      </c>
    </row>
    <row r="912" spans="1:3" x14ac:dyDescent="0.3">
      <c r="A912" s="3" t="s">
        <v>723</v>
      </c>
      <c r="B912" s="5">
        <v>262</v>
      </c>
      <c r="C912" s="6">
        <v>1587.7199999999998</v>
      </c>
    </row>
    <row r="913" spans="1:3" x14ac:dyDescent="0.3">
      <c r="A913" s="3" t="s">
        <v>723</v>
      </c>
      <c r="B913" s="5">
        <v>71</v>
      </c>
      <c r="C913" s="6">
        <v>1133.1600000000001</v>
      </c>
    </row>
    <row r="914" spans="1:3" x14ac:dyDescent="0.3">
      <c r="A914" s="3" t="s">
        <v>723</v>
      </c>
      <c r="B914" s="5">
        <v>71</v>
      </c>
      <c r="C914" s="6">
        <v>873.30000000000007</v>
      </c>
    </row>
    <row r="915" spans="1:3" x14ac:dyDescent="0.3">
      <c r="A915" s="3" t="s">
        <v>723</v>
      </c>
      <c r="B915" s="5">
        <v>27</v>
      </c>
      <c r="C915" s="6">
        <v>365.31</v>
      </c>
    </row>
    <row r="916" spans="1:3" x14ac:dyDescent="0.3">
      <c r="A916" s="3" t="s">
        <v>724</v>
      </c>
      <c r="B916" s="5">
        <v>26</v>
      </c>
      <c r="C916" s="6">
        <v>724.36</v>
      </c>
    </row>
    <row r="917" spans="1:3" x14ac:dyDescent="0.3">
      <c r="A917" s="3" t="s">
        <v>725</v>
      </c>
      <c r="B917" s="5">
        <v>31</v>
      </c>
      <c r="C917" s="6">
        <v>978.9799999999999</v>
      </c>
    </row>
    <row r="918" spans="1:3" x14ac:dyDescent="0.3">
      <c r="A918" s="3" t="s">
        <v>726</v>
      </c>
      <c r="B918" s="5">
        <v>36</v>
      </c>
      <c r="C918" s="6">
        <v>804.96</v>
      </c>
    </row>
    <row r="919" spans="1:3" x14ac:dyDescent="0.3">
      <c r="A919" s="3" t="s">
        <v>726</v>
      </c>
      <c r="B919" s="5">
        <v>24</v>
      </c>
      <c r="C919" s="6">
        <v>636.72</v>
      </c>
    </row>
    <row r="920" spans="1:3" x14ac:dyDescent="0.3">
      <c r="A920" s="3" t="s">
        <v>727</v>
      </c>
      <c r="B920" s="5">
        <v>280</v>
      </c>
      <c r="C920" s="6">
        <v>3894.8</v>
      </c>
    </row>
    <row r="921" spans="1:3" x14ac:dyDescent="0.3">
      <c r="A921" s="3" t="s">
        <v>728</v>
      </c>
      <c r="B921" s="5">
        <v>29</v>
      </c>
      <c r="C921" s="6">
        <v>722.39</v>
      </c>
    </row>
    <row r="922" spans="1:3" x14ac:dyDescent="0.3">
      <c r="A922" s="3" t="s">
        <v>728</v>
      </c>
      <c r="B922" s="5">
        <v>29</v>
      </c>
      <c r="C922" s="6">
        <v>691.93999999999994</v>
      </c>
    </row>
    <row r="923" spans="1:3" x14ac:dyDescent="0.3">
      <c r="A923" s="3" t="s">
        <v>728</v>
      </c>
      <c r="B923" s="5">
        <v>29</v>
      </c>
      <c r="C923" s="6">
        <v>662.06999999999994</v>
      </c>
    </row>
    <row r="924" spans="1:3" x14ac:dyDescent="0.3">
      <c r="A924" s="3" t="s">
        <v>728</v>
      </c>
      <c r="B924" s="5">
        <v>23</v>
      </c>
      <c r="C924" s="6">
        <v>655.27</v>
      </c>
    </row>
    <row r="925" spans="1:3" x14ac:dyDescent="0.3">
      <c r="A925" s="3" t="s">
        <v>729</v>
      </c>
      <c r="B925" s="5">
        <v>37</v>
      </c>
      <c r="C925" s="6">
        <v>1148.48</v>
      </c>
    </row>
    <row r="926" spans="1:3" x14ac:dyDescent="0.3">
      <c r="A926" s="3" t="s">
        <v>729</v>
      </c>
      <c r="B926" s="5">
        <v>36</v>
      </c>
      <c r="C926" s="6">
        <v>807.12000000000012</v>
      </c>
    </row>
    <row r="927" spans="1:3" x14ac:dyDescent="0.3">
      <c r="A927" s="3" t="s">
        <v>729</v>
      </c>
      <c r="B927" s="5">
        <v>32</v>
      </c>
      <c r="C927" s="6">
        <v>787.2</v>
      </c>
    </row>
    <row r="928" spans="1:3" x14ac:dyDescent="0.3">
      <c r="A928" s="3" t="s">
        <v>729</v>
      </c>
      <c r="B928" s="5">
        <v>30</v>
      </c>
      <c r="C928" s="6">
        <v>566.70000000000005</v>
      </c>
    </row>
    <row r="929" spans="1:3" x14ac:dyDescent="0.3">
      <c r="A929" s="3" t="s">
        <v>729</v>
      </c>
      <c r="B929" s="5">
        <v>30</v>
      </c>
      <c r="C929" s="6">
        <v>222.89999999999998</v>
      </c>
    </row>
    <row r="930" spans="1:3" x14ac:dyDescent="0.3">
      <c r="A930" s="3" t="s">
        <v>730</v>
      </c>
      <c r="B930" s="5">
        <v>31</v>
      </c>
      <c r="C930" s="6">
        <v>632.09</v>
      </c>
    </row>
    <row r="931" spans="1:3" x14ac:dyDescent="0.3">
      <c r="A931" s="3" t="s">
        <v>730</v>
      </c>
      <c r="B931" s="5">
        <v>25</v>
      </c>
      <c r="C931" s="6">
        <v>663.25</v>
      </c>
    </row>
    <row r="932" spans="1:3" x14ac:dyDescent="0.3">
      <c r="A932" s="3" t="s">
        <v>731</v>
      </c>
      <c r="B932" s="5">
        <v>35</v>
      </c>
      <c r="C932" s="6">
        <v>948.5</v>
      </c>
    </row>
    <row r="933" spans="1:3" x14ac:dyDescent="0.3">
      <c r="A933" s="3" t="s">
        <v>731</v>
      </c>
      <c r="B933" s="5">
        <v>33</v>
      </c>
      <c r="C933" s="6">
        <v>934.89</v>
      </c>
    </row>
    <row r="934" spans="1:3" x14ac:dyDescent="0.3">
      <c r="A934" s="3" t="s">
        <v>731</v>
      </c>
      <c r="B934" s="5">
        <v>28</v>
      </c>
      <c r="C934" s="6">
        <v>708.4</v>
      </c>
    </row>
    <row r="935" spans="1:3" x14ac:dyDescent="0.3">
      <c r="A935" s="3" t="s">
        <v>732</v>
      </c>
      <c r="B935" s="5">
        <v>53</v>
      </c>
      <c r="C935" s="6">
        <v>623.28</v>
      </c>
    </row>
    <row r="936" spans="1:3" x14ac:dyDescent="0.3">
      <c r="A936" s="3" t="s">
        <v>733</v>
      </c>
      <c r="B936" s="5">
        <v>152</v>
      </c>
      <c r="C936" s="6">
        <v>1295.04</v>
      </c>
    </row>
    <row r="937" spans="1:3" x14ac:dyDescent="0.3">
      <c r="A937" s="3" t="s">
        <v>733</v>
      </c>
      <c r="B937" s="5">
        <v>27</v>
      </c>
      <c r="C937" s="6">
        <v>383.13</v>
      </c>
    </row>
    <row r="938" spans="1:3" x14ac:dyDescent="0.3">
      <c r="A938" s="3" t="s">
        <v>734</v>
      </c>
      <c r="B938" s="5">
        <v>87</v>
      </c>
      <c r="C938" s="6">
        <v>1012.6800000000001</v>
      </c>
    </row>
    <row r="939" spans="1:3" x14ac:dyDescent="0.3">
      <c r="A939" s="3" t="s">
        <v>734</v>
      </c>
      <c r="B939" s="5">
        <v>31</v>
      </c>
      <c r="C939" s="6">
        <v>981.46</v>
      </c>
    </row>
    <row r="940" spans="1:3" x14ac:dyDescent="0.3">
      <c r="A940" s="3" t="s">
        <v>734</v>
      </c>
      <c r="B940" s="5">
        <v>31</v>
      </c>
      <c r="C940" s="6">
        <v>536.91999999999996</v>
      </c>
    </row>
    <row r="941" spans="1:3" x14ac:dyDescent="0.3">
      <c r="A941" s="3" t="s">
        <v>734</v>
      </c>
      <c r="B941" s="5">
        <v>30</v>
      </c>
      <c r="C941" s="6">
        <v>512.70000000000005</v>
      </c>
    </row>
    <row r="942" spans="1:3" x14ac:dyDescent="0.3">
      <c r="A942" s="3" t="s">
        <v>735</v>
      </c>
      <c r="B942" s="5">
        <v>28</v>
      </c>
      <c r="C942" s="6">
        <v>578.48</v>
      </c>
    </row>
    <row r="943" spans="1:3" x14ac:dyDescent="0.3">
      <c r="A943" s="3" t="s">
        <v>736</v>
      </c>
      <c r="B943" s="5">
        <v>30</v>
      </c>
      <c r="C943" s="6">
        <v>415.79999999999995</v>
      </c>
    </row>
    <row r="944" spans="1:3" x14ac:dyDescent="0.3">
      <c r="A944" s="3" t="s">
        <v>737</v>
      </c>
      <c r="B944" s="5">
        <v>166</v>
      </c>
      <c r="C944" s="6">
        <v>1142.08</v>
      </c>
    </row>
    <row r="945" spans="1:3" x14ac:dyDescent="0.3">
      <c r="A945" s="3" t="s">
        <v>737</v>
      </c>
      <c r="B945" s="5">
        <v>37</v>
      </c>
      <c r="C945" s="6">
        <v>1212.1199999999999</v>
      </c>
    </row>
    <row r="946" spans="1:3" x14ac:dyDescent="0.3">
      <c r="A946" s="3" t="s">
        <v>737</v>
      </c>
      <c r="B946" s="5">
        <v>32</v>
      </c>
      <c r="C946" s="6">
        <v>679.36</v>
      </c>
    </row>
    <row r="947" spans="1:3" x14ac:dyDescent="0.3">
      <c r="A947" s="3" t="s">
        <v>737</v>
      </c>
      <c r="B947" s="5">
        <v>31</v>
      </c>
      <c r="C947" s="6">
        <v>396.18</v>
      </c>
    </row>
    <row r="948" spans="1:3" x14ac:dyDescent="0.3">
      <c r="A948" s="3" t="s">
        <v>738</v>
      </c>
      <c r="B948" s="5">
        <v>31</v>
      </c>
      <c r="C948" s="6">
        <v>876.68000000000006</v>
      </c>
    </row>
    <row r="949" spans="1:3" x14ac:dyDescent="0.3">
      <c r="A949" s="3" t="s">
        <v>738</v>
      </c>
      <c r="B949" s="5">
        <v>27</v>
      </c>
      <c r="C949" s="6">
        <v>505.71000000000004</v>
      </c>
    </row>
    <row r="950" spans="1:3" x14ac:dyDescent="0.3">
      <c r="A950" s="3" t="s">
        <v>739</v>
      </c>
      <c r="B950" s="5">
        <v>169</v>
      </c>
      <c r="C950" s="6">
        <v>1619.02</v>
      </c>
    </row>
    <row r="951" spans="1:3" x14ac:dyDescent="0.3">
      <c r="A951" s="3" t="s">
        <v>739</v>
      </c>
      <c r="B951" s="5">
        <v>40</v>
      </c>
      <c r="C951" s="6">
        <v>548</v>
      </c>
    </row>
    <row r="952" spans="1:3" x14ac:dyDescent="0.3">
      <c r="A952" s="3" t="s">
        <v>739</v>
      </c>
      <c r="B952" s="5">
        <v>29</v>
      </c>
      <c r="C952" s="6">
        <v>457.90999999999997</v>
      </c>
    </row>
    <row r="953" spans="1:3" x14ac:dyDescent="0.3">
      <c r="A953" s="3" t="s">
        <v>739</v>
      </c>
      <c r="B953" s="5">
        <v>28</v>
      </c>
      <c r="C953" s="6">
        <v>582.67999999999995</v>
      </c>
    </row>
    <row r="954" spans="1:3" x14ac:dyDescent="0.3">
      <c r="A954" s="3" t="s">
        <v>739</v>
      </c>
      <c r="B954" s="5">
        <v>27</v>
      </c>
      <c r="C954" s="6">
        <v>611.01</v>
      </c>
    </row>
    <row r="955" spans="1:3" x14ac:dyDescent="0.3">
      <c r="A955" s="3" t="s">
        <v>740</v>
      </c>
      <c r="B955" s="5">
        <v>110</v>
      </c>
      <c r="C955" s="6">
        <v>1323.3</v>
      </c>
    </row>
    <row r="956" spans="1:3" x14ac:dyDescent="0.3">
      <c r="A956" s="3" t="s">
        <v>740</v>
      </c>
      <c r="B956" s="5">
        <v>35</v>
      </c>
      <c r="C956" s="6">
        <v>692.30000000000007</v>
      </c>
    </row>
    <row r="957" spans="1:3" x14ac:dyDescent="0.3">
      <c r="A957" s="3" t="s">
        <v>740</v>
      </c>
      <c r="B957" s="5">
        <v>29</v>
      </c>
      <c r="C957" s="6">
        <v>598.84999999999991</v>
      </c>
    </row>
    <row r="958" spans="1:3" x14ac:dyDescent="0.3">
      <c r="A958" s="3" t="s">
        <v>741</v>
      </c>
      <c r="B958" s="5">
        <v>130</v>
      </c>
      <c r="C958" s="6">
        <v>1782.3000000000002</v>
      </c>
    </row>
    <row r="959" spans="1:3" x14ac:dyDescent="0.3">
      <c r="A959" s="3" t="s">
        <v>741</v>
      </c>
      <c r="B959" s="5">
        <v>24</v>
      </c>
      <c r="C959" s="6">
        <v>666.96</v>
      </c>
    </row>
    <row r="960" spans="1:3" x14ac:dyDescent="0.3">
      <c r="A960" s="3" t="s">
        <v>742</v>
      </c>
      <c r="B960" s="5">
        <v>32</v>
      </c>
      <c r="C960" s="6">
        <v>531.20000000000005</v>
      </c>
    </row>
    <row r="961" spans="1:3" x14ac:dyDescent="0.3">
      <c r="A961" s="3" t="s">
        <v>742</v>
      </c>
      <c r="B961" s="5">
        <v>30</v>
      </c>
      <c r="C961" s="6">
        <v>452.4</v>
      </c>
    </row>
    <row r="962" spans="1:3" x14ac:dyDescent="0.3">
      <c r="A962" s="3" t="s">
        <v>742</v>
      </c>
      <c r="B962" s="5">
        <v>28</v>
      </c>
      <c r="C962" s="6">
        <v>482.44</v>
      </c>
    </row>
    <row r="963" spans="1:3" x14ac:dyDescent="0.3">
      <c r="A963" s="3" t="s">
        <v>743</v>
      </c>
      <c r="B963" s="5">
        <v>131</v>
      </c>
      <c r="C963" s="6">
        <v>1659.77</v>
      </c>
    </row>
    <row r="964" spans="1:3" x14ac:dyDescent="0.3">
      <c r="A964" s="3" t="s">
        <v>743</v>
      </c>
      <c r="B964" s="5">
        <v>61</v>
      </c>
      <c r="C964" s="6">
        <v>763.11</v>
      </c>
    </row>
    <row r="965" spans="1:3" x14ac:dyDescent="0.3">
      <c r="A965" s="3" t="s">
        <v>743</v>
      </c>
      <c r="B965" s="5">
        <v>30</v>
      </c>
      <c r="C965" s="6">
        <v>507.6</v>
      </c>
    </row>
    <row r="966" spans="1:3" x14ac:dyDescent="0.3">
      <c r="A966" s="3" t="s">
        <v>744</v>
      </c>
      <c r="B966" s="5">
        <v>155</v>
      </c>
      <c r="C966" s="6">
        <v>1801.1</v>
      </c>
    </row>
    <row r="967" spans="1:3" x14ac:dyDescent="0.3">
      <c r="A967" s="3" t="s">
        <v>744</v>
      </c>
      <c r="B967" s="5">
        <v>37</v>
      </c>
      <c r="C967" s="6">
        <v>607.16999999999996</v>
      </c>
    </row>
    <row r="968" spans="1:3" x14ac:dyDescent="0.3">
      <c r="A968" s="3" t="s">
        <v>744</v>
      </c>
      <c r="B968" s="5">
        <v>26</v>
      </c>
      <c r="C968" s="6">
        <v>477.36</v>
      </c>
    </row>
    <row r="969" spans="1:3" x14ac:dyDescent="0.3">
      <c r="A969" s="3" t="s">
        <v>745</v>
      </c>
      <c r="B969" s="5">
        <v>139</v>
      </c>
      <c r="C969" s="6">
        <v>1834.8</v>
      </c>
    </row>
    <row r="970" spans="1:3" x14ac:dyDescent="0.3">
      <c r="A970" s="3" t="s">
        <v>746</v>
      </c>
      <c r="B970" s="5">
        <v>102</v>
      </c>
      <c r="C970" s="6">
        <v>1245.42</v>
      </c>
    </row>
    <row r="971" spans="1:3" x14ac:dyDescent="0.3">
      <c r="A971" s="3" t="s">
        <v>746</v>
      </c>
      <c r="B971" s="5">
        <v>34</v>
      </c>
      <c r="C971" s="6">
        <v>814.3</v>
      </c>
    </row>
    <row r="972" spans="1:3" x14ac:dyDescent="0.3">
      <c r="A972" s="3" t="s">
        <v>746</v>
      </c>
      <c r="B972" s="5">
        <v>29</v>
      </c>
      <c r="C972" s="6">
        <v>391.21</v>
      </c>
    </row>
    <row r="973" spans="1:3" x14ac:dyDescent="0.3">
      <c r="A973" s="3" t="s">
        <v>746</v>
      </c>
      <c r="B973" s="5">
        <v>24</v>
      </c>
      <c r="C973" s="6">
        <v>637.68000000000006</v>
      </c>
    </row>
    <row r="974" spans="1:3" x14ac:dyDescent="0.3">
      <c r="A974" s="3" t="s">
        <v>747</v>
      </c>
      <c r="B974" s="5">
        <v>115</v>
      </c>
      <c r="C974" s="6">
        <v>1277.6499999999999</v>
      </c>
    </row>
    <row r="975" spans="1:3" x14ac:dyDescent="0.3">
      <c r="A975" s="3" t="s">
        <v>747</v>
      </c>
      <c r="B975" s="5">
        <v>29</v>
      </c>
      <c r="C975" s="6">
        <v>481.69</v>
      </c>
    </row>
    <row r="976" spans="1:3" x14ac:dyDescent="0.3">
      <c r="A976" s="3" t="s">
        <v>747</v>
      </c>
      <c r="B976" s="5">
        <v>25</v>
      </c>
      <c r="C976" s="6">
        <v>602.75</v>
      </c>
    </row>
    <row r="977" spans="1:3" x14ac:dyDescent="0.3">
      <c r="A977" s="3" t="s">
        <v>748</v>
      </c>
      <c r="B977" s="5">
        <v>37</v>
      </c>
      <c r="C977" s="6">
        <v>631.59</v>
      </c>
    </row>
    <row r="978" spans="1:3" x14ac:dyDescent="0.3">
      <c r="A978" s="3" t="s">
        <v>748</v>
      </c>
      <c r="B978" s="5">
        <v>32</v>
      </c>
      <c r="C978" s="6">
        <v>144</v>
      </c>
    </row>
    <row r="979" spans="1:3" x14ac:dyDescent="0.3">
      <c r="A979" s="3" t="s">
        <v>748</v>
      </c>
      <c r="B979" s="5">
        <v>31</v>
      </c>
      <c r="C979" s="6">
        <v>769.7299999999999</v>
      </c>
    </row>
    <row r="980" spans="1:3" x14ac:dyDescent="0.3">
      <c r="A980" s="3" t="s">
        <v>748</v>
      </c>
      <c r="B980" s="5">
        <v>28</v>
      </c>
      <c r="C980" s="6">
        <v>344.12</v>
      </c>
    </row>
    <row r="981" spans="1:3" x14ac:dyDescent="0.3">
      <c r="A981" s="3" t="s">
        <v>748</v>
      </c>
      <c r="B981" s="5">
        <v>25</v>
      </c>
      <c r="C981" s="6">
        <v>548.25</v>
      </c>
    </row>
    <row r="982" spans="1:3" x14ac:dyDescent="0.3">
      <c r="A982" s="3" t="s">
        <v>749</v>
      </c>
      <c r="B982" s="5">
        <v>33</v>
      </c>
      <c r="C982" s="6">
        <v>637.56000000000006</v>
      </c>
    </row>
    <row r="983" spans="1:3" x14ac:dyDescent="0.3">
      <c r="A983" s="3" t="s">
        <v>749</v>
      </c>
      <c r="B983" s="5">
        <v>31</v>
      </c>
      <c r="C983" s="6">
        <v>951.69999999999993</v>
      </c>
    </row>
    <row r="984" spans="1:3" x14ac:dyDescent="0.3">
      <c r="A984" s="3" t="s">
        <v>750</v>
      </c>
      <c r="B984" s="5">
        <v>58</v>
      </c>
      <c r="C984" s="6">
        <v>685.56000000000006</v>
      </c>
    </row>
    <row r="985" spans="1:3" x14ac:dyDescent="0.3">
      <c r="A985" s="3" t="s">
        <v>750</v>
      </c>
      <c r="B985" s="5">
        <v>32</v>
      </c>
      <c r="C985" s="6">
        <v>916.16</v>
      </c>
    </row>
    <row r="986" spans="1:3" x14ac:dyDescent="0.3">
      <c r="A986" s="3" t="s">
        <v>750</v>
      </c>
      <c r="B986" s="5">
        <v>29</v>
      </c>
      <c r="C986" s="6">
        <v>394.69</v>
      </c>
    </row>
    <row r="987" spans="1:3" x14ac:dyDescent="0.3">
      <c r="A987" s="3" t="s">
        <v>751</v>
      </c>
      <c r="B987" s="5">
        <v>34</v>
      </c>
      <c r="C987" s="6">
        <v>846.59999999999991</v>
      </c>
    </row>
    <row r="988" spans="1:3" x14ac:dyDescent="0.3">
      <c r="A988" s="3" t="s">
        <v>752</v>
      </c>
      <c r="B988" s="5">
        <v>169</v>
      </c>
      <c r="C988" s="6">
        <v>1583.53</v>
      </c>
    </row>
    <row r="989" spans="1:3" x14ac:dyDescent="0.3">
      <c r="A989" s="3" t="s">
        <v>752</v>
      </c>
      <c r="B989" s="5">
        <v>165</v>
      </c>
      <c r="C989" s="6">
        <v>1537.8</v>
      </c>
    </row>
    <row r="990" spans="1:3" x14ac:dyDescent="0.3">
      <c r="A990" s="3" t="s">
        <v>752</v>
      </c>
      <c r="B990" s="5">
        <v>32</v>
      </c>
      <c r="C990" s="6">
        <v>724.8</v>
      </c>
    </row>
    <row r="991" spans="1:3" x14ac:dyDescent="0.3">
      <c r="A991" s="3" t="s">
        <v>752</v>
      </c>
      <c r="B991" s="5">
        <v>30</v>
      </c>
      <c r="C991" s="6">
        <v>794.4</v>
      </c>
    </row>
    <row r="992" spans="1:3" x14ac:dyDescent="0.3">
      <c r="A992" s="3" t="s">
        <v>752</v>
      </c>
      <c r="B992" s="5">
        <v>30</v>
      </c>
      <c r="C992" s="6">
        <v>427.8</v>
      </c>
    </row>
    <row r="993" spans="1:3" x14ac:dyDescent="0.3">
      <c r="A993" s="3" t="s">
        <v>753</v>
      </c>
      <c r="B993" s="5">
        <v>31</v>
      </c>
      <c r="C993" s="6">
        <v>642.31999999999994</v>
      </c>
    </row>
    <row r="994" spans="1:3" x14ac:dyDescent="0.3">
      <c r="A994" s="3" t="s">
        <v>753</v>
      </c>
      <c r="B994" s="5">
        <v>29</v>
      </c>
      <c r="C994" s="6">
        <v>544.62</v>
      </c>
    </row>
    <row r="995" spans="1:3" x14ac:dyDescent="0.3">
      <c r="A995" s="3" t="s">
        <v>754</v>
      </c>
      <c r="B995" s="5">
        <v>33</v>
      </c>
      <c r="C995" s="6">
        <v>482.13</v>
      </c>
    </row>
    <row r="996" spans="1:3" x14ac:dyDescent="0.3">
      <c r="A996" s="3" t="s">
        <v>754</v>
      </c>
      <c r="B996" s="5">
        <v>30</v>
      </c>
      <c r="C996" s="6">
        <v>558.9</v>
      </c>
    </row>
    <row r="997" spans="1:3" x14ac:dyDescent="0.3">
      <c r="A997" s="3" t="s">
        <v>755</v>
      </c>
      <c r="B997" s="5">
        <v>31</v>
      </c>
      <c r="C997" s="6">
        <v>591.16999999999996</v>
      </c>
    </row>
    <row r="998" spans="1:3" x14ac:dyDescent="0.3">
      <c r="A998" s="3" t="s">
        <v>755</v>
      </c>
      <c r="B998" s="5">
        <v>31</v>
      </c>
      <c r="C998" s="6">
        <v>438.96</v>
      </c>
    </row>
    <row r="999" spans="1:3" x14ac:dyDescent="0.3">
      <c r="A999" s="3" t="s">
        <v>756</v>
      </c>
      <c r="B999" s="5">
        <v>31</v>
      </c>
      <c r="C999" s="6">
        <v>660.61</v>
      </c>
    </row>
    <row r="1000" spans="1:3" x14ac:dyDescent="0.3">
      <c r="A1000" s="3" t="s">
        <v>756</v>
      </c>
      <c r="B1000" s="5">
        <v>30</v>
      </c>
      <c r="C1000" s="6">
        <v>355.79999999999995</v>
      </c>
    </row>
    <row r="1001" spans="1:3" x14ac:dyDescent="0.3">
      <c r="A1001" s="3" t="s">
        <v>757</v>
      </c>
      <c r="B1001" s="5">
        <v>267</v>
      </c>
      <c r="C1001" s="6">
        <v>2718.06</v>
      </c>
    </row>
    <row r="1002" spans="1:3" x14ac:dyDescent="0.3">
      <c r="A1002" s="3" t="s">
        <v>757</v>
      </c>
      <c r="B1002" s="5">
        <v>48</v>
      </c>
      <c r="C1002" s="6">
        <v>1423.1999999999998</v>
      </c>
    </row>
    <row r="1003" spans="1:3" x14ac:dyDescent="0.3">
      <c r="A1003" s="3" t="s">
        <v>757</v>
      </c>
      <c r="B1003" s="5">
        <v>32</v>
      </c>
      <c r="C1003" s="6">
        <v>632</v>
      </c>
    </row>
    <row r="1004" spans="1:3" x14ac:dyDescent="0.3">
      <c r="A1004" s="3" t="s">
        <v>757</v>
      </c>
      <c r="B1004" s="5">
        <v>28</v>
      </c>
      <c r="C1004" s="6">
        <v>273.83999999999997</v>
      </c>
    </row>
    <row r="1005" spans="1:3" x14ac:dyDescent="0.3">
      <c r="A1005" s="3" t="s">
        <v>758</v>
      </c>
      <c r="B1005" s="5">
        <v>30</v>
      </c>
      <c r="C1005" s="6">
        <v>601.79999999999995</v>
      </c>
    </row>
    <row r="1006" spans="1:3" x14ac:dyDescent="0.3">
      <c r="A1006" s="3" t="s">
        <v>758</v>
      </c>
      <c r="B1006" s="5">
        <v>27</v>
      </c>
      <c r="C1006" s="6">
        <v>610.47</v>
      </c>
    </row>
    <row r="1007" spans="1:3" x14ac:dyDescent="0.3">
      <c r="A1007" s="3" t="s">
        <v>759</v>
      </c>
      <c r="B1007" s="5">
        <v>165</v>
      </c>
      <c r="C1007" s="6">
        <v>1707.75</v>
      </c>
    </row>
    <row r="1008" spans="1:3" x14ac:dyDescent="0.3">
      <c r="A1008" s="3" t="s">
        <v>759</v>
      </c>
      <c r="B1008" s="5">
        <v>26</v>
      </c>
      <c r="C1008" s="6">
        <v>559.78</v>
      </c>
    </row>
    <row r="1009" spans="1:3" x14ac:dyDescent="0.3">
      <c r="A1009" s="3" t="s">
        <v>760</v>
      </c>
      <c r="B1009" s="5">
        <v>37</v>
      </c>
      <c r="C1009" s="6">
        <v>1009.73</v>
      </c>
    </row>
    <row r="1010" spans="1:3" x14ac:dyDescent="0.3">
      <c r="A1010" s="3" t="s">
        <v>760</v>
      </c>
      <c r="B1010" s="5">
        <v>33</v>
      </c>
      <c r="C1010" s="6">
        <v>911.13</v>
      </c>
    </row>
    <row r="1011" spans="1:3" x14ac:dyDescent="0.3">
      <c r="A1011" s="3" t="s">
        <v>760</v>
      </c>
      <c r="B1011" s="5">
        <v>23</v>
      </c>
      <c r="C1011" s="6">
        <v>365.01</v>
      </c>
    </row>
    <row r="1012" spans="1:3" x14ac:dyDescent="0.3">
      <c r="A1012" s="3" t="s">
        <v>761</v>
      </c>
      <c r="B1012" s="5">
        <v>34</v>
      </c>
      <c r="C1012" s="6">
        <v>682.04</v>
      </c>
    </row>
    <row r="1013" spans="1:3" x14ac:dyDescent="0.3">
      <c r="A1013" s="3" t="s">
        <v>761</v>
      </c>
      <c r="B1013" s="5">
        <v>33</v>
      </c>
      <c r="C1013" s="6">
        <v>335.61</v>
      </c>
    </row>
    <row r="1014" spans="1:3" x14ac:dyDescent="0.3">
      <c r="A1014" s="3" t="s">
        <v>762</v>
      </c>
      <c r="B1014" s="5">
        <v>108</v>
      </c>
      <c r="C1014" s="6">
        <v>1695.6</v>
      </c>
    </row>
    <row r="1015" spans="1:3" x14ac:dyDescent="0.3">
      <c r="A1015" s="3" t="s">
        <v>762</v>
      </c>
      <c r="B1015" s="5">
        <v>33</v>
      </c>
      <c r="C1015" s="6">
        <v>849.42</v>
      </c>
    </row>
    <row r="1016" spans="1:3" x14ac:dyDescent="0.3">
      <c r="A1016" s="3" t="s">
        <v>763</v>
      </c>
      <c r="B1016" s="5">
        <v>32</v>
      </c>
      <c r="C1016" s="6">
        <v>883.2</v>
      </c>
    </row>
    <row r="1017" spans="1:3" x14ac:dyDescent="0.3">
      <c r="A1017" s="3" t="s">
        <v>764</v>
      </c>
      <c r="B1017" s="5">
        <v>33</v>
      </c>
      <c r="C1017" s="6">
        <v>808.17</v>
      </c>
    </row>
    <row r="1018" spans="1:3" x14ac:dyDescent="0.3">
      <c r="A1018" s="3" t="s">
        <v>764</v>
      </c>
      <c r="B1018" s="5">
        <v>33</v>
      </c>
      <c r="C1018" s="6">
        <v>571.89</v>
      </c>
    </row>
    <row r="1019" spans="1:3" x14ac:dyDescent="0.3">
      <c r="A1019" s="3" t="s">
        <v>764</v>
      </c>
      <c r="B1019" s="5">
        <v>28</v>
      </c>
      <c r="C1019" s="6">
        <v>625.80000000000007</v>
      </c>
    </row>
    <row r="1020" spans="1:3" x14ac:dyDescent="0.3">
      <c r="A1020" s="3" t="s">
        <v>765</v>
      </c>
      <c r="B1020" s="5">
        <v>29</v>
      </c>
      <c r="C1020" s="6">
        <v>870.58</v>
      </c>
    </row>
    <row r="1021" spans="1:3" x14ac:dyDescent="0.3">
      <c r="A1021" s="3" t="s">
        <v>766</v>
      </c>
      <c r="B1021" s="5">
        <v>82</v>
      </c>
      <c r="C1021" s="6">
        <v>1115.2</v>
      </c>
    </row>
    <row r="1022" spans="1:3" x14ac:dyDescent="0.3">
      <c r="A1022" s="3" t="s">
        <v>766</v>
      </c>
      <c r="B1022" s="5">
        <v>26</v>
      </c>
      <c r="C1022" s="6">
        <v>389.74</v>
      </c>
    </row>
    <row r="1023" spans="1:3" x14ac:dyDescent="0.3">
      <c r="A1023" s="3" t="s">
        <v>766</v>
      </c>
      <c r="B1023" s="5">
        <v>25</v>
      </c>
      <c r="C1023" s="6">
        <v>492.75</v>
      </c>
    </row>
    <row r="1024" spans="1:3" x14ac:dyDescent="0.3">
      <c r="A1024" s="3" t="s">
        <v>767</v>
      </c>
      <c r="B1024" s="5">
        <v>275</v>
      </c>
      <c r="C1024" s="6">
        <v>3234</v>
      </c>
    </row>
    <row r="1025" spans="1:3" x14ac:dyDescent="0.3">
      <c r="A1025" s="3" t="s">
        <v>767</v>
      </c>
      <c r="B1025" s="5">
        <v>31</v>
      </c>
      <c r="C1025" s="6">
        <v>610.08000000000004</v>
      </c>
    </row>
    <row r="1026" spans="1:3" x14ac:dyDescent="0.3">
      <c r="A1026" s="3" t="s">
        <v>767</v>
      </c>
      <c r="B1026" s="5">
        <v>30</v>
      </c>
      <c r="C1026" s="6">
        <v>750</v>
      </c>
    </row>
    <row r="1027" spans="1:3" x14ac:dyDescent="0.3">
      <c r="A1027" s="3" t="s">
        <v>767</v>
      </c>
      <c r="B1027" s="5">
        <v>25</v>
      </c>
      <c r="C1027" s="6">
        <v>623.25</v>
      </c>
    </row>
    <row r="1028" spans="1:3" x14ac:dyDescent="0.3">
      <c r="A1028" s="3" t="s">
        <v>768</v>
      </c>
      <c r="B1028" s="5">
        <v>148</v>
      </c>
      <c r="C1028" s="6">
        <v>1838.16</v>
      </c>
    </row>
    <row r="1029" spans="1:3" x14ac:dyDescent="0.3">
      <c r="A1029" s="3" t="s">
        <v>768</v>
      </c>
      <c r="B1029" s="5">
        <v>114</v>
      </c>
      <c r="C1029" s="6">
        <v>1363.44</v>
      </c>
    </row>
    <row r="1030" spans="1:3" x14ac:dyDescent="0.3">
      <c r="A1030" s="3" t="s">
        <v>769</v>
      </c>
      <c r="B1030" s="5">
        <v>206</v>
      </c>
      <c r="C1030" s="6">
        <v>1289.56</v>
      </c>
    </row>
    <row r="1031" spans="1:3" x14ac:dyDescent="0.3">
      <c r="A1031" s="3" t="s">
        <v>769</v>
      </c>
      <c r="B1031" s="5">
        <v>30</v>
      </c>
      <c r="C1031" s="6">
        <v>532.5</v>
      </c>
    </row>
    <row r="1032" spans="1:3" x14ac:dyDescent="0.3">
      <c r="A1032" s="3" t="s">
        <v>769</v>
      </c>
      <c r="B1032" s="5">
        <v>29</v>
      </c>
      <c r="C1032" s="6">
        <v>709.63</v>
      </c>
    </row>
    <row r="1033" spans="1:3" x14ac:dyDescent="0.3">
      <c r="A1033" s="3" t="s">
        <v>770</v>
      </c>
      <c r="B1033" s="5">
        <v>118</v>
      </c>
      <c r="C1033" s="6">
        <v>1325.14</v>
      </c>
    </row>
    <row r="1034" spans="1:3" x14ac:dyDescent="0.3">
      <c r="A1034" s="3" t="s">
        <v>770</v>
      </c>
      <c r="B1034" s="5">
        <v>33</v>
      </c>
      <c r="C1034" s="6">
        <v>572.22</v>
      </c>
    </row>
    <row r="1035" spans="1:3" x14ac:dyDescent="0.3">
      <c r="A1035" s="3" t="s">
        <v>770</v>
      </c>
      <c r="B1035" s="5">
        <v>31</v>
      </c>
      <c r="C1035" s="6">
        <v>644.80000000000007</v>
      </c>
    </row>
    <row r="1036" spans="1:3" x14ac:dyDescent="0.3">
      <c r="A1036" s="3" t="s">
        <v>770</v>
      </c>
      <c r="B1036" s="5">
        <v>25</v>
      </c>
      <c r="C1036" s="6">
        <v>444.00000000000006</v>
      </c>
    </row>
    <row r="1037" spans="1:3" x14ac:dyDescent="0.3">
      <c r="A1037" s="3" t="s">
        <v>771</v>
      </c>
      <c r="B1037" s="5">
        <v>103</v>
      </c>
      <c r="C1037" s="6">
        <v>1551.18</v>
      </c>
    </row>
    <row r="1038" spans="1:3" x14ac:dyDescent="0.3">
      <c r="A1038" s="3" t="s">
        <v>771</v>
      </c>
      <c r="B1038" s="5">
        <v>26</v>
      </c>
      <c r="C1038" s="6">
        <v>466.96000000000004</v>
      </c>
    </row>
    <row r="1039" spans="1:3" x14ac:dyDescent="0.3">
      <c r="A1039" s="3" t="s">
        <v>772</v>
      </c>
      <c r="B1039" s="5">
        <v>96</v>
      </c>
      <c r="C1039" s="6">
        <v>1191.3600000000001</v>
      </c>
    </row>
    <row r="1040" spans="1:3" x14ac:dyDescent="0.3">
      <c r="A1040" s="3" t="s">
        <v>772</v>
      </c>
      <c r="B1040" s="5">
        <v>27</v>
      </c>
      <c r="C1040" s="6">
        <v>632.34</v>
      </c>
    </row>
    <row r="1041" spans="1:3" x14ac:dyDescent="0.3">
      <c r="A1041" s="3" t="s">
        <v>773</v>
      </c>
      <c r="B1041" s="5">
        <v>131</v>
      </c>
      <c r="C1041" s="6">
        <v>1161.9699999999998</v>
      </c>
    </row>
    <row r="1042" spans="1:3" x14ac:dyDescent="0.3">
      <c r="A1042" s="3" t="s">
        <v>774</v>
      </c>
      <c r="B1042" s="5">
        <v>32</v>
      </c>
      <c r="C1042" s="6">
        <v>698.24</v>
      </c>
    </row>
    <row r="1043" spans="1:3" x14ac:dyDescent="0.3">
      <c r="A1043" s="3" t="s">
        <v>775</v>
      </c>
      <c r="B1043" s="5">
        <v>69</v>
      </c>
      <c r="C1043" s="6">
        <v>807.3</v>
      </c>
    </row>
    <row r="1044" spans="1:3" x14ac:dyDescent="0.3">
      <c r="A1044" s="3" t="s">
        <v>775</v>
      </c>
      <c r="B1044" s="5">
        <v>35</v>
      </c>
      <c r="C1044" s="6">
        <v>583.45000000000005</v>
      </c>
    </row>
    <row r="1045" spans="1:3" x14ac:dyDescent="0.3">
      <c r="A1045" s="3" t="s">
        <v>775</v>
      </c>
      <c r="B1045" s="5">
        <v>34</v>
      </c>
      <c r="C1045" s="6">
        <v>655.52</v>
      </c>
    </row>
    <row r="1046" spans="1:3" x14ac:dyDescent="0.3">
      <c r="A1046" s="3" t="s">
        <v>775</v>
      </c>
      <c r="B1046" s="5">
        <v>30</v>
      </c>
      <c r="C1046" s="6">
        <v>606.30000000000007</v>
      </c>
    </row>
    <row r="1047" spans="1:3" x14ac:dyDescent="0.3">
      <c r="A1047" s="3" t="s">
        <v>776</v>
      </c>
      <c r="B1047" s="5">
        <v>29</v>
      </c>
      <c r="C1047" s="6">
        <v>937.86000000000013</v>
      </c>
    </row>
    <row r="1048" spans="1:3" x14ac:dyDescent="0.3">
      <c r="A1048" s="3" t="s">
        <v>776</v>
      </c>
      <c r="B1048" s="5">
        <v>26</v>
      </c>
      <c r="C1048" s="6">
        <v>633.62</v>
      </c>
    </row>
    <row r="1049" spans="1:3" x14ac:dyDescent="0.3">
      <c r="A1049" s="3" t="s">
        <v>777</v>
      </c>
      <c r="B1049" s="5">
        <v>44</v>
      </c>
      <c r="C1049" s="6">
        <v>1088.56</v>
      </c>
    </row>
    <row r="1050" spans="1:3" x14ac:dyDescent="0.3">
      <c r="A1050" s="3" t="s">
        <v>777</v>
      </c>
      <c r="B1050" s="5">
        <v>32</v>
      </c>
      <c r="C1050" s="6">
        <v>569.6</v>
      </c>
    </row>
    <row r="1051" spans="1:3" x14ac:dyDescent="0.3">
      <c r="A1051" s="3" t="s">
        <v>777</v>
      </c>
      <c r="B1051" s="5">
        <v>28</v>
      </c>
      <c r="C1051" s="6">
        <v>393.12</v>
      </c>
    </row>
    <row r="1052" spans="1:3" x14ac:dyDescent="0.3">
      <c r="A1052" s="3" t="s">
        <v>778</v>
      </c>
      <c r="B1052" s="5">
        <v>32</v>
      </c>
      <c r="C1052" s="6">
        <v>491.2</v>
      </c>
    </row>
    <row r="1053" spans="1:3" x14ac:dyDescent="0.3">
      <c r="A1053" s="3" t="s">
        <v>779</v>
      </c>
      <c r="B1053" s="5">
        <v>180</v>
      </c>
      <c r="C1053" s="6">
        <v>1400.4</v>
      </c>
    </row>
    <row r="1054" spans="1:3" x14ac:dyDescent="0.3">
      <c r="A1054" s="3" t="s">
        <v>780</v>
      </c>
      <c r="B1054" s="5">
        <v>137</v>
      </c>
      <c r="C1054" s="6">
        <v>1807.03</v>
      </c>
    </row>
    <row r="1055" spans="1:3" x14ac:dyDescent="0.3">
      <c r="A1055" s="3" t="s">
        <v>780</v>
      </c>
      <c r="B1055" s="5">
        <v>113</v>
      </c>
      <c r="C1055" s="6">
        <v>1455.44</v>
      </c>
    </row>
    <row r="1056" spans="1:3" x14ac:dyDescent="0.3">
      <c r="A1056" s="3" t="s">
        <v>780</v>
      </c>
      <c r="B1056" s="5">
        <v>31</v>
      </c>
      <c r="C1056" s="6">
        <v>462.83</v>
      </c>
    </row>
    <row r="1057" spans="1:3" x14ac:dyDescent="0.3">
      <c r="A1057" s="3" t="s">
        <v>781</v>
      </c>
      <c r="B1057" s="5">
        <v>37</v>
      </c>
      <c r="C1057" s="6">
        <v>694.49</v>
      </c>
    </row>
    <row r="1058" spans="1:3" x14ac:dyDescent="0.3">
      <c r="A1058" s="3" t="s">
        <v>782</v>
      </c>
      <c r="B1058" s="5">
        <v>31</v>
      </c>
      <c r="C1058" s="6">
        <v>654.72</v>
      </c>
    </row>
    <row r="1059" spans="1:3" x14ac:dyDescent="0.3">
      <c r="A1059" s="3" t="s">
        <v>782</v>
      </c>
      <c r="B1059" s="5">
        <v>31</v>
      </c>
      <c r="C1059" s="6">
        <v>361.15000000000003</v>
      </c>
    </row>
    <row r="1060" spans="1:3" x14ac:dyDescent="0.3">
      <c r="A1060" s="3" t="s">
        <v>782</v>
      </c>
      <c r="B1060" s="5">
        <v>27</v>
      </c>
      <c r="C1060" s="6">
        <v>625.32000000000005</v>
      </c>
    </row>
    <row r="1061" spans="1:3" x14ac:dyDescent="0.3">
      <c r="A1061" s="3" t="s">
        <v>783</v>
      </c>
      <c r="B1061" s="5">
        <v>30</v>
      </c>
      <c r="C1061" s="6">
        <v>516</v>
      </c>
    </row>
    <row r="1062" spans="1:3" x14ac:dyDescent="0.3">
      <c r="A1062" s="3" t="s">
        <v>783</v>
      </c>
      <c r="B1062" s="5">
        <v>29</v>
      </c>
      <c r="C1062" s="6">
        <v>598.56000000000006</v>
      </c>
    </row>
    <row r="1063" spans="1:3" x14ac:dyDescent="0.3">
      <c r="A1063" s="3" t="s">
        <v>784</v>
      </c>
      <c r="B1063" s="5">
        <v>101</v>
      </c>
      <c r="C1063" s="6">
        <v>1012.02</v>
      </c>
    </row>
    <row r="1064" spans="1:3" x14ac:dyDescent="0.3">
      <c r="A1064" s="3" t="s">
        <v>785</v>
      </c>
      <c r="B1064" s="5">
        <v>124</v>
      </c>
      <c r="C1064" s="6">
        <v>1835.2</v>
      </c>
    </row>
    <row r="1065" spans="1:3" x14ac:dyDescent="0.3">
      <c r="A1065" s="3" t="s">
        <v>785</v>
      </c>
      <c r="B1065" s="5">
        <v>111</v>
      </c>
      <c r="C1065" s="6">
        <v>996.78000000000009</v>
      </c>
    </row>
    <row r="1066" spans="1:3" x14ac:dyDescent="0.3">
      <c r="A1066" s="3" t="s">
        <v>785</v>
      </c>
      <c r="B1066" s="5">
        <v>27</v>
      </c>
      <c r="C1066" s="6">
        <v>553.2299999999999</v>
      </c>
    </row>
    <row r="1067" spans="1:3" x14ac:dyDescent="0.3">
      <c r="A1067" s="3" t="s">
        <v>786</v>
      </c>
      <c r="B1067" s="5">
        <v>24</v>
      </c>
      <c r="C1067" s="6">
        <v>609.84</v>
      </c>
    </row>
    <row r="1068" spans="1:3" x14ac:dyDescent="0.3">
      <c r="A1068" s="3" t="s">
        <v>787</v>
      </c>
      <c r="B1068" s="5">
        <v>32</v>
      </c>
      <c r="C1068" s="6">
        <v>710.08</v>
      </c>
    </row>
    <row r="1069" spans="1:3" x14ac:dyDescent="0.3">
      <c r="A1069" s="3" t="s">
        <v>787</v>
      </c>
      <c r="B1069" s="5">
        <v>29</v>
      </c>
      <c r="C1069" s="6">
        <v>437.32</v>
      </c>
    </row>
    <row r="1070" spans="1:3" x14ac:dyDescent="0.3">
      <c r="A1070" s="3" t="s">
        <v>788</v>
      </c>
      <c r="B1070" s="5">
        <v>64</v>
      </c>
      <c r="C1070" s="6">
        <v>835.2</v>
      </c>
    </row>
    <row r="1071" spans="1:3" x14ac:dyDescent="0.3">
      <c r="A1071" s="3" t="s">
        <v>788</v>
      </c>
      <c r="B1071" s="5">
        <v>27</v>
      </c>
      <c r="C1071" s="6">
        <v>639.9</v>
      </c>
    </row>
    <row r="1072" spans="1:3" x14ac:dyDescent="0.3">
      <c r="A1072" s="3" t="s">
        <v>789</v>
      </c>
      <c r="B1072" s="5">
        <v>122</v>
      </c>
      <c r="C1072" s="6">
        <v>1779.98</v>
      </c>
    </row>
    <row r="1073" spans="1:3" x14ac:dyDescent="0.3">
      <c r="A1073" s="3" t="s">
        <v>790</v>
      </c>
      <c r="B1073" s="5">
        <v>29</v>
      </c>
      <c r="C1073" s="6">
        <v>601.75</v>
      </c>
    </row>
    <row r="1074" spans="1:3" x14ac:dyDescent="0.3">
      <c r="A1074" s="3" t="s">
        <v>791</v>
      </c>
      <c r="B1074" s="5">
        <v>89</v>
      </c>
      <c r="C1074" s="6">
        <v>1406.2</v>
      </c>
    </row>
    <row r="1075" spans="1:3" x14ac:dyDescent="0.3">
      <c r="A1075" s="3" t="s">
        <v>792</v>
      </c>
      <c r="B1075" s="5">
        <v>30</v>
      </c>
      <c r="C1075" s="6">
        <v>751.8</v>
      </c>
    </row>
    <row r="1076" spans="1:3" x14ac:dyDescent="0.3">
      <c r="A1076" s="3" t="s">
        <v>792</v>
      </c>
      <c r="B1076" s="5">
        <v>30</v>
      </c>
      <c r="C1076" s="6">
        <v>697.80000000000007</v>
      </c>
    </row>
    <row r="1077" spans="1:3" x14ac:dyDescent="0.3">
      <c r="A1077" s="3" t="s">
        <v>793</v>
      </c>
      <c r="B1077" s="5">
        <v>30</v>
      </c>
      <c r="C1077" s="6">
        <v>512.70000000000005</v>
      </c>
    </row>
    <row r="1078" spans="1:3" x14ac:dyDescent="0.3">
      <c r="A1078" s="3" t="s">
        <v>794</v>
      </c>
      <c r="B1078" s="5">
        <v>31</v>
      </c>
      <c r="C1078" s="6">
        <v>487.94</v>
      </c>
    </row>
    <row r="1079" spans="1:3" x14ac:dyDescent="0.3">
      <c r="A1079" s="3" t="s">
        <v>794</v>
      </c>
      <c r="B1079" s="5">
        <v>30</v>
      </c>
      <c r="C1079" s="6">
        <v>608.69999999999993</v>
      </c>
    </row>
    <row r="1080" spans="1:3" x14ac:dyDescent="0.3">
      <c r="A1080" s="3" t="s">
        <v>794</v>
      </c>
      <c r="B1080" s="5">
        <v>28</v>
      </c>
      <c r="C1080" s="6">
        <v>598.64</v>
      </c>
    </row>
    <row r="1081" spans="1:3" x14ac:dyDescent="0.3">
      <c r="A1081" s="3" t="s">
        <v>795</v>
      </c>
      <c r="B1081" s="5">
        <v>147</v>
      </c>
      <c r="C1081" s="6">
        <v>2097.69</v>
      </c>
    </row>
    <row r="1082" spans="1:3" x14ac:dyDescent="0.3">
      <c r="A1082" s="3" t="s">
        <v>795</v>
      </c>
      <c r="B1082" s="5">
        <v>105</v>
      </c>
      <c r="C1082" s="6">
        <v>1065.75</v>
      </c>
    </row>
    <row r="1083" spans="1:3" x14ac:dyDescent="0.3">
      <c r="A1083" s="3" t="s">
        <v>795</v>
      </c>
      <c r="B1083" s="5">
        <v>69</v>
      </c>
      <c r="C1083" s="6">
        <v>791.43000000000006</v>
      </c>
    </row>
    <row r="1084" spans="1:3" x14ac:dyDescent="0.3">
      <c r="A1084" s="3" t="s">
        <v>795</v>
      </c>
      <c r="B1084" s="5">
        <v>35</v>
      </c>
      <c r="C1084" s="6">
        <v>743.4</v>
      </c>
    </row>
    <row r="1085" spans="1:3" x14ac:dyDescent="0.3">
      <c r="A1085" s="3" t="s">
        <v>795</v>
      </c>
      <c r="B1085" s="5">
        <v>34</v>
      </c>
      <c r="C1085" s="6">
        <v>763.64</v>
      </c>
    </row>
    <row r="1086" spans="1:3" x14ac:dyDescent="0.3">
      <c r="A1086" s="3" t="s">
        <v>795</v>
      </c>
      <c r="B1086" s="5">
        <v>30</v>
      </c>
      <c r="C1086" s="6">
        <v>294.60000000000002</v>
      </c>
    </row>
    <row r="1087" spans="1:3" x14ac:dyDescent="0.3">
      <c r="A1087" s="3" t="s">
        <v>795</v>
      </c>
      <c r="B1087" s="5">
        <v>29</v>
      </c>
      <c r="C1087" s="6">
        <v>442.54</v>
      </c>
    </row>
    <row r="1088" spans="1:3" x14ac:dyDescent="0.3">
      <c r="A1088" s="3" t="s">
        <v>795</v>
      </c>
      <c r="B1088" s="5">
        <v>27</v>
      </c>
      <c r="C1088" s="6">
        <v>657.99</v>
      </c>
    </row>
    <row r="1089" spans="1:3" x14ac:dyDescent="0.3">
      <c r="A1089" s="3" t="s">
        <v>796</v>
      </c>
      <c r="B1089" s="5">
        <v>29</v>
      </c>
      <c r="C1089" s="6">
        <v>575.65000000000009</v>
      </c>
    </row>
    <row r="1090" spans="1:3" x14ac:dyDescent="0.3">
      <c r="A1090" s="3" t="s">
        <v>797</v>
      </c>
      <c r="B1090" s="5">
        <v>33</v>
      </c>
      <c r="C1090" s="6">
        <v>552.75</v>
      </c>
    </row>
    <row r="1091" spans="1:3" x14ac:dyDescent="0.3">
      <c r="A1091" s="3" t="s">
        <v>797</v>
      </c>
      <c r="B1091" s="5">
        <v>32</v>
      </c>
      <c r="C1091" s="6">
        <v>453.76</v>
      </c>
    </row>
    <row r="1092" spans="1:3" x14ac:dyDescent="0.3">
      <c r="A1092" s="3" t="s">
        <v>798</v>
      </c>
      <c r="B1092" s="5">
        <v>30</v>
      </c>
      <c r="C1092" s="6">
        <v>684.9</v>
      </c>
    </row>
    <row r="1093" spans="1:3" x14ac:dyDescent="0.3">
      <c r="A1093" s="3" t="s">
        <v>798</v>
      </c>
      <c r="B1093" s="5">
        <v>27</v>
      </c>
      <c r="C1093" s="6">
        <v>459.53999999999996</v>
      </c>
    </row>
    <row r="1094" spans="1:3" x14ac:dyDescent="0.3">
      <c r="A1094" s="3" t="s">
        <v>799</v>
      </c>
      <c r="B1094" s="5">
        <v>27</v>
      </c>
      <c r="C1094" s="6">
        <v>586.43999999999994</v>
      </c>
    </row>
    <row r="1095" spans="1:3" x14ac:dyDescent="0.3">
      <c r="A1095" s="3" t="s">
        <v>800</v>
      </c>
      <c r="B1095" s="5">
        <v>29</v>
      </c>
      <c r="C1095" s="6">
        <v>632.49</v>
      </c>
    </row>
    <row r="1096" spans="1:3" x14ac:dyDescent="0.3">
      <c r="A1096" s="3" t="s">
        <v>801</v>
      </c>
      <c r="B1096" s="5">
        <v>154</v>
      </c>
      <c r="C1096" s="6">
        <v>1561.5600000000002</v>
      </c>
    </row>
    <row r="1097" spans="1:3" x14ac:dyDescent="0.3">
      <c r="A1097" s="3" t="s">
        <v>801</v>
      </c>
      <c r="B1097" s="5">
        <v>32</v>
      </c>
      <c r="C1097" s="6">
        <v>898.24</v>
      </c>
    </row>
    <row r="1098" spans="1:3" x14ac:dyDescent="0.3">
      <c r="A1098" s="3" t="s">
        <v>801</v>
      </c>
      <c r="B1098" s="5">
        <v>30</v>
      </c>
      <c r="C1098" s="6">
        <v>570.6</v>
      </c>
    </row>
    <row r="1099" spans="1:3" x14ac:dyDescent="0.3">
      <c r="A1099" s="3" t="s">
        <v>802</v>
      </c>
      <c r="B1099" s="5">
        <v>168</v>
      </c>
      <c r="C1099" s="6">
        <v>1832.88</v>
      </c>
    </row>
    <row r="1100" spans="1:3" x14ac:dyDescent="0.3">
      <c r="A1100" s="3" t="s">
        <v>802</v>
      </c>
      <c r="B1100" s="5">
        <v>33</v>
      </c>
      <c r="C1100" s="6">
        <v>538.2299999999999</v>
      </c>
    </row>
    <row r="1101" spans="1:3" x14ac:dyDescent="0.3">
      <c r="A1101" s="3" t="s">
        <v>803</v>
      </c>
      <c r="B1101" s="5">
        <v>55</v>
      </c>
      <c r="C1101" s="6">
        <v>985.05</v>
      </c>
    </row>
    <row r="1102" spans="1:3" x14ac:dyDescent="0.3">
      <c r="A1102" s="3" t="s">
        <v>804</v>
      </c>
      <c r="B1102" s="5">
        <v>141</v>
      </c>
      <c r="C1102" s="6">
        <v>1593.3000000000002</v>
      </c>
    </row>
    <row r="1103" spans="1:3" x14ac:dyDescent="0.3">
      <c r="A1103" s="3" t="s">
        <v>804</v>
      </c>
      <c r="B1103" s="5">
        <v>90</v>
      </c>
      <c r="C1103" s="6">
        <v>1470.6</v>
      </c>
    </row>
    <row r="1104" spans="1:3" x14ac:dyDescent="0.3">
      <c r="A1104" s="3" t="s">
        <v>804</v>
      </c>
      <c r="B1104" s="5">
        <v>29</v>
      </c>
      <c r="C1104" s="6">
        <v>597.98</v>
      </c>
    </row>
    <row r="1105" spans="1:3" x14ac:dyDescent="0.3">
      <c r="A1105" s="3" t="s">
        <v>804</v>
      </c>
      <c r="B1105" s="5">
        <v>29</v>
      </c>
      <c r="C1105" s="6">
        <v>596.53</v>
      </c>
    </row>
    <row r="1106" spans="1:3" x14ac:dyDescent="0.3">
      <c r="A1106" s="3" t="s">
        <v>805</v>
      </c>
      <c r="B1106" s="5">
        <v>285</v>
      </c>
      <c r="C1106" s="6">
        <v>2895.6</v>
      </c>
    </row>
    <row r="1107" spans="1:3" x14ac:dyDescent="0.3">
      <c r="A1107" s="3" t="s">
        <v>806</v>
      </c>
      <c r="B1107" s="5">
        <v>31</v>
      </c>
      <c r="C1107" s="6">
        <v>552.41999999999996</v>
      </c>
    </row>
    <row r="1108" spans="1:3" x14ac:dyDescent="0.3">
      <c r="A1108" s="3" t="s">
        <v>806</v>
      </c>
      <c r="B1108" s="5">
        <v>28</v>
      </c>
      <c r="C1108" s="6">
        <v>500.08</v>
      </c>
    </row>
    <row r="1109" spans="1:3" x14ac:dyDescent="0.3">
      <c r="A1109" s="3" t="s">
        <v>807</v>
      </c>
      <c r="B1109" s="5">
        <v>36</v>
      </c>
      <c r="C1109" s="6">
        <v>625.32000000000005</v>
      </c>
    </row>
    <row r="1110" spans="1:3" x14ac:dyDescent="0.3">
      <c r="A1110" s="3" t="s">
        <v>807</v>
      </c>
      <c r="B1110" s="5">
        <v>28</v>
      </c>
      <c r="C1110" s="6">
        <v>551.6</v>
      </c>
    </row>
    <row r="1111" spans="1:3" x14ac:dyDescent="0.3">
      <c r="A1111" s="3" t="s">
        <v>808</v>
      </c>
      <c r="B1111" s="5">
        <v>37</v>
      </c>
      <c r="C1111" s="6">
        <v>678.20999999999992</v>
      </c>
    </row>
    <row r="1112" spans="1:3" x14ac:dyDescent="0.3">
      <c r="A1112" s="3" t="s">
        <v>808</v>
      </c>
      <c r="B1112" s="5">
        <v>31</v>
      </c>
      <c r="C1112" s="6">
        <v>671.46</v>
      </c>
    </row>
    <row r="1113" spans="1:3" x14ac:dyDescent="0.3">
      <c r="A1113" s="3" t="s">
        <v>808</v>
      </c>
      <c r="B1113" s="5">
        <v>30</v>
      </c>
      <c r="C1113" s="6">
        <v>620.1</v>
      </c>
    </row>
    <row r="1114" spans="1:3" x14ac:dyDescent="0.3">
      <c r="A1114" s="3" t="s">
        <v>808</v>
      </c>
      <c r="B1114" s="5">
        <v>28</v>
      </c>
      <c r="C1114" s="6">
        <v>507.08</v>
      </c>
    </row>
    <row r="1115" spans="1:3" x14ac:dyDescent="0.3">
      <c r="A1115" s="3" t="s">
        <v>809</v>
      </c>
      <c r="B1115" s="5">
        <v>130</v>
      </c>
      <c r="C1115" s="6">
        <v>1449.5</v>
      </c>
    </row>
    <row r="1116" spans="1:3" x14ac:dyDescent="0.3">
      <c r="A1116" s="3" t="s">
        <v>809</v>
      </c>
      <c r="B1116" s="5">
        <v>68</v>
      </c>
      <c r="C1116" s="6">
        <v>946.56</v>
      </c>
    </row>
    <row r="1117" spans="1:3" x14ac:dyDescent="0.3">
      <c r="A1117" s="3" t="s">
        <v>810</v>
      </c>
      <c r="B1117" s="5">
        <v>33</v>
      </c>
      <c r="C1117" s="6">
        <v>411.18</v>
      </c>
    </row>
    <row r="1118" spans="1:3" x14ac:dyDescent="0.3">
      <c r="A1118" s="3" t="s">
        <v>810</v>
      </c>
      <c r="B1118" s="5">
        <v>31</v>
      </c>
      <c r="C1118" s="6">
        <v>689.75</v>
      </c>
    </row>
    <row r="1119" spans="1:3" x14ac:dyDescent="0.3">
      <c r="A1119" s="3" t="s">
        <v>811</v>
      </c>
      <c r="B1119" s="5">
        <v>29</v>
      </c>
      <c r="C1119" s="6">
        <v>362.79</v>
      </c>
    </row>
    <row r="1120" spans="1:3" x14ac:dyDescent="0.3">
      <c r="A1120" s="3" t="s">
        <v>812</v>
      </c>
      <c r="B1120" s="5">
        <v>31</v>
      </c>
      <c r="C1120" s="6">
        <v>410.13</v>
      </c>
    </row>
    <row r="1121" spans="1:3" x14ac:dyDescent="0.3">
      <c r="A1121" s="3" t="s">
        <v>813</v>
      </c>
      <c r="B1121" s="5">
        <v>29</v>
      </c>
      <c r="C1121" s="6">
        <v>378.15999999999997</v>
      </c>
    </row>
    <row r="1122" spans="1:3" x14ac:dyDescent="0.3">
      <c r="A1122" s="3" t="s">
        <v>814</v>
      </c>
      <c r="B1122" s="5">
        <v>92</v>
      </c>
      <c r="C1122" s="6">
        <v>1246.6000000000001</v>
      </c>
    </row>
    <row r="1123" spans="1:3" x14ac:dyDescent="0.3">
      <c r="A1123" s="3" t="s">
        <v>814</v>
      </c>
      <c r="B1123" s="5">
        <v>29</v>
      </c>
      <c r="C1123" s="6">
        <v>539.40000000000009</v>
      </c>
    </row>
    <row r="1124" spans="1:3" x14ac:dyDescent="0.3">
      <c r="A1124" s="3" t="s">
        <v>814</v>
      </c>
      <c r="B1124" s="5">
        <v>27</v>
      </c>
      <c r="C1124" s="6">
        <v>504.63000000000005</v>
      </c>
    </row>
    <row r="1125" spans="1:3" x14ac:dyDescent="0.3">
      <c r="A1125" s="3" t="s">
        <v>814</v>
      </c>
      <c r="B1125" s="5">
        <v>27</v>
      </c>
      <c r="C1125" s="6">
        <v>389.34</v>
      </c>
    </row>
    <row r="1126" spans="1:3" x14ac:dyDescent="0.3">
      <c r="A1126" s="3" t="s">
        <v>815</v>
      </c>
      <c r="B1126" s="5">
        <v>81</v>
      </c>
      <c r="C1126" s="6">
        <v>1359.99</v>
      </c>
    </row>
    <row r="1127" spans="1:3" x14ac:dyDescent="0.3">
      <c r="A1127" s="3" t="s">
        <v>815</v>
      </c>
      <c r="B1127" s="5">
        <v>32</v>
      </c>
      <c r="C1127" s="6">
        <v>620.79999999999995</v>
      </c>
    </row>
    <row r="1128" spans="1:3" x14ac:dyDescent="0.3">
      <c r="A1128" s="3" t="s">
        <v>815</v>
      </c>
      <c r="B1128" s="5">
        <v>30</v>
      </c>
      <c r="C1128" s="6">
        <v>563.1</v>
      </c>
    </row>
    <row r="1129" spans="1:3" x14ac:dyDescent="0.3">
      <c r="A1129" s="3" t="s">
        <v>815</v>
      </c>
      <c r="B1129" s="5">
        <v>29</v>
      </c>
      <c r="C1129" s="6">
        <v>510.11</v>
      </c>
    </row>
    <row r="1130" spans="1:3" x14ac:dyDescent="0.3">
      <c r="A1130" s="3" t="s">
        <v>816</v>
      </c>
      <c r="B1130" s="5">
        <v>130</v>
      </c>
      <c r="C1130" s="6">
        <v>1994.2</v>
      </c>
    </row>
    <row r="1131" spans="1:3" x14ac:dyDescent="0.3">
      <c r="A1131" s="3" t="s">
        <v>817</v>
      </c>
      <c r="B1131" s="5">
        <v>34</v>
      </c>
      <c r="C1131" s="6">
        <v>650.41999999999996</v>
      </c>
    </row>
    <row r="1132" spans="1:3" x14ac:dyDescent="0.3">
      <c r="A1132" s="3" t="s">
        <v>817</v>
      </c>
      <c r="B1132" s="5">
        <v>33</v>
      </c>
      <c r="C1132" s="6">
        <v>802.56000000000006</v>
      </c>
    </row>
    <row r="1133" spans="1:3" x14ac:dyDescent="0.3">
      <c r="A1133" s="3" t="s">
        <v>817</v>
      </c>
      <c r="B1133" s="5">
        <v>28</v>
      </c>
      <c r="C1133" s="6">
        <v>170.24</v>
      </c>
    </row>
    <row r="1134" spans="1:3" x14ac:dyDescent="0.3">
      <c r="A1134" s="3" t="s">
        <v>818</v>
      </c>
      <c r="B1134" s="5">
        <v>32</v>
      </c>
      <c r="C1134" s="6">
        <v>744.96</v>
      </c>
    </row>
    <row r="1135" spans="1:3" x14ac:dyDescent="0.3">
      <c r="A1135" s="3" t="s">
        <v>818</v>
      </c>
      <c r="B1135" s="5">
        <v>31</v>
      </c>
      <c r="C1135" s="6">
        <v>886.6</v>
      </c>
    </row>
    <row r="1136" spans="1:3" x14ac:dyDescent="0.3">
      <c r="A1136" s="3" t="s">
        <v>818</v>
      </c>
      <c r="B1136" s="5">
        <v>28</v>
      </c>
      <c r="C1136" s="6">
        <v>502.03999999999996</v>
      </c>
    </row>
    <row r="1137" spans="1:3" x14ac:dyDescent="0.3">
      <c r="A1137" s="3" t="s">
        <v>818</v>
      </c>
      <c r="B1137" s="5">
        <v>27</v>
      </c>
      <c r="C1137" s="6">
        <v>534.32999999999993</v>
      </c>
    </row>
    <row r="1138" spans="1:3" x14ac:dyDescent="0.3">
      <c r="A1138" s="3" t="s">
        <v>819</v>
      </c>
      <c r="B1138" s="5">
        <v>30</v>
      </c>
      <c r="C1138" s="6">
        <v>682.80000000000007</v>
      </c>
    </row>
    <row r="1139" spans="1:3" x14ac:dyDescent="0.3">
      <c r="A1139" s="3" t="s">
        <v>820</v>
      </c>
      <c r="B1139" s="5">
        <v>30</v>
      </c>
      <c r="C1139" s="6">
        <v>691.19999999999993</v>
      </c>
    </row>
    <row r="1140" spans="1:3" x14ac:dyDescent="0.3">
      <c r="A1140" s="3" t="s">
        <v>821</v>
      </c>
      <c r="B1140" s="5">
        <v>123</v>
      </c>
      <c r="C1140" s="6">
        <v>899.13</v>
      </c>
    </row>
    <row r="1141" spans="1:3" x14ac:dyDescent="0.3">
      <c r="A1141" s="3" t="s">
        <v>821</v>
      </c>
      <c r="B1141" s="5">
        <v>93</v>
      </c>
      <c r="C1141" s="6">
        <v>1078.8</v>
      </c>
    </row>
    <row r="1142" spans="1:3" x14ac:dyDescent="0.3">
      <c r="A1142" s="3" t="s">
        <v>821</v>
      </c>
      <c r="B1142" s="5">
        <v>29</v>
      </c>
      <c r="C1142" s="6">
        <v>410.64</v>
      </c>
    </row>
    <row r="1143" spans="1:3" x14ac:dyDescent="0.3">
      <c r="A1143" s="3" t="s">
        <v>822</v>
      </c>
      <c r="B1143" s="5">
        <v>109</v>
      </c>
      <c r="C1143" s="6">
        <v>1742.91</v>
      </c>
    </row>
    <row r="1144" spans="1:3" x14ac:dyDescent="0.3">
      <c r="A1144" s="3" t="s">
        <v>822</v>
      </c>
      <c r="B1144" s="5">
        <v>33</v>
      </c>
      <c r="C1144" s="6">
        <v>547.47</v>
      </c>
    </row>
    <row r="1145" spans="1:3" x14ac:dyDescent="0.3">
      <c r="A1145" s="3" t="s">
        <v>822</v>
      </c>
      <c r="B1145" s="5">
        <v>31</v>
      </c>
      <c r="C1145" s="6">
        <v>659.06000000000006</v>
      </c>
    </row>
    <row r="1146" spans="1:3" x14ac:dyDescent="0.3">
      <c r="A1146" s="3" t="s">
        <v>822</v>
      </c>
      <c r="B1146" s="5">
        <v>28</v>
      </c>
      <c r="C1146" s="6">
        <v>630.84</v>
      </c>
    </row>
    <row r="1147" spans="1:3" x14ac:dyDescent="0.3">
      <c r="A1147" s="3" t="s">
        <v>822</v>
      </c>
      <c r="B1147" s="5">
        <v>27</v>
      </c>
      <c r="C1147" s="6">
        <v>834.3</v>
      </c>
    </row>
    <row r="1148" spans="1:3" x14ac:dyDescent="0.3">
      <c r="A1148" s="3" t="s">
        <v>822</v>
      </c>
      <c r="B1148" s="5">
        <v>27</v>
      </c>
      <c r="C1148" s="6">
        <v>312.66000000000003</v>
      </c>
    </row>
    <row r="1149" spans="1:3" x14ac:dyDescent="0.3">
      <c r="A1149" s="3" t="s">
        <v>823</v>
      </c>
      <c r="B1149" s="5">
        <v>90</v>
      </c>
      <c r="C1149" s="6">
        <v>1187.0999999999999</v>
      </c>
    </row>
    <row r="1150" spans="1:3" x14ac:dyDescent="0.3">
      <c r="A1150" s="3" t="s">
        <v>823</v>
      </c>
      <c r="B1150" s="5">
        <v>30</v>
      </c>
      <c r="C1150" s="6">
        <v>408</v>
      </c>
    </row>
    <row r="1151" spans="1:3" x14ac:dyDescent="0.3">
      <c r="A1151" s="3" t="s">
        <v>823</v>
      </c>
      <c r="B1151" s="5">
        <v>19</v>
      </c>
      <c r="C1151" s="6">
        <v>257.07</v>
      </c>
    </row>
    <row r="1152" spans="1:3" x14ac:dyDescent="0.3">
      <c r="A1152" s="3" t="s">
        <v>824</v>
      </c>
      <c r="B1152" s="5">
        <v>276</v>
      </c>
      <c r="C1152" s="6">
        <v>1076.3999999999999</v>
      </c>
    </row>
    <row r="1153" spans="1:3" x14ac:dyDescent="0.3">
      <c r="A1153" s="3" t="s">
        <v>824</v>
      </c>
      <c r="B1153" s="5">
        <v>114</v>
      </c>
      <c r="C1153" s="6">
        <v>1703.1599999999999</v>
      </c>
    </row>
    <row r="1154" spans="1:3" x14ac:dyDescent="0.3">
      <c r="A1154" s="3" t="s">
        <v>824</v>
      </c>
      <c r="B1154" s="5">
        <v>33</v>
      </c>
      <c r="C1154" s="6">
        <v>969.87</v>
      </c>
    </row>
    <row r="1155" spans="1:3" x14ac:dyDescent="0.3">
      <c r="A1155" s="3" t="s">
        <v>824</v>
      </c>
      <c r="B1155" s="5">
        <v>28</v>
      </c>
      <c r="C1155" s="6">
        <v>370.72</v>
      </c>
    </row>
    <row r="1156" spans="1:3" x14ac:dyDescent="0.3">
      <c r="A1156" s="3" t="s">
        <v>824</v>
      </c>
      <c r="B1156" s="5">
        <v>25</v>
      </c>
      <c r="C1156" s="6">
        <v>471.5</v>
      </c>
    </row>
    <row r="1157" spans="1:3" x14ac:dyDescent="0.3">
      <c r="A1157" s="3" t="s">
        <v>825</v>
      </c>
      <c r="B1157" s="5">
        <v>104</v>
      </c>
      <c r="C1157" s="6">
        <v>1691.0400000000002</v>
      </c>
    </row>
    <row r="1158" spans="1:3" x14ac:dyDescent="0.3">
      <c r="A1158" s="3" t="s">
        <v>825</v>
      </c>
      <c r="B1158" s="5">
        <v>30</v>
      </c>
      <c r="C1158" s="6">
        <v>722.7</v>
      </c>
    </row>
    <row r="1159" spans="1:3" x14ac:dyDescent="0.3">
      <c r="A1159" s="3" t="s">
        <v>825</v>
      </c>
      <c r="B1159" s="5">
        <v>29</v>
      </c>
      <c r="C1159" s="6">
        <v>771.11</v>
      </c>
    </row>
    <row r="1160" spans="1:3" x14ac:dyDescent="0.3">
      <c r="A1160" s="3" t="s">
        <v>826</v>
      </c>
      <c r="B1160" s="5">
        <v>33</v>
      </c>
      <c r="C1160" s="6">
        <v>347.15999999999997</v>
      </c>
    </row>
    <row r="1161" spans="1:3" x14ac:dyDescent="0.3">
      <c r="A1161" s="3" t="s">
        <v>826</v>
      </c>
      <c r="B1161" s="5">
        <v>30</v>
      </c>
      <c r="C1161" s="6">
        <v>546.59999999999991</v>
      </c>
    </row>
    <row r="1162" spans="1:3" x14ac:dyDescent="0.3">
      <c r="A1162" s="3" t="s">
        <v>826</v>
      </c>
      <c r="B1162" s="5">
        <v>29</v>
      </c>
      <c r="C1162" s="6">
        <v>573.33000000000004</v>
      </c>
    </row>
    <row r="1163" spans="1:3" x14ac:dyDescent="0.3">
      <c r="A1163" s="3" t="s">
        <v>826</v>
      </c>
      <c r="B1163" s="5">
        <v>26</v>
      </c>
      <c r="C1163" s="6">
        <v>401.18</v>
      </c>
    </row>
    <row r="1164" spans="1:3" x14ac:dyDescent="0.3">
      <c r="A1164" s="3" t="s">
        <v>827</v>
      </c>
      <c r="B1164" s="5">
        <v>30</v>
      </c>
      <c r="C1164" s="6">
        <v>322.5</v>
      </c>
    </row>
    <row r="1165" spans="1:3" x14ac:dyDescent="0.3">
      <c r="A1165" s="3" t="s">
        <v>827</v>
      </c>
      <c r="B1165" s="5">
        <v>27</v>
      </c>
      <c r="C1165" s="6">
        <v>525.68999999999994</v>
      </c>
    </row>
    <row r="1166" spans="1:3" x14ac:dyDescent="0.3">
      <c r="A1166" s="3" t="s">
        <v>827</v>
      </c>
      <c r="B1166" s="5">
        <v>27</v>
      </c>
      <c r="C1166" s="6">
        <v>342.36</v>
      </c>
    </row>
    <row r="1167" spans="1:3" x14ac:dyDescent="0.3">
      <c r="A1167" s="3" t="s">
        <v>828</v>
      </c>
      <c r="B1167" s="5">
        <v>31</v>
      </c>
      <c r="C1167" s="6">
        <v>754.54</v>
      </c>
    </row>
    <row r="1168" spans="1:3" x14ac:dyDescent="0.3">
      <c r="A1168" s="3" t="s">
        <v>828</v>
      </c>
      <c r="B1168" s="5">
        <v>30</v>
      </c>
      <c r="C1168" s="6">
        <v>749.4</v>
      </c>
    </row>
    <row r="1169" spans="1:3" x14ac:dyDescent="0.3">
      <c r="A1169" s="3" t="s">
        <v>828</v>
      </c>
      <c r="B1169" s="5">
        <v>25</v>
      </c>
      <c r="C1169" s="6">
        <v>488</v>
      </c>
    </row>
    <row r="1170" spans="1:3" x14ac:dyDescent="0.3">
      <c r="A1170" s="3" t="s">
        <v>829</v>
      </c>
      <c r="B1170" s="5">
        <v>146</v>
      </c>
      <c r="C1170" s="6">
        <v>1149.02</v>
      </c>
    </row>
    <row r="1171" spans="1:3" x14ac:dyDescent="0.3">
      <c r="A1171" s="3" t="s">
        <v>829</v>
      </c>
      <c r="B1171" s="5">
        <v>30</v>
      </c>
      <c r="C1171" s="6">
        <v>476.09999999999997</v>
      </c>
    </row>
    <row r="1172" spans="1:3" x14ac:dyDescent="0.3">
      <c r="A1172" s="3" t="s">
        <v>830</v>
      </c>
      <c r="B1172" s="5">
        <v>34</v>
      </c>
      <c r="C1172" s="6">
        <v>752.76</v>
      </c>
    </row>
    <row r="1173" spans="1:3" x14ac:dyDescent="0.3">
      <c r="A1173" s="3" t="s">
        <v>830</v>
      </c>
      <c r="B1173" s="5">
        <v>31</v>
      </c>
      <c r="C1173" s="6">
        <v>731.6</v>
      </c>
    </row>
    <row r="1174" spans="1:3" x14ac:dyDescent="0.3">
      <c r="A1174" s="3" t="s">
        <v>830</v>
      </c>
      <c r="B1174" s="5">
        <v>28</v>
      </c>
      <c r="C1174" s="6">
        <v>505.96000000000004</v>
      </c>
    </row>
    <row r="1175" spans="1:3" x14ac:dyDescent="0.3">
      <c r="A1175" s="3" t="s">
        <v>830</v>
      </c>
      <c r="B1175" s="5">
        <v>26</v>
      </c>
      <c r="C1175" s="6">
        <v>404.3</v>
      </c>
    </row>
    <row r="1176" spans="1:3" x14ac:dyDescent="0.3">
      <c r="A1176" s="3" t="s">
        <v>831</v>
      </c>
      <c r="B1176" s="5">
        <v>91</v>
      </c>
      <c r="C1176" s="6">
        <v>755.30000000000007</v>
      </c>
    </row>
    <row r="1177" spans="1:3" x14ac:dyDescent="0.3">
      <c r="A1177" s="3" t="s">
        <v>832</v>
      </c>
      <c r="B1177" s="5">
        <v>32</v>
      </c>
      <c r="C1177" s="6">
        <v>495.68</v>
      </c>
    </row>
    <row r="1178" spans="1:3" x14ac:dyDescent="0.3">
      <c r="A1178" s="3" t="s">
        <v>832</v>
      </c>
      <c r="B1178" s="5">
        <v>30</v>
      </c>
      <c r="C1178" s="6">
        <v>638.69999999999993</v>
      </c>
    </row>
    <row r="1179" spans="1:3" x14ac:dyDescent="0.3">
      <c r="A1179" s="3" t="s">
        <v>833</v>
      </c>
      <c r="B1179" s="5">
        <v>309</v>
      </c>
      <c r="C1179" s="6">
        <v>2298.96</v>
      </c>
    </row>
    <row r="1180" spans="1:3" x14ac:dyDescent="0.3">
      <c r="A1180" s="3" t="s">
        <v>833</v>
      </c>
      <c r="B1180" s="5">
        <v>32</v>
      </c>
      <c r="C1180" s="6">
        <v>766.08</v>
      </c>
    </row>
    <row r="1181" spans="1:3" x14ac:dyDescent="0.3">
      <c r="A1181" s="3" t="s">
        <v>833</v>
      </c>
      <c r="B1181" s="5">
        <v>31</v>
      </c>
      <c r="C1181" s="6">
        <v>693.16</v>
      </c>
    </row>
    <row r="1182" spans="1:3" x14ac:dyDescent="0.3">
      <c r="A1182" s="3" t="s">
        <v>833</v>
      </c>
      <c r="B1182" s="5">
        <v>31</v>
      </c>
      <c r="C1182" s="6">
        <v>425.01000000000005</v>
      </c>
    </row>
    <row r="1183" spans="1:3" x14ac:dyDescent="0.3">
      <c r="A1183" s="3" t="s">
        <v>833</v>
      </c>
      <c r="B1183" s="5">
        <v>30</v>
      </c>
      <c r="C1183" s="6">
        <v>641.1</v>
      </c>
    </row>
    <row r="1184" spans="1:3" x14ac:dyDescent="0.3">
      <c r="A1184" s="3" t="s">
        <v>833</v>
      </c>
      <c r="B1184" s="5">
        <v>29</v>
      </c>
      <c r="C1184" s="6">
        <v>424.27000000000004</v>
      </c>
    </row>
    <row r="1185" spans="1:3" x14ac:dyDescent="0.3">
      <c r="A1185" s="3" t="s">
        <v>833</v>
      </c>
      <c r="B1185" s="5">
        <v>28</v>
      </c>
      <c r="C1185" s="6">
        <v>666.96</v>
      </c>
    </row>
    <row r="1186" spans="1:3" x14ac:dyDescent="0.3">
      <c r="A1186" s="3" t="s">
        <v>834</v>
      </c>
      <c r="B1186" s="5">
        <v>30</v>
      </c>
      <c r="C1186" s="6">
        <v>756</v>
      </c>
    </row>
    <row r="1187" spans="1:3" x14ac:dyDescent="0.3">
      <c r="A1187" s="3" t="s">
        <v>835</v>
      </c>
      <c r="B1187" s="5">
        <v>34</v>
      </c>
      <c r="C1187" s="6">
        <v>599.41999999999996</v>
      </c>
    </row>
    <row r="1188" spans="1:3" x14ac:dyDescent="0.3">
      <c r="A1188" s="3" t="s">
        <v>836</v>
      </c>
      <c r="B1188" s="5">
        <v>255</v>
      </c>
      <c r="C1188" s="6">
        <v>721.65</v>
      </c>
    </row>
    <row r="1189" spans="1:3" x14ac:dyDescent="0.3">
      <c r="A1189" s="3" t="s">
        <v>836</v>
      </c>
      <c r="B1189" s="5">
        <v>38</v>
      </c>
      <c r="C1189" s="6">
        <v>659.68</v>
      </c>
    </row>
    <row r="1190" spans="1:3" x14ac:dyDescent="0.3">
      <c r="A1190" s="3" t="s">
        <v>836</v>
      </c>
      <c r="B1190" s="5">
        <v>27</v>
      </c>
      <c r="C1190" s="6">
        <v>525.96</v>
      </c>
    </row>
    <row r="1191" spans="1:3" x14ac:dyDescent="0.3">
      <c r="A1191" s="3" t="s">
        <v>837</v>
      </c>
      <c r="B1191" s="5">
        <v>33</v>
      </c>
      <c r="C1191" s="6">
        <v>807.84</v>
      </c>
    </row>
    <row r="1192" spans="1:3" x14ac:dyDescent="0.3">
      <c r="A1192" s="3" t="s">
        <v>837</v>
      </c>
      <c r="B1192" s="5">
        <v>29</v>
      </c>
      <c r="C1192" s="6">
        <v>460.52000000000004</v>
      </c>
    </row>
    <row r="1193" spans="1:3" x14ac:dyDescent="0.3">
      <c r="A1193" s="3" t="s">
        <v>838</v>
      </c>
      <c r="B1193" s="5">
        <v>22</v>
      </c>
      <c r="C1193" s="6">
        <v>414.91999999999996</v>
      </c>
    </row>
    <row r="1194" spans="1:3" x14ac:dyDescent="0.3">
      <c r="A1194" s="3" t="s">
        <v>839</v>
      </c>
      <c r="B1194" s="5">
        <v>147</v>
      </c>
      <c r="C1194" s="6">
        <v>1697.8500000000001</v>
      </c>
    </row>
    <row r="1195" spans="1:3" x14ac:dyDescent="0.3">
      <c r="A1195" s="3" t="s">
        <v>839</v>
      </c>
      <c r="B1195" s="5">
        <v>32</v>
      </c>
      <c r="C1195" s="6">
        <v>566.4</v>
      </c>
    </row>
    <row r="1196" spans="1:3" x14ac:dyDescent="0.3">
      <c r="A1196" s="3" t="s">
        <v>840</v>
      </c>
      <c r="B1196" s="5">
        <v>34</v>
      </c>
      <c r="C1196" s="6">
        <v>1072.3599999999999</v>
      </c>
    </row>
    <row r="1197" spans="1:3" x14ac:dyDescent="0.3">
      <c r="A1197" s="3" t="s">
        <v>840</v>
      </c>
      <c r="B1197" s="5">
        <v>33</v>
      </c>
      <c r="C1197" s="6">
        <v>722.69999999999993</v>
      </c>
    </row>
    <row r="1198" spans="1:3" x14ac:dyDescent="0.3">
      <c r="A1198" s="3" t="s">
        <v>841</v>
      </c>
      <c r="B1198" s="5">
        <v>99</v>
      </c>
      <c r="C1198" s="6">
        <v>1707.75</v>
      </c>
    </row>
    <row r="1199" spans="1:3" x14ac:dyDescent="0.3">
      <c r="A1199" s="3" t="s">
        <v>841</v>
      </c>
      <c r="B1199" s="5">
        <v>27</v>
      </c>
      <c r="C1199" s="6">
        <v>407.16</v>
      </c>
    </row>
    <row r="1200" spans="1:3" x14ac:dyDescent="0.3">
      <c r="A1200" s="3" t="s">
        <v>842</v>
      </c>
      <c r="B1200" s="5">
        <v>34</v>
      </c>
      <c r="C1200" s="6">
        <v>781.32</v>
      </c>
    </row>
    <row r="1201" spans="1:3" x14ac:dyDescent="0.3">
      <c r="A1201" s="3" t="s">
        <v>843</v>
      </c>
      <c r="B1201" s="5">
        <v>120</v>
      </c>
      <c r="C1201" s="6">
        <v>897.6</v>
      </c>
    </row>
    <row r="1202" spans="1:3" x14ac:dyDescent="0.3">
      <c r="A1202" s="3" t="s">
        <v>844</v>
      </c>
      <c r="B1202" s="5">
        <v>31</v>
      </c>
      <c r="C1202" s="6">
        <v>414.15999999999997</v>
      </c>
    </row>
    <row r="1203" spans="1:3" x14ac:dyDescent="0.3">
      <c r="A1203" s="3" t="s">
        <v>844</v>
      </c>
      <c r="B1203" s="5">
        <v>30</v>
      </c>
      <c r="C1203" s="6">
        <v>725.1</v>
      </c>
    </row>
    <row r="1204" spans="1:3" x14ac:dyDescent="0.3">
      <c r="A1204" s="3" t="s">
        <v>845</v>
      </c>
      <c r="B1204" s="5">
        <v>132</v>
      </c>
      <c r="C1204" s="6">
        <v>1935.1200000000001</v>
      </c>
    </row>
    <row r="1205" spans="1:3" x14ac:dyDescent="0.3">
      <c r="A1205" s="3" t="s">
        <v>845</v>
      </c>
      <c r="B1205" s="5">
        <v>30</v>
      </c>
      <c r="C1205" s="6">
        <v>480.90000000000003</v>
      </c>
    </row>
    <row r="1206" spans="1:3" x14ac:dyDescent="0.3">
      <c r="A1206" s="3" t="s">
        <v>845</v>
      </c>
      <c r="B1206" s="5">
        <v>29</v>
      </c>
      <c r="C1206" s="6">
        <v>740.37</v>
      </c>
    </row>
    <row r="1207" spans="1:3" x14ac:dyDescent="0.3">
      <c r="A1207" s="3" t="s">
        <v>845</v>
      </c>
      <c r="B1207" s="5">
        <v>28</v>
      </c>
      <c r="C1207" s="6">
        <v>669.19999999999993</v>
      </c>
    </row>
    <row r="1208" spans="1:3" x14ac:dyDescent="0.3">
      <c r="A1208" s="3" t="s">
        <v>846</v>
      </c>
      <c r="B1208" s="5">
        <v>28</v>
      </c>
      <c r="C1208" s="6">
        <v>571.76</v>
      </c>
    </row>
    <row r="1209" spans="1:3" x14ac:dyDescent="0.3">
      <c r="A1209" s="3" t="s">
        <v>847</v>
      </c>
      <c r="B1209" s="5">
        <v>247</v>
      </c>
      <c r="C1209" s="6">
        <v>1837.68</v>
      </c>
    </row>
    <row r="1210" spans="1:3" x14ac:dyDescent="0.3">
      <c r="A1210" s="3" t="s">
        <v>848</v>
      </c>
      <c r="B1210" s="5">
        <v>28</v>
      </c>
      <c r="C1210" s="6">
        <v>598.64</v>
      </c>
    </row>
    <row r="1211" spans="1:3" x14ac:dyDescent="0.3">
      <c r="A1211" s="3" t="s">
        <v>848</v>
      </c>
      <c r="B1211" s="5">
        <v>27</v>
      </c>
      <c r="C1211" s="6">
        <v>751.41</v>
      </c>
    </row>
    <row r="1212" spans="1:3" x14ac:dyDescent="0.3">
      <c r="A1212" s="3" t="s">
        <v>849</v>
      </c>
      <c r="B1212" s="5">
        <v>27</v>
      </c>
      <c r="C1212" s="6">
        <v>545.13</v>
      </c>
    </row>
    <row r="1213" spans="1:3" x14ac:dyDescent="0.3">
      <c r="A1213" s="3" t="s">
        <v>850</v>
      </c>
      <c r="B1213" s="5">
        <v>30</v>
      </c>
      <c r="C1213" s="6">
        <v>674.69999999999993</v>
      </c>
    </row>
    <row r="1214" spans="1:3" x14ac:dyDescent="0.3">
      <c r="A1214" s="3" t="s">
        <v>851</v>
      </c>
      <c r="B1214" s="5">
        <v>29</v>
      </c>
      <c r="C1214" s="6">
        <v>614.51</v>
      </c>
    </row>
    <row r="1215" spans="1:3" x14ac:dyDescent="0.3">
      <c r="A1215" s="3" t="s">
        <v>852</v>
      </c>
      <c r="B1215" s="5">
        <v>121</v>
      </c>
      <c r="C1215" s="6">
        <v>1936</v>
      </c>
    </row>
    <row r="1216" spans="1:3" x14ac:dyDescent="0.3">
      <c r="A1216" s="3" t="s">
        <v>852</v>
      </c>
      <c r="B1216" s="5">
        <v>27</v>
      </c>
      <c r="C1216" s="6">
        <v>499.5</v>
      </c>
    </row>
    <row r="1217" spans="1:3" x14ac:dyDescent="0.3">
      <c r="A1217" s="3" t="s">
        <v>852</v>
      </c>
      <c r="B1217" s="5">
        <v>27</v>
      </c>
      <c r="C1217" s="6">
        <v>444.15</v>
      </c>
    </row>
    <row r="1218" spans="1:3" x14ac:dyDescent="0.3">
      <c r="A1218" s="3" t="s">
        <v>853</v>
      </c>
      <c r="B1218" s="5">
        <v>84</v>
      </c>
      <c r="C1218" s="6">
        <v>938.28</v>
      </c>
    </row>
    <row r="1219" spans="1:3" x14ac:dyDescent="0.3">
      <c r="A1219" s="3" t="s">
        <v>853</v>
      </c>
      <c r="B1219" s="5">
        <v>28</v>
      </c>
      <c r="C1219" s="6">
        <v>423.92</v>
      </c>
    </row>
    <row r="1220" spans="1:3" x14ac:dyDescent="0.3">
      <c r="A1220" s="3" t="s">
        <v>854</v>
      </c>
      <c r="B1220" s="5">
        <v>158</v>
      </c>
      <c r="C1220" s="6">
        <v>1031.74</v>
      </c>
    </row>
    <row r="1221" spans="1:3" x14ac:dyDescent="0.3">
      <c r="A1221" s="3" t="s">
        <v>855</v>
      </c>
      <c r="B1221" s="5">
        <v>157</v>
      </c>
      <c r="C1221" s="6">
        <v>1252.8600000000001</v>
      </c>
    </row>
    <row r="1222" spans="1:3" x14ac:dyDescent="0.3">
      <c r="A1222" s="3" t="s">
        <v>855</v>
      </c>
      <c r="B1222" s="5">
        <v>33</v>
      </c>
      <c r="C1222" s="6">
        <v>736.56000000000006</v>
      </c>
    </row>
    <row r="1223" spans="1:3" x14ac:dyDescent="0.3">
      <c r="A1223" s="3" t="s">
        <v>855</v>
      </c>
      <c r="B1223" s="5">
        <v>31</v>
      </c>
      <c r="C1223" s="6">
        <v>488.87</v>
      </c>
    </row>
    <row r="1224" spans="1:3" x14ac:dyDescent="0.3">
      <c r="A1224" s="3" t="s">
        <v>855</v>
      </c>
      <c r="B1224" s="5">
        <v>30</v>
      </c>
      <c r="C1224" s="6">
        <v>321.90000000000003</v>
      </c>
    </row>
    <row r="1225" spans="1:3" x14ac:dyDescent="0.3">
      <c r="A1225" s="3" t="s">
        <v>855</v>
      </c>
      <c r="B1225" s="5">
        <v>29</v>
      </c>
      <c r="C1225" s="6">
        <v>821.28</v>
      </c>
    </row>
    <row r="1226" spans="1:3" x14ac:dyDescent="0.3">
      <c r="A1226" s="3" t="s">
        <v>856</v>
      </c>
      <c r="B1226" s="5">
        <v>35</v>
      </c>
      <c r="C1226" s="6">
        <v>629.30000000000007</v>
      </c>
    </row>
    <row r="1227" spans="1:3" x14ac:dyDescent="0.3">
      <c r="A1227" s="3" t="s">
        <v>856</v>
      </c>
      <c r="B1227" s="5">
        <v>34</v>
      </c>
      <c r="C1227" s="6">
        <v>629</v>
      </c>
    </row>
    <row r="1228" spans="1:3" x14ac:dyDescent="0.3">
      <c r="A1228" s="3" t="s">
        <v>856</v>
      </c>
      <c r="B1228" s="5">
        <v>27</v>
      </c>
      <c r="C1228" s="6">
        <v>493.02000000000004</v>
      </c>
    </row>
    <row r="1229" spans="1:3" x14ac:dyDescent="0.3">
      <c r="A1229" s="3" t="s">
        <v>857</v>
      </c>
      <c r="B1229" s="5">
        <v>33</v>
      </c>
      <c r="C1229" s="6">
        <v>529.65</v>
      </c>
    </row>
    <row r="1230" spans="1:3" x14ac:dyDescent="0.3">
      <c r="A1230" s="3" t="s">
        <v>857</v>
      </c>
      <c r="B1230" s="5">
        <v>31</v>
      </c>
      <c r="C1230" s="6">
        <v>575.05000000000007</v>
      </c>
    </row>
    <row r="1231" spans="1:3" x14ac:dyDescent="0.3">
      <c r="A1231" s="3" t="s">
        <v>858</v>
      </c>
      <c r="B1231" s="5">
        <v>28</v>
      </c>
      <c r="C1231" s="6">
        <v>644.28000000000009</v>
      </c>
    </row>
    <row r="1232" spans="1:3" x14ac:dyDescent="0.3">
      <c r="A1232" s="3" t="s">
        <v>859</v>
      </c>
      <c r="B1232" s="5">
        <v>29</v>
      </c>
      <c r="C1232" s="6">
        <v>447.46999999999997</v>
      </c>
    </row>
    <row r="1233" spans="1:3" x14ac:dyDescent="0.3">
      <c r="A1233" s="3" t="s">
        <v>860</v>
      </c>
      <c r="B1233" s="5">
        <v>33</v>
      </c>
      <c r="C1233" s="6">
        <v>974.81999999999994</v>
      </c>
    </row>
    <row r="1234" spans="1:3" x14ac:dyDescent="0.3">
      <c r="A1234" s="3" t="s">
        <v>860</v>
      </c>
      <c r="B1234" s="5">
        <v>25</v>
      </c>
      <c r="C1234" s="6">
        <v>506.25</v>
      </c>
    </row>
    <row r="1235" spans="1:3" x14ac:dyDescent="0.3">
      <c r="A1235" s="3" t="s">
        <v>861</v>
      </c>
      <c r="B1235" s="5">
        <v>107</v>
      </c>
      <c r="C1235" s="6">
        <v>1381.3700000000001</v>
      </c>
    </row>
    <row r="1236" spans="1:3" x14ac:dyDescent="0.3">
      <c r="A1236" s="3" t="s">
        <v>862</v>
      </c>
      <c r="B1236" s="5">
        <v>34</v>
      </c>
      <c r="C1236" s="6">
        <v>685.44</v>
      </c>
    </row>
    <row r="1237" spans="1:3" x14ac:dyDescent="0.3">
      <c r="A1237" s="3" t="s">
        <v>862</v>
      </c>
      <c r="B1237" s="5">
        <v>33</v>
      </c>
      <c r="C1237" s="6">
        <v>712.47</v>
      </c>
    </row>
    <row r="1238" spans="1:3" x14ac:dyDescent="0.3">
      <c r="A1238" s="3" t="s">
        <v>863</v>
      </c>
      <c r="B1238" s="5">
        <v>32</v>
      </c>
      <c r="C1238" s="6">
        <v>876.8</v>
      </c>
    </row>
    <row r="1239" spans="1:3" x14ac:dyDescent="0.3">
      <c r="A1239" s="3" t="s">
        <v>863</v>
      </c>
      <c r="B1239" s="5">
        <v>32</v>
      </c>
      <c r="C1239" s="6">
        <v>575.04</v>
      </c>
    </row>
    <row r="1240" spans="1:3" x14ac:dyDescent="0.3">
      <c r="A1240" s="3" t="s">
        <v>864</v>
      </c>
      <c r="B1240" s="5">
        <v>33</v>
      </c>
      <c r="C1240" s="6">
        <v>727.9799999999999</v>
      </c>
    </row>
    <row r="1241" spans="1:3" x14ac:dyDescent="0.3">
      <c r="A1241" s="3" t="s">
        <v>865</v>
      </c>
      <c r="B1241" s="5">
        <v>31</v>
      </c>
      <c r="C1241" s="6">
        <v>646.97</v>
      </c>
    </row>
    <row r="1242" spans="1:3" x14ac:dyDescent="0.3">
      <c r="A1242" s="3" t="s">
        <v>865</v>
      </c>
      <c r="B1242" s="5">
        <v>31</v>
      </c>
      <c r="C1242" s="6">
        <v>620</v>
      </c>
    </row>
    <row r="1243" spans="1:3" x14ac:dyDescent="0.3">
      <c r="A1243" s="3" t="s">
        <v>865</v>
      </c>
      <c r="B1243" s="5">
        <v>27</v>
      </c>
      <c r="C1243" s="6">
        <v>459</v>
      </c>
    </row>
    <row r="1244" spans="1:3" x14ac:dyDescent="0.3">
      <c r="A1244" s="3" t="s">
        <v>866</v>
      </c>
      <c r="B1244" s="5">
        <v>94</v>
      </c>
      <c r="C1244" s="6">
        <v>856.33999999999992</v>
      </c>
    </row>
    <row r="1245" spans="1:3" x14ac:dyDescent="0.3">
      <c r="A1245" s="3" t="s">
        <v>866</v>
      </c>
      <c r="B1245" s="5">
        <v>30</v>
      </c>
      <c r="C1245" s="6">
        <v>540.6</v>
      </c>
    </row>
    <row r="1246" spans="1:3" x14ac:dyDescent="0.3">
      <c r="A1246" s="3" t="s">
        <v>866</v>
      </c>
      <c r="B1246" s="5">
        <v>30</v>
      </c>
      <c r="C1246" s="6">
        <v>497.7</v>
      </c>
    </row>
    <row r="1247" spans="1:3" x14ac:dyDescent="0.3">
      <c r="A1247" s="3" t="s">
        <v>866</v>
      </c>
      <c r="B1247" s="5">
        <v>29</v>
      </c>
      <c r="C1247" s="6">
        <v>614.51</v>
      </c>
    </row>
    <row r="1248" spans="1:3" x14ac:dyDescent="0.3">
      <c r="A1248" s="3" t="s">
        <v>867</v>
      </c>
      <c r="B1248" s="5">
        <v>29</v>
      </c>
      <c r="C1248" s="6">
        <v>560.86</v>
      </c>
    </row>
    <row r="1249" spans="1:3" x14ac:dyDescent="0.3">
      <c r="A1249" s="3" t="s">
        <v>868</v>
      </c>
      <c r="B1249" s="5">
        <v>169</v>
      </c>
      <c r="C1249" s="6">
        <v>1963.78</v>
      </c>
    </row>
    <row r="1250" spans="1:3" x14ac:dyDescent="0.3">
      <c r="A1250" s="3" t="s">
        <v>869</v>
      </c>
      <c r="B1250" s="5">
        <v>94</v>
      </c>
      <c r="C1250" s="6">
        <v>1289.68</v>
      </c>
    </row>
    <row r="1251" spans="1:3" x14ac:dyDescent="0.3">
      <c r="A1251" s="3" t="s">
        <v>870</v>
      </c>
      <c r="B1251" s="5">
        <v>121</v>
      </c>
      <c r="C1251" s="6">
        <v>1356.41</v>
      </c>
    </row>
    <row r="1252" spans="1:3" x14ac:dyDescent="0.3">
      <c r="A1252" s="3" t="s">
        <v>870</v>
      </c>
      <c r="B1252" s="5">
        <v>113</v>
      </c>
      <c r="C1252" s="6">
        <v>1469</v>
      </c>
    </row>
    <row r="1253" spans="1:3" x14ac:dyDescent="0.3">
      <c r="A1253" s="3" t="s">
        <v>870</v>
      </c>
      <c r="B1253" s="5">
        <v>90</v>
      </c>
      <c r="C1253" s="6">
        <v>893.69999999999993</v>
      </c>
    </row>
    <row r="1254" spans="1:3" x14ac:dyDescent="0.3">
      <c r="A1254" s="3" t="s">
        <v>870</v>
      </c>
      <c r="B1254" s="5">
        <v>26</v>
      </c>
      <c r="C1254" s="6">
        <v>529.62</v>
      </c>
    </row>
    <row r="1255" spans="1:3" x14ac:dyDescent="0.3">
      <c r="A1255" s="3" t="s">
        <v>871</v>
      </c>
      <c r="B1255" s="5">
        <v>172</v>
      </c>
      <c r="C1255" s="6">
        <v>1544.5600000000002</v>
      </c>
    </row>
    <row r="1256" spans="1:3" x14ac:dyDescent="0.3">
      <c r="A1256" s="3" t="s">
        <v>872</v>
      </c>
      <c r="B1256" s="5">
        <v>86</v>
      </c>
      <c r="C1256" s="6">
        <v>885.80000000000007</v>
      </c>
    </row>
    <row r="1257" spans="1:3" x14ac:dyDescent="0.3">
      <c r="A1257" s="3" t="s">
        <v>872</v>
      </c>
      <c r="B1257" s="5">
        <v>32</v>
      </c>
      <c r="C1257" s="6">
        <v>920.96</v>
      </c>
    </row>
    <row r="1258" spans="1:3" x14ac:dyDescent="0.3">
      <c r="A1258" s="3" t="s">
        <v>872</v>
      </c>
      <c r="B1258" s="5">
        <v>31</v>
      </c>
      <c r="C1258" s="6">
        <v>619.06999999999994</v>
      </c>
    </row>
    <row r="1259" spans="1:3" x14ac:dyDescent="0.3">
      <c r="A1259" s="3" t="s">
        <v>873</v>
      </c>
      <c r="B1259" s="5">
        <v>32</v>
      </c>
      <c r="C1259" s="6">
        <v>587.52</v>
      </c>
    </row>
    <row r="1260" spans="1:3" x14ac:dyDescent="0.3">
      <c r="A1260" s="3" t="s">
        <v>874</v>
      </c>
      <c r="B1260" s="5">
        <v>26</v>
      </c>
      <c r="C1260" s="6">
        <v>486.98</v>
      </c>
    </row>
    <row r="1261" spans="1:3" x14ac:dyDescent="0.3">
      <c r="A1261" s="3" t="s">
        <v>875</v>
      </c>
      <c r="B1261" s="5">
        <v>109</v>
      </c>
      <c r="C1261" s="6">
        <v>1885.7</v>
      </c>
    </row>
    <row r="1262" spans="1:3" x14ac:dyDescent="0.3">
      <c r="A1262" s="3" t="s">
        <v>875</v>
      </c>
      <c r="B1262" s="5">
        <v>32</v>
      </c>
      <c r="C1262" s="6">
        <v>394.56</v>
      </c>
    </row>
    <row r="1263" spans="1:3" x14ac:dyDescent="0.3">
      <c r="A1263" s="3" t="s">
        <v>876</v>
      </c>
      <c r="B1263" s="5">
        <v>31</v>
      </c>
      <c r="C1263" s="6">
        <v>947.05000000000007</v>
      </c>
    </row>
    <row r="1264" spans="1:3" x14ac:dyDescent="0.3">
      <c r="A1264" s="3" t="s">
        <v>876</v>
      </c>
      <c r="B1264" s="5">
        <v>30</v>
      </c>
      <c r="C1264" s="6">
        <v>665.7</v>
      </c>
    </row>
    <row r="1265" spans="1:3" x14ac:dyDescent="0.3">
      <c r="A1265" s="3" t="s">
        <v>877</v>
      </c>
      <c r="B1265" s="5">
        <v>32</v>
      </c>
      <c r="C1265" s="6">
        <v>990.08</v>
      </c>
    </row>
    <row r="1266" spans="1:3" x14ac:dyDescent="0.3">
      <c r="A1266" s="3" t="s">
        <v>877</v>
      </c>
      <c r="B1266" s="5">
        <v>32</v>
      </c>
      <c r="C1266" s="6">
        <v>485.76</v>
      </c>
    </row>
    <row r="1267" spans="1:3" x14ac:dyDescent="0.3">
      <c r="A1267" s="3" t="s">
        <v>878</v>
      </c>
      <c r="B1267" s="5">
        <v>28</v>
      </c>
      <c r="C1267" s="6">
        <v>632.24</v>
      </c>
    </row>
    <row r="1268" spans="1:3" x14ac:dyDescent="0.3">
      <c r="A1268" s="3" t="s">
        <v>879</v>
      </c>
      <c r="B1268" s="5">
        <v>33</v>
      </c>
      <c r="C1268" s="6">
        <v>535.91999999999996</v>
      </c>
    </row>
    <row r="1269" spans="1:3" x14ac:dyDescent="0.3">
      <c r="A1269" s="3" t="s">
        <v>880</v>
      </c>
      <c r="B1269" s="5">
        <v>30</v>
      </c>
      <c r="C1269" s="6">
        <v>875.1</v>
      </c>
    </row>
    <row r="1270" spans="1:3" x14ac:dyDescent="0.3">
      <c r="A1270" s="3" t="s">
        <v>880</v>
      </c>
      <c r="B1270" s="5">
        <v>26</v>
      </c>
      <c r="C1270" s="6">
        <v>634.4</v>
      </c>
    </row>
    <row r="1271" spans="1:3" x14ac:dyDescent="0.3">
      <c r="A1271" s="3" t="s">
        <v>881</v>
      </c>
      <c r="B1271" s="5">
        <v>33</v>
      </c>
      <c r="C1271" s="6">
        <v>592.68000000000006</v>
      </c>
    </row>
    <row r="1272" spans="1:3" x14ac:dyDescent="0.3">
      <c r="A1272" s="3" t="s">
        <v>882</v>
      </c>
      <c r="B1272" s="5">
        <v>27</v>
      </c>
      <c r="C1272" s="6">
        <v>669.6</v>
      </c>
    </row>
    <row r="1273" spans="1:3" x14ac:dyDescent="0.3">
      <c r="A1273" s="3" t="s">
        <v>883</v>
      </c>
      <c r="B1273" s="5">
        <v>31</v>
      </c>
      <c r="C1273" s="6">
        <v>576.91</v>
      </c>
    </row>
    <row r="1274" spans="1:3" x14ac:dyDescent="0.3">
      <c r="A1274" s="3" t="s">
        <v>883</v>
      </c>
      <c r="B1274" s="5">
        <v>30</v>
      </c>
      <c r="C1274" s="6">
        <v>605.4</v>
      </c>
    </row>
    <row r="1275" spans="1:3" x14ac:dyDescent="0.3">
      <c r="A1275" s="3" t="s">
        <v>884</v>
      </c>
      <c r="B1275" s="5">
        <v>27</v>
      </c>
      <c r="C1275" s="6">
        <v>448.74</v>
      </c>
    </row>
    <row r="1276" spans="1:3" x14ac:dyDescent="0.3">
      <c r="A1276" s="3" t="s">
        <v>885</v>
      </c>
      <c r="B1276" s="5">
        <v>33</v>
      </c>
      <c r="C1276" s="6">
        <v>755.37</v>
      </c>
    </row>
    <row r="1277" spans="1:3" x14ac:dyDescent="0.3">
      <c r="A1277" s="3" t="s">
        <v>885</v>
      </c>
      <c r="B1277" s="5">
        <v>31</v>
      </c>
      <c r="C1277" s="6">
        <v>785.54</v>
      </c>
    </row>
    <row r="1278" spans="1:3" x14ac:dyDescent="0.3">
      <c r="A1278" s="3" t="s">
        <v>886</v>
      </c>
      <c r="B1278" s="5">
        <v>83</v>
      </c>
      <c r="C1278" s="6">
        <v>1308.9099999999999</v>
      </c>
    </row>
    <row r="1279" spans="1:3" x14ac:dyDescent="0.3">
      <c r="A1279" s="3" t="s">
        <v>886</v>
      </c>
      <c r="B1279" s="5">
        <v>29</v>
      </c>
      <c r="C1279" s="6">
        <v>564.63</v>
      </c>
    </row>
    <row r="1280" spans="1:3" x14ac:dyDescent="0.3">
      <c r="A1280" s="3" t="s">
        <v>887</v>
      </c>
      <c r="B1280" s="5">
        <v>30</v>
      </c>
      <c r="C1280" s="6">
        <v>591</v>
      </c>
    </row>
    <row r="1281" spans="1:3" x14ac:dyDescent="0.3">
      <c r="A1281" s="3" t="s">
        <v>888</v>
      </c>
      <c r="B1281" s="5">
        <v>28</v>
      </c>
      <c r="C1281" s="6">
        <v>444.35999999999996</v>
      </c>
    </row>
    <row r="1282" spans="1:3" x14ac:dyDescent="0.3">
      <c r="A1282" s="3" t="s">
        <v>889</v>
      </c>
      <c r="B1282" s="5">
        <v>88</v>
      </c>
      <c r="C1282" s="6">
        <v>969.76</v>
      </c>
    </row>
    <row r="1283" spans="1:3" x14ac:dyDescent="0.3">
      <c r="A1283" s="3" t="s">
        <v>890</v>
      </c>
      <c r="B1283" s="5">
        <v>35</v>
      </c>
      <c r="C1283" s="6">
        <v>591.85</v>
      </c>
    </row>
    <row r="1284" spans="1:3" x14ac:dyDescent="0.3">
      <c r="A1284" s="3" t="s">
        <v>891</v>
      </c>
      <c r="B1284" s="5">
        <v>28</v>
      </c>
      <c r="C1284" s="6">
        <v>571.19999999999993</v>
      </c>
    </row>
    <row r="1285" spans="1:3" x14ac:dyDescent="0.3">
      <c r="A1285" s="3" t="s">
        <v>892</v>
      </c>
      <c r="B1285" s="5">
        <v>36</v>
      </c>
      <c r="C1285" s="6">
        <v>762.12000000000012</v>
      </c>
    </row>
    <row r="1286" spans="1:3" x14ac:dyDescent="0.3">
      <c r="A1286" s="3" t="s">
        <v>893</v>
      </c>
      <c r="B1286" s="5">
        <v>27</v>
      </c>
      <c r="C1286" s="6">
        <v>724.95</v>
      </c>
    </row>
    <row r="1287" spans="1:3" x14ac:dyDescent="0.3">
      <c r="A1287" s="3" t="s">
        <v>894</v>
      </c>
      <c r="B1287" s="5">
        <v>27</v>
      </c>
      <c r="C1287" s="6">
        <v>375.84</v>
      </c>
    </row>
    <row r="1288" spans="1:3" x14ac:dyDescent="0.3">
      <c r="A1288" s="3" t="s">
        <v>895</v>
      </c>
      <c r="B1288" s="5">
        <v>32</v>
      </c>
      <c r="C1288" s="6">
        <v>630.4</v>
      </c>
    </row>
    <row r="1289" spans="1:3" x14ac:dyDescent="0.3">
      <c r="A1289" s="3" t="s">
        <v>895</v>
      </c>
      <c r="B1289" s="5">
        <v>30</v>
      </c>
      <c r="C1289" s="6">
        <v>513</v>
      </c>
    </row>
    <row r="1290" spans="1:3" x14ac:dyDescent="0.3">
      <c r="A1290" s="3" t="s">
        <v>895</v>
      </c>
      <c r="B1290" s="5">
        <v>25</v>
      </c>
      <c r="C1290" s="6">
        <v>717.25</v>
      </c>
    </row>
    <row r="1291" spans="1:3" x14ac:dyDescent="0.3">
      <c r="A1291" s="3" t="s">
        <v>896</v>
      </c>
      <c r="B1291" s="5">
        <v>163</v>
      </c>
      <c r="C1291" s="6">
        <v>1768.55</v>
      </c>
    </row>
    <row r="1292" spans="1:3" x14ac:dyDescent="0.3">
      <c r="A1292" s="3" t="s">
        <v>896</v>
      </c>
      <c r="B1292" s="5">
        <v>27</v>
      </c>
      <c r="C1292" s="6">
        <v>302.94</v>
      </c>
    </row>
    <row r="1293" spans="1:3" x14ac:dyDescent="0.3">
      <c r="A1293" s="3" t="s">
        <v>897</v>
      </c>
      <c r="B1293" s="5">
        <v>124</v>
      </c>
      <c r="C1293" s="6">
        <v>1755.84</v>
      </c>
    </row>
    <row r="1294" spans="1:3" x14ac:dyDescent="0.3">
      <c r="A1294" s="3" t="s">
        <v>897</v>
      </c>
      <c r="B1294" s="5">
        <v>63</v>
      </c>
      <c r="C1294" s="6">
        <v>761.67</v>
      </c>
    </row>
    <row r="1295" spans="1:3" x14ac:dyDescent="0.3">
      <c r="A1295" s="3" t="s">
        <v>897</v>
      </c>
      <c r="B1295" s="5">
        <v>30</v>
      </c>
      <c r="C1295" s="6">
        <v>670.2</v>
      </c>
    </row>
    <row r="1296" spans="1:3" x14ac:dyDescent="0.3">
      <c r="A1296" s="3" t="s">
        <v>897</v>
      </c>
      <c r="B1296" s="5">
        <v>30</v>
      </c>
      <c r="C1296" s="6">
        <v>637.80000000000007</v>
      </c>
    </row>
    <row r="1297" spans="1:3" x14ac:dyDescent="0.3">
      <c r="A1297" s="3" t="s">
        <v>897</v>
      </c>
      <c r="B1297" s="5">
        <v>29</v>
      </c>
      <c r="C1297" s="6">
        <v>424.56</v>
      </c>
    </row>
    <row r="1298" spans="1:3" x14ac:dyDescent="0.3">
      <c r="A1298" s="3" t="s">
        <v>897</v>
      </c>
      <c r="B1298" s="5">
        <v>28</v>
      </c>
      <c r="C1298" s="6">
        <v>730.80000000000007</v>
      </c>
    </row>
    <row r="1299" spans="1:3" x14ac:dyDescent="0.3">
      <c r="A1299" s="3" t="s">
        <v>898</v>
      </c>
      <c r="B1299" s="5">
        <v>111</v>
      </c>
      <c r="C1299" s="6">
        <v>1565.1</v>
      </c>
    </row>
    <row r="1300" spans="1:3" x14ac:dyDescent="0.3">
      <c r="A1300" s="3" t="s">
        <v>898</v>
      </c>
      <c r="B1300" s="5">
        <v>32</v>
      </c>
      <c r="C1300" s="6">
        <v>723.84</v>
      </c>
    </row>
    <row r="1301" spans="1:3" x14ac:dyDescent="0.3">
      <c r="A1301" s="3" t="s">
        <v>899</v>
      </c>
      <c r="B1301" s="5">
        <v>26</v>
      </c>
      <c r="C1301" s="6">
        <v>306.8</v>
      </c>
    </row>
    <row r="1302" spans="1:3" x14ac:dyDescent="0.3">
      <c r="A1302" s="3" t="s">
        <v>900</v>
      </c>
      <c r="B1302" s="5">
        <v>204</v>
      </c>
      <c r="C1302" s="6">
        <v>2244</v>
      </c>
    </row>
    <row r="1303" spans="1:3" x14ac:dyDescent="0.3">
      <c r="A1303" s="3" t="s">
        <v>900</v>
      </c>
      <c r="B1303" s="5">
        <v>94</v>
      </c>
      <c r="C1303" s="6">
        <v>862.92</v>
      </c>
    </row>
    <row r="1304" spans="1:3" x14ac:dyDescent="0.3">
      <c r="A1304" s="3" t="s">
        <v>901</v>
      </c>
      <c r="B1304" s="5">
        <v>143</v>
      </c>
      <c r="C1304" s="6">
        <v>2149.29</v>
      </c>
    </row>
    <row r="1305" spans="1:3" x14ac:dyDescent="0.3">
      <c r="A1305" s="3" t="s">
        <v>901</v>
      </c>
      <c r="B1305" s="5">
        <v>32</v>
      </c>
      <c r="C1305" s="6">
        <v>886.4</v>
      </c>
    </row>
    <row r="1306" spans="1:3" x14ac:dyDescent="0.3">
      <c r="A1306" s="3" t="s">
        <v>901</v>
      </c>
      <c r="B1306" s="5">
        <v>29</v>
      </c>
      <c r="C1306" s="6">
        <v>472.70000000000005</v>
      </c>
    </row>
    <row r="1307" spans="1:3" x14ac:dyDescent="0.3">
      <c r="A1307" s="3" t="s">
        <v>901</v>
      </c>
      <c r="B1307" s="5">
        <v>29</v>
      </c>
      <c r="C1307" s="6">
        <v>445.72999999999996</v>
      </c>
    </row>
    <row r="1308" spans="1:3" x14ac:dyDescent="0.3">
      <c r="A1308" s="3" t="s">
        <v>902</v>
      </c>
      <c r="B1308" s="5">
        <v>329</v>
      </c>
      <c r="C1308" s="6">
        <v>4336.22</v>
      </c>
    </row>
    <row r="1309" spans="1:3" x14ac:dyDescent="0.3">
      <c r="A1309" s="3" t="s">
        <v>903</v>
      </c>
      <c r="B1309" s="5">
        <v>31</v>
      </c>
      <c r="C1309" s="6">
        <v>697.81000000000006</v>
      </c>
    </row>
    <row r="1310" spans="1:3" x14ac:dyDescent="0.3">
      <c r="A1310" s="3" t="s">
        <v>903</v>
      </c>
      <c r="B1310" s="5">
        <v>28</v>
      </c>
      <c r="C1310" s="6">
        <v>560.55999999999995</v>
      </c>
    </row>
    <row r="1311" spans="1:3" x14ac:dyDescent="0.3">
      <c r="A1311" s="3" t="s">
        <v>904</v>
      </c>
      <c r="B1311" s="5">
        <v>97</v>
      </c>
      <c r="C1311" s="6">
        <v>1111.6200000000001</v>
      </c>
    </row>
    <row r="1312" spans="1:3" x14ac:dyDescent="0.3">
      <c r="A1312" s="3" t="s">
        <v>904</v>
      </c>
      <c r="B1312" s="5">
        <v>25</v>
      </c>
      <c r="C1312" s="6">
        <v>436.25</v>
      </c>
    </row>
    <row r="1313" spans="1:3" x14ac:dyDescent="0.3">
      <c r="A1313" s="3" t="s">
        <v>905</v>
      </c>
      <c r="B1313" s="5">
        <v>98</v>
      </c>
      <c r="C1313" s="6">
        <v>1273.02</v>
      </c>
    </row>
    <row r="1314" spans="1:3" x14ac:dyDescent="0.3">
      <c r="A1314" s="3" t="s">
        <v>905</v>
      </c>
      <c r="B1314" s="5">
        <v>31</v>
      </c>
      <c r="C1314" s="6">
        <v>772.21</v>
      </c>
    </row>
    <row r="1315" spans="1:3" x14ac:dyDescent="0.3">
      <c r="A1315" s="3" t="s">
        <v>906</v>
      </c>
      <c r="B1315" s="5">
        <v>34</v>
      </c>
      <c r="C1315" s="6">
        <v>559.64</v>
      </c>
    </row>
    <row r="1316" spans="1:3" x14ac:dyDescent="0.3">
      <c r="A1316" s="3" t="s">
        <v>906</v>
      </c>
      <c r="B1316" s="5">
        <v>33</v>
      </c>
      <c r="C1316" s="6">
        <v>895.29</v>
      </c>
    </row>
    <row r="1317" spans="1:3" x14ac:dyDescent="0.3">
      <c r="A1317" s="3" t="s">
        <v>907</v>
      </c>
      <c r="B1317" s="5">
        <v>94</v>
      </c>
      <c r="C1317" s="6">
        <v>1217.3</v>
      </c>
    </row>
    <row r="1318" spans="1:3" x14ac:dyDescent="0.3">
      <c r="A1318" s="3" t="s">
        <v>907</v>
      </c>
      <c r="B1318" s="5">
        <v>32</v>
      </c>
      <c r="C1318" s="6">
        <v>735.04</v>
      </c>
    </row>
    <row r="1319" spans="1:3" x14ac:dyDescent="0.3">
      <c r="A1319" s="3" t="s">
        <v>907</v>
      </c>
      <c r="B1319" s="5">
        <v>31</v>
      </c>
      <c r="C1319" s="6">
        <v>734.08</v>
      </c>
    </row>
    <row r="1320" spans="1:3" x14ac:dyDescent="0.3">
      <c r="A1320" s="3" t="s">
        <v>907</v>
      </c>
      <c r="B1320" s="5">
        <v>26</v>
      </c>
      <c r="C1320" s="6">
        <v>844.74</v>
      </c>
    </row>
    <row r="1321" spans="1:3" x14ac:dyDescent="0.3">
      <c r="A1321" s="3" t="s">
        <v>908</v>
      </c>
      <c r="B1321" s="5">
        <v>225</v>
      </c>
      <c r="C1321" s="6">
        <v>1986.75</v>
      </c>
    </row>
    <row r="1322" spans="1:3" x14ac:dyDescent="0.3">
      <c r="A1322" s="3" t="s">
        <v>908</v>
      </c>
      <c r="B1322" s="5">
        <v>93</v>
      </c>
      <c r="C1322" s="6">
        <v>1022.07</v>
      </c>
    </row>
    <row r="1323" spans="1:3" x14ac:dyDescent="0.3">
      <c r="A1323" s="3" t="s">
        <v>908</v>
      </c>
      <c r="B1323" s="5">
        <v>36</v>
      </c>
      <c r="C1323" s="6">
        <v>703.80000000000007</v>
      </c>
    </row>
    <row r="1324" spans="1:3" x14ac:dyDescent="0.3">
      <c r="A1324" s="3" t="s">
        <v>909</v>
      </c>
      <c r="B1324" s="5">
        <v>126</v>
      </c>
      <c r="C1324" s="6">
        <v>2173.5</v>
      </c>
    </row>
    <row r="1325" spans="1:3" x14ac:dyDescent="0.3">
      <c r="A1325" s="3" t="s">
        <v>909</v>
      </c>
      <c r="B1325" s="5">
        <v>73</v>
      </c>
      <c r="C1325" s="6">
        <v>826.36</v>
      </c>
    </row>
    <row r="1326" spans="1:3" x14ac:dyDescent="0.3">
      <c r="A1326" s="3" t="s">
        <v>909</v>
      </c>
      <c r="B1326" s="5">
        <v>31</v>
      </c>
      <c r="C1326" s="6">
        <v>845.37</v>
      </c>
    </row>
    <row r="1327" spans="1:3" x14ac:dyDescent="0.3">
      <c r="A1327" s="3" t="s">
        <v>909</v>
      </c>
      <c r="B1327" s="5">
        <v>30</v>
      </c>
      <c r="C1327" s="6">
        <v>503.09999999999997</v>
      </c>
    </row>
    <row r="1328" spans="1:3" x14ac:dyDescent="0.3">
      <c r="A1328" s="3" t="s">
        <v>909</v>
      </c>
      <c r="B1328" s="5">
        <v>29</v>
      </c>
      <c r="C1328" s="6">
        <v>524.31999999999994</v>
      </c>
    </row>
    <row r="1329" spans="1:3" x14ac:dyDescent="0.3">
      <c r="A1329" s="3" t="s">
        <v>910</v>
      </c>
      <c r="B1329" s="5">
        <v>105</v>
      </c>
      <c r="C1329" s="6">
        <v>973.34999999999991</v>
      </c>
    </row>
    <row r="1330" spans="1:3" x14ac:dyDescent="0.3">
      <c r="A1330" s="3" t="s">
        <v>910</v>
      </c>
      <c r="B1330" s="5">
        <v>34</v>
      </c>
      <c r="C1330" s="6">
        <v>517.14</v>
      </c>
    </row>
    <row r="1331" spans="1:3" x14ac:dyDescent="0.3">
      <c r="A1331" s="3" t="s">
        <v>910</v>
      </c>
      <c r="B1331" s="5">
        <v>33</v>
      </c>
      <c r="C1331" s="6">
        <v>377.84999999999997</v>
      </c>
    </row>
    <row r="1332" spans="1:3" x14ac:dyDescent="0.3">
      <c r="A1332" s="3" t="s">
        <v>911</v>
      </c>
      <c r="B1332" s="5">
        <v>32</v>
      </c>
      <c r="C1332" s="6">
        <v>597.76</v>
      </c>
    </row>
    <row r="1333" spans="1:3" x14ac:dyDescent="0.3">
      <c r="A1333" s="3" t="s">
        <v>911</v>
      </c>
      <c r="B1333" s="5">
        <v>30</v>
      </c>
      <c r="C1333" s="6">
        <v>666.30000000000007</v>
      </c>
    </row>
    <row r="1334" spans="1:3" x14ac:dyDescent="0.3">
      <c r="A1334" s="3" t="s">
        <v>911</v>
      </c>
      <c r="B1334" s="5">
        <v>23</v>
      </c>
      <c r="C1334" s="6">
        <v>260.58999999999997</v>
      </c>
    </row>
    <row r="1335" spans="1:3" x14ac:dyDescent="0.3">
      <c r="A1335" s="3" t="s">
        <v>912</v>
      </c>
      <c r="B1335" s="5">
        <v>30</v>
      </c>
      <c r="C1335" s="6">
        <v>520.5</v>
      </c>
    </row>
    <row r="1336" spans="1:3" x14ac:dyDescent="0.3">
      <c r="A1336" s="3" t="s">
        <v>913</v>
      </c>
      <c r="B1336" s="5">
        <v>31</v>
      </c>
      <c r="C1336" s="6">
        <v>597.06000000000006</v>
      </c>
    </row>
    <row r="1337" spans="1:3" x14ac:dyDescent="0.3">
      <c r="A1337" s="3" t="s">
        <v>913</v>
      </c>
      <c r="B1337" s="5">
        <v>25</v>
      </c>
      <c r="C1337" s="6">
        <v>530.25</v>
      </c>
    </row>
    <row r="1338" spans="1:3" x14ac:dyDescent="0.3">
      <c r="A1338" s="3" t="s">
        <v>913</v>
      </c>
      <c r="B1338" s="5">
        <v>25</v>
      </c>
      <c r="C1338" s="6">
        <v>342.25</v>
      </c>
    </row>
    <row r="1339" spans="1:3" x14ac:dyDescent="0.3">
      <c r="A1339" s="3" t="s">
        <v>914</v>
      </c>
      <c r="B1339" s="5">
        <v>32</v>
      </c>
      <c r="C1339" s="6">
        <v>685.76</v>
      </c>
    </row>
    <row r="1340" spans="1:3" x14ac:dyDescent="0.3">
      <c r="A1340" s="3" t="s">
        <v>914</v>
      </c>
      <c r="B1340" s="5">
        <v>32</v>
      </c>
      <c r="C1340" s="6">
        <v>623.67999999999995</v>
      </c>
    </row>
    <row r="1341" spans="1:3" x14ac:dyDescent="0.3">
      <c r="A1341" s="3" t="s">
        <v>915</v>
      </c>
      <c r="B1341" s="5">
        <v>114</v>
      </c>
      <c r="C1341" s="6">
        <v>1220.94</v>
      </c>
    </row>
    <row r="1342" spans="1:3" x14ac:dyDescent="0.3">
      <c r="A1342" s="3" t="s">
        <v>915</v>
      </c>
      <c r="B1342" s="5">
        <v>35</v>
      </c>
      <c r="C1342" s="6">
        <v>865.55000000000007</v>
      </c>
    </row>
    <row r="1343" spans="1:3" x14ac:dyDescent="0.3">
      <c r="A1343" s="3" t="s">
        <v>915</v>
      </c>
      <c r="B1343" s="5">
        <v>33</v>
      </c>
      <c r="C1343" s="6">
        <v>623.37</v>
      </c>
    </row>
    <row r="1344" spans="1:3" x14ac:dyDescent="0.3">
      <c r="A1344" s="3" t="s">
        <v>915</v>
      </c>
      <c r="B1344" s="5">
        <v>28</v>
      </c>
      <c r="C1344" s="6">
        <v>697.19999999999993</v>
      </c>
    </row>
    <row r="1345" spans="1:3" x14ac:dyDescent="0.3">
      <c r="A1345" s="3" t="s">
        <v>916</v>
      </c>
      <c r="B1345" s="5">
        <v>115</v>
      </c>
      <c r="C1345" s="6">
        <v>1045.3499999999999</v>
      </c>
    </row>
    <row r="1346" spans="1:3" x14ac:dyDescent="0.3">
      <c r="A1346" s="3" t="s">
        <v>916</v>
      </c>
      <c r="B1346" s="5">
        <v>28</v>
      </c>
      <c r="C1346" s="6">
        <v>805</v>
      </c>
    </row>
    <row r="1347" spans="1:3" x14ac:dyDescent="0.3">
      <c r="A1347" s="3" t="s">
        <v>917</v>
      </c>
      <c r="B1347" s="5">
        <v>220</v>
      </c>
      <c r="C1347" s="6">
        <v>1744.6</v>
      </c>
    </row>
    <row r="1348" spans="1:3" x14ac:dyDescent="0.3">
      <c r="A1348" s="3" t="s">
        <v>917</v>
      </c>
      <c r="B1348" s="5">
        <v>126</v>
      </c>
      <c r="C1348" s="6">
        <v>2378.8799999999997</v>
      </c>
    </row>
    <row r="1349" spans="1:3" x14ac:dyDescent="0.3">
      <c r="A1349" s="3" t="s">
        <v>917</v>
      </c>
      <c r="B1349" s="5">
        <v>33</v>
      </c>
      <c r="C1349" s="6">
        <v>710.49</v>
      </c>
    </row>
    <row r="1350" spans="1:3" x14ac:dyDescent="0.3">
      <c r="A1350" s="3" t="s">
        <v>918</v>
      </c>
      <c r="B1350" s="5">
        <v>30</v>
      </c>
      <c r="C1350" s="6">
        <v>543.29999999999995</v>
      </c>
    </row>
    <row r="1351" spans="1:3" x14ac:dyDescent="0.3">
      <c r="A1351" s="3" t="s">
        <v>918</v>
      </c>
      <c r="B1351" s="5">
        <v>27</v>
      </c>
      <c r="C1351" s="6">
        <v>432.27000000000004</v>
      </c>
    </row>
    <row r="1352" spans="1:3" x14ac:dyDescent="0.3">
      <c r="A1352" s="3" t="s">
        <v>919</v>
      </c>
      <c r="B1352" s="5">
        <v>235</v>
      </c>
      <c r="C1352" s="6">
        <v>2122.0499999999997</v>
      </c>
    </row>
    <row r="1353" spans="1:3" x14ac:dyDescent="0.3">
      <c r="A1353" s="3" t="s">
        <v>919</v>
      </c>
      <c r="B1353" s="5">
        <v>37</v>
      </c>
      <c r="C1353" s="6">
        <v>1128.5</v>
      </c>
    </row>
    <row r="1354" spans="1:3" x14ac:dyDescent="0.3">
      <c r="A1354" s="3" t="s">
        <v>919</v>
      </c>
      <c r="B1354" s="5">
        <v>26</v>
      </c>
      <c r="C1354" s="6">
        <v>527.28</v>
      </c>
    </row>
    <row r="1355" spans="1:3" x14ac:dyDescent="0.3">
      <c r="A1355" s="3" t="s">
        <v>920</v>
      </c>
      <c r="B1355" s="5">
        <v>32</v>
      </c>
      <c r="C1355" s="6">
        <v>687.36</v>
      </c>
    </row>
    <row r="1356" spans="1:3" x14ac:dyDescent="0.3">
      <c r="A1356" s="3" t="s">
        <v>920</v>
      </c>
      <c r="B1356" s="5">
        <v>29</v>
      </c>
      <c r="C1356" s="6">
        <v>711.37</v>
      </c>
    </row>
    <row r="1357" spans="1:3" x14ac:dyDescent="0.3">
      <c r="A1357" s="3" t="s">
        <v>920</v>
      </c>
      <c r="B1357" s="5">
        <v>28</v>
      </c>
      <c r="C1357" s="6">
        <v>530.6</v>
      </c>
    </row>
    <row r="1358" spans="1:3" x14ac:dyDescent="0.3">
      <c r="A1358" s="3" t="s">
        <v>920</v>
      </c>
      <c r="B1358" s="5">
        <v>27</v>
      </c>
      <c r="C1358" s="6">
        <v>526.7700000000001</v>
      </c>
    </row>
    <row r="1359" spans="1:3" x14ac:dyDescent="0.3">
      <c r="A1359" s="3" t="s">
        <v>921</v>
      </c>
      <c r="B1359" s="5">
        <v>34</v>
      </c>
      <c r="C1359" s="6">
        <v>624.24</v>
      </c>
    </row>
    <row r="1360" spans="1:3" x14ac:dyDescent="0.3">
      <c r="A1360" s="3" t="s">
        <v>921</v>
      </c>
      <c r="B1360" s="5">
        <v>27</v>
      </c>
      <c r="C1360" s="6">
        <v>390.96000000000004</v>
      </c>
    </row>
    <row r="1361" spans="1:3" x14ac:dyDescent="0.3">
      <c r="A1361" s="3" t="s">
        <v>921</v>
      </c>
      <c r="B1361" s="5">
        <v>23</v>
      </c>
      <c r="C1361" s="6">
        <v>482.54</v>
      </c>
    </row>
    <row r="1362" spans="1:3" x14ac:dyDescent="0.3">
      <c r="A1362" s="3" t="s">
        <v>922</v>
      </c>
      <c r="B1362" s="5">
        <v>68</v>
      </c>
      <c r="C1362" s="6">
        <v>803.08</v>
      </c>
    </row>
    <row r="1363" spans="1:3" x14ac:dyDescent="0.3">
      <c r="A1363" s="3" t="s">
        <v>923</v>
      </c>
      <c r="B1363" s="5">
        <v>267</v>
      </c>
      <c r="C1363" s="6">
        <v>1858.32</v>
      </c>
    </row>
    <row r="1364" spans="1:3" x14ac:dyDescent="0.3">
      <c r="A1364" s="3" t="s">
        <v>923</v>
      </c>
      <c r="B1364" s="5">
        <v>32</v>
      </c>
      <c r="C1364" s="6">
        <v>685.76</v>
      </c>
    </row>
    <row r="1365" spans="1:3" x14ac:dyDescent="0.3">
      <c r="A1365" s="3" t="s">
        <v>923</v>
      </c>
      <c r="B1365" s="5">
        <v>30</v>
      </c>
      <c r="C1365" s="6">
        <v>549.6</v>
      </c>
    </row>
    <row r="1366" spans="1:3" x14ac:dyDescent="0.3">
      <c r="A1366" s="3" t="s">
        <v>924</v>
      </c>
      <c r="B1366" s="5">
        <v>85</v>
      </c>
      <c r="C1366" s="6">
        <v>1169.5999999999999</v>
      </c>
    </row>
    <row r="1367" spans="1:3" x14ac:dyDescent="0.3">
      <c r="A1367" s="3" t="s">
        <v>924</v>
      </c>
      <c r="B1367" s="5">
        <v>35</v>
      </c>
      <c r="C1367" s="6">
        <v>572.95000000000005</v>
      </c>
    </row>
    <row r="1368" spans="1:3" x14ac:dyDescent="0.3">
      <c r="A1368" s="3" t="s">
        <v>924</v>
      </c>
      <c r="B1368" s="5">
        <v>30</v>
      </c>
      <c r="C1368" s="6">
        <v>226.2</v>
      </c>
    </row>
    <row r="1369" spans="1:3" x14ac:dyDescent="0.3">
      <c r="A1369" s="3" t="s">
        <v>925</v>
      </c>
      <c r="B1369" s="5">
        <v>34</v>
      </c>
      <c r="C1369" s="6">
        <v>531.07999999999993</v>
      </c>
    </row>
    <row r="1370" spans="1:3" x14ac:dyDescent="0.3">
      <c r="A1370" s="3" t="s">
        <v>926</v>
      </c>
      <c r="B1370" s="5">
        <v>101</v>
      </c>
      <c r="C1370" s="6">
        <v>1274.6199999999999</v>
      </c>
    </row>
    <row r="1371" spans="1:3" x14ac:dyDescent="0.3">
      <c r="A1371" s="3" t="s">
        <v>926</v>
      </c>
      <c r="B1371" s="5">
        <v>35</v>
      </c>
      <c r="C1371" s="6">
        <v>464.45</v>
      </c>
    </row>
    <row r="1372" spans="1:3" x14ac:dyDescent="0.3">
      <c r="A1372" s="3" t="s">
        <v>926</v>
      </c>
      <c r="B1372" s="5">
        <v>26</v>
      </c>
      <c r="C1372" s="6">
        <v>266.76</v>
      </c>
    </row>
    <row r="1373" spans="1:3" x14ac:dyDescent="0.3">
      <c r="A1373" s="3" t="s">
        <v>926</v>
      </c>
      <c r="B1373" s="5">
        <v>17</v>
      </c>
      <c r="C1373" s="6">
        <v>413.1</v>
      </c>
    </row>
    <row r="1374" spans="1:3" x14ac:dyDescent="0.3">
      <c r="A1374" s="3" t="s">
        <v>927</v>
      </c>
      <c r="B1374" s="5">
        <v>131</v>
      </c>
      <c r="C1374" s="6">
        <v>1353.23</v>
      </c>
    </row>
    <row r="1375" spans="1:3" x14ac:dyDescent="0.3">
      <c r="A1375" s="3" t="s">
        <v>927</v>
      </c>
      <c r="B1375" s="5">
        <v>31</v>
      </c>
      <c r="C1375" s="6">
        <v>585.28</v>
      </c>
    </row>
    <row r="1376" spans="1:3" x14ac:dyDescent="0.3">
      <c r="A1376" s="3" t="s">
        <v>927</v>
      </c>
      <c r="B1376" s="5">
        <v>26</v>
      </c>
      <c r="C1376" s="6">
        <v>420.94000000000005</v>
      </c>
    </row>
    <row r="1377" spans="1:3" x14ac:dyDescent="0.3">
      <c r="A1377" s="3" t="s">
        <v>928</v>
      </c>
      <c r="B1377" s="5">
        <v>31</v>
      </c>
      <c r="C1377" s="6">
        <v>517.39</v>
      </c>
    </row>
    <row r="1378" spans="1:3" x14ac:dyDescent="0.3">
      <c r="A1378" s="3" t="s">
        <v>928</v>
      </c>
      <c r="B1378" s="5">
        <v>24</v>
      </c>
      <c r="C1378" s="6">
        <v>318.95999999999998</v>
      </c>
    </row>
    <row r="1379" spans="1:3" x14ac:dyDescent="0.3">
      <c r="A1379" s="3" t="s">
        <v>929</v>
      </c>
      <c r="B1379" s="5">
        <v>187</v>
      </c>
      <c r="C1379" s="6">
        <v>2614.2600000000002</v>
      </c>
    </row>
    <row r="1380" spans="1:3" x14ac:dyDescent="0.3">
      <c r="A1380" s="3" t="s">
        <v>929</v>
      </c>
      <c r="B1380" s="5">
        <v>29</v>
      </c>
      <c r="C1380" s="6">
        <v>465.15999999999997</v>
      </c>
    </row>
    <row r="1381" spans="1:3" x14ac:dyDescent="0.3">
      <c r="A1381" s="3" t="s">
        <v>929</v>
      </c>
      <c r="B1381" s="5">
        <v>29</v>
      </c>
      <c r="C1381" s="6">
        <v>368.88</v>
      </c>
    </row>
    <row r="1382" spans="1:3" x14ac:dyDescent="0.3">
      <c r="A1382" s="3" t="s">
        <v>929</v>
      </c>
      <c r="B1382" s="5">
        <v>27</v>
      </c>
      <c r="C1382" s="6">
        <v>660.42000000000007</v>
      </c>
    </row>
    <row r="1383" spans="1:3" x14ac:dyDescent="0.3">
      <c r="A1383" s="3" t="s">
        <v>929</v>
      </c>
      <c r="B1383" s="5">
        <v>26</v>
      </c>
      <c r="C1383" s="6">
        <v>436.02</v>
      </c>
    </row>
    <row r="1384" spans="1:3" x14ac:dyDescent="0.3">
      <c r="A1384" s="3" t="s">
        <v>929</v>
      </c>
      <c r="B1384" s="5">
        <v>22</v>
      </c>
      <c r="C1384" s="6">
        <v>412.06</v>
      </c>
    </row>
    <row r="1385" spans="1:3" x14ac:dyDescent="0.3">
      <c r="A1385" s="3" t="s">
        <v>930</v>
      </c>
      <c r="B1385" s="5">
        <v>133</v>
      </c>
      <c r="C1385" s="6">
        <v>1353.94</v>
      </c>
    </row>
    <row r="1386" spans="1:3" x14ac:dyDescent="0.3">
      <c r="A1386" s="3" t="s">
        <v>930</v>
      </c>
      <c r="B1386" s="5">
        <v>31</v>
      </c>
      <c r="C1386" s="6">
        <v>386.26000000000005</v>
      </c>
    </row>
    <row r="1387" spans="1:3" x14ac:dyDescent="0.3">
      <c r="A1387" s="3" t="s">
        <v>930</v>
      </c>
      <c r="B1387" s="5">
        <v>31</v>
      </c>
      <c r="C1387" s="6">
        <v>299.15000000000003</v>
      </c>
    </row>
    <row r="1388" spans="1:3" x14ac:dyDescent="0.3">
      <c r="A1388" s="3" t="s">
        <v>930</v>
      </c>
      <c r="B1388" s="5">
        <v>26</v>
      </c>
      <c r="C1388" s="6">
        <v>430.3</v>
      </c>
    </row>
    <row r="1389" spans="1:3" x14ac:dyDescent="0.3">
      <c r="A1389" s="3" t="s">
        <v>930</v>
      </c>
      <c r="B1389" s="5">
        <v>25</v>
      </c>
      <c r="C1389" s="6">
        <v>525.5</v>
      </c>
    </row>
    <row r="1390" spans="1:3" x14ac:dyDescent="0.3">
      <c r="A1390" s="3" t="s">
        <v>931</v>
      </c>
      <c r="B1390" s="5">
        <v>117</v>
      </c>
      <c r="C1390" s="6">
        <v>1248.3900000000001</v>
      </c>
    </row>
    <row r="1391" spans="1:3" x14ac:dyDescent="0.3">
      <c r="A1391" s="3" t="s">
        <v>931</v>
      </c>
      <c r="B1391" s="5">
        <v>34</v>
      </c>
      <c r="C1391" s="6">
        <v>609.62</v>
      </c>
    </row>
    <row r="1392" spans="1:3" x14ac:dyDescent="0.3">
      <c r="A1392" s="3" t="s">
        <v>932</v>
      </c>
      <c r="B1392" s="5">
        <v>226</v>
      </c>
      <c r="C1392" s="6">
        <v>1279.1600000000001</v>
      </c>
    </row>
    <row r="1393" spans="1:3" x14ac:dyDescent="0.3">
      <c r="A1393" s="3" t="s">
        <v>933</v>
      </c>
      <c r="B1393" s="5">
        <v>28</v>
      </c>
      <c r="C1393" s="6">
        <v>698.04</v>
      </c>
    </row>
    <row r="1394" spans="1:3" x14ac:dyDescent="0.3">
      <c r="A1394" s="3" t="s">
        <v>934</v>
      </c>
      <c r="B1394" s="5">
        <v>33</v>
      </c>
      <c r="C1394" s="6">
        <v>650.1</v>
      </c>
    </row>
    <row r="1395" spans="1:3" x14ac:dyDescent="0.3">
      <c r="A1395" s="3" t="s">
        <v>934</v>
      </c>
      <c r="B1395" s="5">
        <v>32</v>
      </c>
      <c r="C1395" s="6">
        <v>558.72</v>
      </c>
    </row>
    <row r="1396" spans="1:3" x14ac:dyDescent="0.3">
      <c r="A1396" s="3" t="s">
        <v>934</v>
      </c>
      <c r="B1396" s="5">
        <v>29</v>
      </c>
      <c r="C1396" s="6">
        <v>528.09</v>
      </c>
    </row>
    <row r="1397" spans="1:3" x14ac:dyDescent="0.3">
      <c r="A1397" s="3" t="s">
        <v>934</v>
      </c>
      <c r="B1397" s="5">
        <v>24</v>
      </c>
      <c r="C1397" s="6">
        <v>528.72</v>
      </c>
    </row>
    <row r="1398" spans="1:3" x14ac:dyDescent="0.3">
      <c r="A1398" s="3" t="s">
        <v>935</v>
      </c>
      <c r="B1398" s="5">
        <v>35</v>
      </c>
      <c r="C1398" s="6">
        <v>1014.65</v>
      </c>
    </row>
    <row r="1399" spans="1:3" x14ac:dyDescent="0.3">
      <c r="A1399" s="3" t="s">
        <v>935</v>
      </c>
      <c r="B1399" s="5">
        <v>29</v>
      </c>
      <c r="C1399" s="6">
        <v>687.3</v>
      </c>
    </row>
    <row r="1400" spans="1:3" x14ac:dyDescent="0.3">
      <c r="A1400" s="3" t="s">
        <v>935</v>
      </c>
      <c r="B1400" s="5">
        <v>28</v>
      </c>
      <c r="C1400" s="6">
        <v>700.28000000000009</v>
      </c>
    </row>
    <row r="1401" spans="1:3" x14ac:dyDescent="0.3">
      <c r="A1401" s="3" t="s">
        <v>935</v>
      </c>
      <c r="B1401" s="5">
        <v>26</v>
      </c>
      <c r="C1401" s="6">
        <v>562.38</v>
      </c>
    </row>
    <row r="1402" spans="1:3" x14ac:dyDescent="0.3">
      <c r="A1402" s="3" t="s">
        <v>936</v>
      </c>
      <c r="B1402" s="5">
        <v>334</v>
      </c>
      <c r="C1402" s="6">
        <v>2692.04</v>
      </c>
    </row>
    <row r="1403" spans="1:3" x14ac:dyDescent="0.3">
      <c r="A1403" s="3" t="s">
        <v>936</v>
      </c>
      <c r="B1403" s="5">
        <v>104</v>
      </c>
      <c r="C1403" s="6">
        <v>1660.88</v>
      </c>
    </row>
    <row r="1404" spans="1:3" x14ac:dyDescent="0.3">
      <c r="A1404" s="3" t="s">
        <v>936</v>
      </c>
      <c r="B1404" s="5">
        <v>29</v>
      </c>
      <c r="C1404" s="6">
        <v>693.68000000000006</v>
      </c>
    </row>
    <row r="1405" spans="1:3" x14ac:dyDescent="0.3">
      <c r="A1405" s="3" t="s">
        <v>937</v>
      </c>
      <c r="B1405" s="5">
        <v>31</v>
      </c>
      <c r="C1405" s="6">
        <v>832.97</v>
      </c>
    </row>
    <row r="1406" spans="1:3" x14ac:dyDescent="0.3">
      <c r="A1406" s="3" t="s">
        <v>937</v>
      </c>
      <c r="B1406" s="5">
        <v>29</v>
      </c>
      <c r="C1406" s="6">
        <v>435</v>
      </c>
    </row>
    <row r="1407" spans="1:3" x14ac:dyDescent="0.3">
      <c r="A1407" s="3" t="s">
        <v>938</v>
      </c>
      <c r="B1407" s="5">
        <v>148</v>
      </c>
      <c r="C1407" s="6">
        <v>1333.48</v>
      </c>
    </row>
    <row r="1408" spans="1:3" x14ac:dyDescent="0.3">
      <c r="A1408" s="3" t="s">
        <v>938</v>
      </c>
      <c r="B1408" s="5">
        <v>29</v>
      </c>
      <c r="C1408" s="6">
        <v>546.06999999999994</v>
      </c>
    </row>
    <row r="1409" spans="1:3" x14ac:dyDescent="0.3">
      <c r="A1409" s="3" t="s">
        <v>939</v>
      </c>
      <c r="B1409" s="5">
        <v>31</v>
      </c>
      <c r="C1409" s="6">
        <v>679.5200000000001</v>
      </c>
    </row>
    <row r="1410" spans="1:3" x14ac:dyDescent="0.3">
      <c r="A1410" s="3" t="s">
        <v>940</v>
      </c>
      <c r="B1410" s="5">
        <v>173</v>
      </c>
      <c r="C1410" s="6">
        <v>1292.31</v>
      </c>
    </row>
    <row r="1411" spans="1:3" x14ac:dyDescent="0.3">
      <c r="A1411" s="3" t="s">
        <v>940</v>
      </c>
      <c r="B1411" s="5">
        <v>112</v>
      </c>
      <c r="C1411" s="6">
        <v>978.88</v>
      </c>
    </row>
    <row r="1412" spans="1:3" x14ac:dyDescent="0.3">
      <c r="A1412" s="3" t="s">
        <v>940</v>
      </c>
      <c r="B1412" s="5">
        <v>34</v>
      </c>
      <c r="C1412" s="6">
        <v>597.71999999999991</v>
      </c>
    </row>
    <row r="1413" spans="1:3" x14ac:dyDescent="0.3">
      <c r="A1413" s="3" t="s">
        <v>941</v>
      </c>
      <c r="B1413" s="5">
        <v>102</v>
      </c>
      <c r="C1413" s="6">
        <v>1148.52</v>
      </c>
    </row>
    <row r="1414" spans="1:3" x14ac:dyDescent="0.3">
      <c r="A1414" s="3" t="s">
        <v>941</v>
      </c>
      <c r="B1414" s="5">
        <v>30</v>
      </c>
      <c r="C1414" s="6">
        <v>728.69999999999993</v>
      </c>
    </row>
    <row r="1415" spans="1:3" x14ac:dyDescent="0.3">
      <c r="A1415" s="3" t="s">
        <v>942</v>
      </c>
      <c r="B1415" s="5">
        <v>273</v>
      </c>
      <c r="C1415" s="6">
        <v>2661.75</v>
      </c>
    </row>
    <row r="1416" spans="1:3" x14ac:dyDescent="0.3">
      <c r="A1416" s="3" t="s">
        <v>943</v>
      </c>
      <c r="B1416" s="5">
        <v>32</v>
      </c>
      <c r="C1416" s="6">
        <v>768.64</v>
      </c>
    </row>
    <row r="1417" spans="1:3" x14ac:dyDescent="0.3">
      <c r="A1417" s="3" t="s">
        <v>943</v>
      </c>
      <c r="B1417" s="5">
        <v>28</v>
      </c>
      <c r="C1417" s="6">
        <v>441.28</v>
      </c>
    </row>
    <row r="1418" spans="1:3" x14ac:dyDescent="0.3">
      <c r="A1418" s="3" t="s">
        <v>943</v>
      </c>
      <c r="B1418" s="5">
        <v>26</v>
      </c>
      <c r="C1418" s="6">
        <v>541.57999999999993</v>
      </c>
    </row>
    <row r="1419" spans="1:3" x14ac:dyDescent="0.3">
      <c r="A1419" s="3" t="s">
        <v>944</v>
      </c>
      <c r="B1419" s="5">
        <v>275</v>
      </c>
      <c r="C1419" s="6">
        <v>3129.5</v>
      </c>
    </row>
    <row r="1420" spans="1:3" x14ac:dyDescent="0.3">
      <c r="A1420" s="3" t="s">
        <v>944</v>
      </c>
      <c r="B1420" s="5">
        <v>125</v>
      </c>
      <c r="C1420" s="6">
        <v>1776.25</v>
      </c>
    </row>
    <row r="1421" spans="1:3" x14ac:dyDescent="0.3">
      <c r="A1421" s="3" t="s">
        <v>944</v>
      </c>
      <c r="B1421" s="5">
        <v>30</v>
      </c>
      <c r="C1421" s="6">
        <v>561.59999999999991</v>
      </c>
    </row>
    <row r="1422" spans="1:3" x14ac:dyDescent="0.3">
      <c r="A1422" s="3" t="s">
        <v>944</v>
      </c>
      <c r="B1422" s="5">
        <v>28</v>
      </c>
      <c r="C1422" s="6">
        <v>697.48</v>
      </c>
    </row>
    <row r="1423" spans="1:3" x14ac:dyDescent="0.3">
      <c r="A1423" s="3" t="s">
        <v>944</v>
      </c>
      <c r="B1423" s="5">
        <v>25</v>
      </c>
      <c r="C1423" s="6">
        <v>396</v>
      </c>
    </row>
    <row r="1424" spans="1:3" x14ac:dyDescent="0.3">
      <c r="A1424" s="3" t="s">
        <v>944</v>
      </c>
      <c r="B1424" s="5">
        <v>25</v>
      </c>
      <c r="C1424" s="6">
        <v>317.5</v>
      </c>
    </row>
    <row r="1425" spans="1:3" x14ac:dyDescent="0.3">
      <c r="A1425" s="3" t="s">
        <v>944</v>
      </c>
      <c r="B1425" s="5">
        <v>23</v>
      </c>
      <c r="C1425" s="6">
        <v>377.66</v>
      </c>
    </row>
    <row r="1426" spans="1:3" x14ac:dyDescent="0.3">
      <c r="A1426" s="3" t="s">
        <v>945</v>
      </c>
      <c r="B1426" s="5">
        <v>29</v>
      </c>
      <c r="C1426" s="6">
        <v>445.15</v>
      </c>
    </row>
    <row r="1427" spans="1:3" x14ac:dyDescent="0.3">
      <c r="A1427" s="3" t="s">
        <v>945</v>
      </c>
      <c r="B1427" s="5">
        <v>26</v>
      </c>
      <c r="C1427" s="6">
        <v>307.58</v>
      </c>
    </row>
    <row r="1428" spans="1:3" x14ac:dyDescent="0.3">
      <c r="A1428" s="3" t="s">
        <v>945</v>
      </c>
      <c r="B1428" s="5">
        <v>25</v>
      </c>
      <c r="C1428" s="6">
        <v>437.5</v>
      </c>
    </row>
    <row r="1429" spans="1:3" x14ac:dyDescent="0.3">
      <c r="A1429" s="3" t="s">
        <v>946</v>
      </c>
      <c r="B1429" s="5">
        <v>117</v>
      </c>
      <c r="C1429" s="6">
        <v>1564.29</v>
      </c>
    </row>
    <row r="1430" spans="1:3" x14ac:dyDescent="0.3">
      <c r="A1430" s="3" t="s">
        <v>946</v>
      </c>
      <c r="B1430" s="5">
        <v>31</v>
      </c>
      <c r="C1430" s="6">
        <v>525.76</v>
      </c>
    </row>
    <row r="1431" spans="1:3" x14ac:dyDescent="0.3">
      <c r="A1431" s="3" t="s">
        <v>946</v>
      </c>
      <c r="B1431" s="5">
        <v>30</v>
      </c>
      <c r="C1431" s="6">
        <v>557.4</v>
      </c>
    </row>
    <row r="1432" spans="1:3" x14ac:dyDescent="0.3">
      <c r="A1432" s="3" t="s">
        <v>946</v>
      </c>
      <c r="B1432" s="5">
        <v>29</v>
      </c>
      <c r="C1432" s="6">
        <v>475.89</v>
      </c>
    </row>
    <row r="1433" spans="1:3" x14ac:dyDescent="0.3">
      <c r="A1433" s="3" t="s">
        <v>947</v>
      </c>
      <c r="B1433" s="5">
        <v>31</v>
      </c>
      <c r="C1433" s="6">
        <v>569.16</v>
      </c>
    </row>
    <row r="1434" spans="1:3" x14ac:dyDescent="0.3">
      <c r="A1434" s="3" t="s">
        <v>947</v>
      </c>
      <c r="B1434" s="5">
        <v>30</v>
      </c>
      <c r="C1434" s="6">
        <v>373.8</v>
      </c>
    </row>
    <row r="1435" spans="1:3" x14ac:dyDescent="0.3">
      <c r="A1435" s="3" t="s">
        <v>948</v>
      </c>
      <c r="B1435" s="5">
        <v>282</v>
      </c>
      <c r="C1435" s="6">
        <v>1816.0800000000002</v>
      </c>
    </row>
    <row r="1436" spans="1:3" x14ac:dyDescent="0.3">
      <c r="A1436" s="3" t="s">
        <v>948</v>
      </c>
      <c r="B1436" s="5">
        <v>149</v>
      </c>
      <c r="C1436" s="6">
        <v>1615.16</v>
      </c>
    </row>
    <row r="1437" spans="1:3" x14ac:dyDescent="0.3">
      <c r="A1437" s="3" t="s">
        <v>948</v>
      </c>
      <c r="B1437" s="5">
        <v>90</v>
      </c>
      <c r="C1437" s="6">
        <v>1476.9</v>
      </c>
    </row>
    <row r="1438" spans="1:3" x14ac:dyDescent="0.3">
      <c r="A1438" s="3" t="s">
        <v>949</v>
      </c>
      <c r="B1438" s="5">
        <v>29</v>
      </c>
      <c r="C1438" s="6">
        <v>653.37</v>
      </c>
    </row>
    <row r="1439" spans="1:3" x14ac:dyDescent="0.3">
      <c r="A1439" s="3" t="s">
        <v>949</v>
      </c>
      <c r="B1439" s="5">
        <v>26</v>
      </c>
      <c r="C1439" s="6">
        <v>510.38</v>
      </c>
    </row>
    <row r="1440" spans="1:3" x14ac:dyDescent="0.3">
      <c r="A1440" s="3" t="s">
        <v>949</v>
      </c>
      <c r="B1440" s="5">
        <v>24</v>
      </c>
      <c r="C1440" s="6">
        <v>444.48</v>
      </c>
    </row>
    <row r="1441" spans="1:3" x14ac:dyDescent="0.3">
      <c r="A1441" s="3" t="s">
        <v>950</v>
      </c>
      <c r="B1441" s="5">
        <v>35</v>
      </c>
      <c r="C1441" s="6">
        <v>589.75</v>
      </c>
    </row>
    <row r="1442" spans="1:3" x14ac:dyDescent="0.3">
      <c r="A1442" s="3" t="s">
        <v>950</v>
      </c>
      <c r="B1442" s="5">
        <v>34</v>
      </c>
      <c r="C1442" s="6">
        <v>505.92</v>
      </c>
    </row>
    <row r="1443" spans="1:3" x14ac:dyDescent="0.3">
      <c r="A1443" s="3" t="s">
        <v>950</v>
      </c>
      <c r="B1443" s="5">
        <v>32</v>
      </c>
      <c r="C1443" s="6">
        <v>694.72</v>
      </c>
    </row>
    <row r="1444" spans="1:3" x14ac:dyDescent="0.3">
      <c r="A1444" s="3" t="s">
        <v>950</v>
      </c>
      <c r="B1444" s="5">
        <v>27</v>
      </c>
      <c r="C1444" s="6">
        <v>514.62</v>
      </c>
    </row>
    <row r="1445" spans="1:3" x14ac:dyDescent="0.3">
      <c r="A1445" s="3" t="s">
        <v>951</v>
      </c>
      <c r="B1445" s="5">
        <v>120</v>
      </c>
      <c r="C1445" s="6">
        <v>2122.8000000000002</v>
      </c>
    </row>
    <row r="1446" spans="1:3" x14ac:dyDescent="0.3">
      <c r="A1446" s="3" t="s">
        <v>951</v>
      </c>
      <c r="B1446" s="5">
        <v>30</v>
      </c>
      <c r="C1446" s="6">
        <v>569.69999999999993</v>
      </c>
    </row>
    <row r="1447" spans="1:3" x14ac:dyDescent="0.3">
      <c r="A1447" s="3" t="s">
        <v>952</v>
      </c>
      <c r="B1447" s="5">
        <v>97</v>
      </c>
      <c r="C1447" s="6">
        <v>866.20999999999992</v>
      </c>
    </row>
    <row r="1448" spans="1:3" x14ac:dyDescent="0.3">
      <c r="A1448" s="3" t="s">
        <v>952</v>
      </c>
      <c r="B1448" s="5">
        <v>32</v>
      </c>
      <c r="C1448" s="6">
        <v>659.52</v>
      </c>
    </row>
    <row r="1449" spans="1:3" x14ac:dyDescent="0.3">
      <c r="A1449" s="3" t="s">
        <v>952</v>
      </c>
      <c r="B1449" s="5">
        <v>31</v>
      </c>
      <c r="C1449" s="6">
        <v>987.66</v>
      </c>
    </row>
    <row r="1450" spans="1:3" x14ac:dyDescent="0.3">
      <c r="A1450" s="3" t="s">
        <v>952</v>
      </c>
      <c r="B1450" s="5">
        <v>30</v>
      </c>
      <c r="C1450" s="6">
        <v>591.30000000000007</v>
      </c>
    </row>
    <row r="1451" spans="1:3" x14ac:dyDescent="0.3">
      <c r="A1451" s="3" t="s">
        <v>952</v>
      </c>
      <c r="B1451" s="5">
        <v>28</v>
      </c>
      <c r="C1451" s="6">
        <v>508.19999999999993</v>
      </c>
    </row>
    <row r="1452" spans="1:3" x14ac:dyDescent="0.3">
      <c r="A1452" s="3" t="s">
        <v>952</v>
      </c>
      <c r="B1452" s="5">
        <v>26</v>
      </c>
      <c r="C1452" s="6">
        <v>319.53999999999996</v>
      </c>
    </row>
    <row r="1453" spans="1:3" x14ac:dyDescent="0.3">
      <c r="A1453" s="3" t="s">
        <v>953</v>
      </c>
      <c r="B1453" s="5">
        <v>147</v>
      </c>
      <c r="C1453" s="6">
        <v>2651.8799999999997</v>
      </c>
    </row>
    <row r="1454" spans="1:3" x14ac:dyDescent="0.3">
      <c r="A1454" s="3" t="s">
        <v>953</v>
      </c>
      <c r="B1454" s="5">
        <v>28</v>
      </c>
      <c r="C1454" s="6">
        <v>710.36</v>
      </c>
    </row>
    <row r="1455" spans="1:3" x14ac:dyDescent="0.3">
      <c r="A1455" s="3" t="s">
        <v>954</v>
      </c>
      <c r="B1455" s="5">
        <v>122</v>
      </c>
      <c r="C1455" s="6">
        <v>1273.6799999999998</v>
      </c>
    </row>
    <row r="1456" spans="1:3" x14ac:dyDescent="0.3">
      <c r="A1456" s="3" t="s">
        <v>954</v>
      </c>
      <c r="B1456" s="5">
        <v>33</v>
      </c>
      <c r="C1456" s="6">
        <v>468.27</v>
      </c>
    </row>
    <row r="1457" spans="1:3" x14ac:dyDescent="0.3">
      <c r="A1457" s="3" t="s">
        <v>954</v>
      </c>
      <c r="B1457" s="5">
        <v>32</v>
      </c>
      <c r="C1457" s="6">
        <v>478.08</v>
      </c>
    </row>
    <row r="1458" spans="1:3" x14ac:dyDescent="0.3">
      <c r="A1458" s="3" t="s">
        <v>954</v>
      </c>
      <c r="B1458" s="5">
        <v>28</v>
      </c>
      <c r="C1458" s="6">
        <v>409.64000000000004</v>
      </c>
    </row>
    <row r="1459" spans="1:3" x14ac:dyDescent="0.3">
      <c r="A1459" s="3" t="s">
        <v>954</v>
      </c>
      <c r="B1459" s="5">
        <v>27</v>
      </c>
      <c r="C1459" s="6">
        <v>644.49</v>
      </c>
    </row>
    <row r="1460" spans="1:3" x14ac:dyDescent="0.3">
      <c r="A1460" s="3" t="s">
        <v>955</v>
      </c>
      <c r="B1460" s="5">
        <v>98</v>
      </c>
      <c r="C1460" s="6">
        <v>1694.4199999999998</v>
      </c>
    </row>
    <row r="1461" spans="1:3" x14ac:dyDescent="0.3">
      <c r="A1461" s="3" t="s">
        <v>955</v>
      </c>
      <c r="B1461" s="5">
        <v>94</v>
      </c>
      <c r="C1461" s="6">
        <v>1691.06</v>
      </c>
    </row>
    <row r="1462" spans="1:3" x14ac:dyDescent="0.3">
      <c r="A1462" s="3" t="s">
        <v>955</v>
      </c>
      <c r="B1462" s="5">
        <v>35</v>
      </c>
      <c r="C1462" s="6">
        <v>323.05</v>
      </c>
    </row>
    <row r="1463" spans="1:3" x14ac:dyDescent="0.3">
      <c r="A1463" s="3" t="s">
        <v>956</v>
      </c>
      <c r="B1463" s="5">
        <v>31</v>
      </c>
      <c r="C1463" s="6">
        <v>666.81000000000006</v>
      </c>
    </row>
    <row r="1464" spans="1:3" x14ac:dyDescent="0.3">
      <c r="A1464" s="3" t="s">
        <v>957</v>
      </c>
      <c r="B1464" s="5">
        <v>358</v>
      </c>
      <c r="C1464" s="6">
        <v>4500.0600000000004</v>
      </c>
    </row>
    <row r="1465" spans="1:3" x14ac:dyDescent="0.3">
      <c r="A1465" s="3" t="s">
        <v>957</v>
      </c>
      <c r="B1465" s="5">
        <v>27</v>
      </c>
      <c r="C1465" s="6">
        <v>507.33</v>
      </c>
    </row>
    <row r="1466" spans="1:3" x14ac:dyDescent="0.3">
      <c r="A1466" s="3" t="s">
        <v>958</v>
      </c>
      <c r="B1466" s="5">
        <v>48</v>
      </c>
      <c r="C1466" s="6">
        <v>917.76</v>
      </c>
    </row>
    <row r="1467" spans="1:3" x14ac:dyDescent="0.3">
      <c r="A1467" s="3" t="s">
        <v>958</v>
      </c>
      <c r="B1467" s="5">
        <v>33</v>
      </c>
      <c r="C1467" s="6">
        <v>582.78</v>
      </c>
    </row>
    <row r="1468" spans="1:3" x14ac:dyDescent="0.3">
      <c r="A1468" s="3" t="s">
        <v>958</v>
      </c>
      <c r="B1468" s="5">
        <v>31</v>
      </c>
      <c r="C1468" s="6">
        <v>750.51</v>
      </c>
    </row>
    <row r="1469" spans="1:3" x14ac:dyDescent="0.3">
      <c r="A1469" s="3" t="s">
        <v>958</v>
      </c>
      <c r="B1469" s="5">
        <v>28</v>
      </c>
      <c r="C1469" s="6">
        <v>736.12</v>
      </c>
    </row>
    <row r="1470" spans="1:3" x14ac:dyDescent="0.3">
      <c r="A1470" s="3" t="s">
        <v>959</v>
      </c>
      <c r="B1470" s="5">
        <v>114</v>
      </c>
      <c r="C1470" s="6">
        <v>1761.3</v>
      </c>
    </row>
    <row r="1471" spans="1:3" x14ac:dyDescent="0.3">
      <c r="A1471" s="3" t="s">
        <v>959</v>
      </c>
      <c r="B1471" s="5">
        <v>35</v>
      </c>
      <c r="C1471" s="6">
        <v>458.15</v>
      </c>
    </row>
    <row r="1472" spans="1:3" x14ac:dyDescent="0.3">
      <c r="A1472" s="3" t="s">
        <v>959</v>
      </c>
      <c r="B1472" s="5">
        <v>30</v>
      </c>
      <c r="C1472" s="6">
        <v>462.6</v>
      </c>
    </row>
    <row r="1473" spans="1:3" x14ac:dyDescent="0.3">
      <c r="A1473" s="3" t="s">
        <v>959</v>
      </c>
      <c r="B1473" s="5">
        <v>26</v>
      </c>
      <c r="C1473" s="6">
        <v>514.54</v>
      </c>
    </row>
    <row r="1474" spans="1:3" x14ac:dyDescent="0.3">
      <c r="A1474" s="3" t="s">
        <v>960</v>
      </c>
      <c r="B1474" s="5">
        <v>75</v>
      </c>
      <c r="C1474" s="6">
        <v>1044.75</v>
      </c>
    </row>
    <row r="1475" spans="1:3" x14ac:dyDescent="0.3">
      <c r="A1475" s="3" t="s">
        <v>960</v>
      </c>
      <c r="B1475" s="5">
        <v>31</v>
      </c>
      <c r="C1475" s="6">
        <v>489.18</v>
      </c>
    </row>
    <row r="1476" spans="1:3" x14ac:dyDescent="0.3">
      <c r="A1476" s="3" t="s">
        <v>960</v>
      </c>
      <c r="B1476" s="5">
        <v>27</v>
      </c>
      <c r="C1476" s="6">
        <v>337.5</v>
      </c>
    </row>
    <row r="1477" spans="1:3" x14ac:dyDescent="0.3">
      <c r="A1477" s="3" t="s">
        <v>961</v>
      </c>
      <c r="B1477" s="5">
        <v>229</v>
      </c>
      <c r="C1477" s="6">
        <v>2148.02</v>
      </c>
    </row>
    <row r="1478" spans="1:3" x14ac:dyDescent="0.3">
      <c r="A1478" s="3" t="s">
        <v>961</v>
      </c>
      <c r="B1478" s="5">
        <v>25</v>
      </c>
      <c r="C1478" s="6">
        <v>585</v>
      </c>
    </row>
    <row r="1479" spans="1:3" x14ac:dyDescent="0.3">
      <c r="A1479" s="3" t="s">
        <v>962</v>
      </c>
      <c r="B1479" s="5">
        <v>32</v>
      </c>
      <c r="C1479" s="6">
        <v>612.16</v>
      </c>
    </row>
    <row r="1480" spans="1:3" x14ac:dyDescent="0.3">
      <c r="A1480" s="3" t="s">
        <v>962</v>
      </c>
      <c r="B1480" s="5">
        <v>31</v>
      </c>
      <c r="C1480" s="6">
        <v>625.2700000000001</v>
      </c>
    </row>
    <row r="1481" spans="1:3" x14ac:dyDescent="0.3">
      <c r="A1481" s="3" t="s">
        <v>963</v>
      </c>
      <c r="B1481" s="5">
        <v>30</v>
      </c>
      <c r="C1481" s="6">
        <v>654.9</v>
      </c>
    </row>
    <row r="1482" spans="1:3" x14ac:dyDescent="0.3">
      <c r="A1482" s="3" t="s">
        <v>963</v>
      </c>
      <c r="B1482" s="5">
        <v>30</v>
      </c>
      <c r="C1482" s="6">
        <v>571.19999999999993</v>
      </c>
    </row>
    <row r="1483" spans="1:3" x14ac:dyDescent="0.3">
      <c r="A1483" s="3" t="s">
        <v>964</v>
      </c>
      <c r="B1483" s="5">
        <v>117</v>
      </c>
      <c r="C1483" s="6">
        <v>1887.2099999999998</v>
      </c>
    </row>
    <row r="1484" spans="1:3" x14ac:dyDescent="0.3">
      <c r="A1484" s="3" t="s">
        <v>964</v>
      </c>
      <c r="B1484" s="5">
        <v>111</v>
      </c>
      <c r="C1484" s="6">
        <v>1782.6599999999999</v>
      </c>
    </row>
    <row r="1485" spans="1:3" x14ac:dyDescent="0.3">
      <c r="A1485" s="3" t="s">
        <v>964</v>
      </c>
      <c r="B1485" s="5">
        <v>33</v>
      </c>
      <c r="C1485" s="6">
        <v>870.87</v>
      </c>
    </row>
    <row r="1486" spans="1:3" x14ac:dyDescent="0.3">
      <c r="A1486" s="3" t="s">
        <v>964</v>
      </c>
      <c r="B1486" s="5">
        <v>20</v>
      </c>
      <c r="C1486" s="6">
        <v>347.8</v>
      </c>
    </row>
    <row r="1487" spans="1:3" x14ac:dyDescent="0.3">
      <c r="A1487" s="3" t="s">
        <v>965</v>
      </c>
      <c r="B1487" s="5">
        <v>144</v>
      </c>
      <c r="C1487" s="6">
        <v>1013.76</v>
      </c>
    </row>
    <row r="1488" spans="1:3" x14ac:dyDescent="0.3">
      <c r="A1488" s="3" t="s">
        <v>965</v>
      </c>
      <c r="B1488" s="5">
        <v>31</v>
      </c>
      <c r="C1488" s="6">
        <v>344.40999999999997</v>
      </c>
    </row>
    <row r="1489" spans="1:3" x14ac:dyDescent="0.3">
      <c r="A1489" s="3" t="s">
        <v>965</v>
      </c>
      <c r="B1489" s="5">
        <v>25</v>
      </c>
      <c r="C1489" s="6">
        <v>571.5</v>
      </c>
    </row>
    <row r="1490" spans="1:3" x14ac:dyDescent="0.3">
      <c r="A1490" s="3" t="s">
        <v>966</v>
      </c>
      <c r="B1490" s="5">
        <v>32</v>
      </c>
      <c r="C1490" s="6">
        <v>746.24</v>
      </c>
    </row>
    <row r="1491" spans="1:3" x14ac:dyDescent="0.3">
      <c r="A1491" s="3" t="s">
        <v>966</v>
      </c>
      <c r="B1491" s="5">
        <v>32</v>
      </c>
      <c r="C1491" s="6">
        <v>636.48</v>
      </c>
    </row>
    <row r="1492" spans="1:3" x14ac:dyDescent="0.3">
      <c r="A1492" s="3" t="s">
        <v>967</v>
      </c>
      <c r="B1492" s="5">
        <v>134</v>
      </c>
      <c r="C1492" s="6">
        <v>1362.78</v>
      </c>
    </row>
    <row r="1493" spans="1:3" x14ac:dyDescent="0.3">
      <c r="A1493" s="3" t="s">
        <v>967</v>
      </c>
      <c r="B1493" s="5">
        <v>123</v>
      </c>
      <c r="C1493" s="6">
        <v>1516.59</v>
      </c>
    </row>
    <row r="1494" spans="1:3" x14ac:dyDescent="0.3">
      <c r="A1494" s="3" t="s">
        <v>967</v>
      </c>
      <c r="B1494" s="5">
        <v>33</v>
      </c>
      <c r="C1494" s="6">
        <v>618.75</v>
      </c>
    </row>
    <row r="1495" spans="1:3" x14ac:dyDescent="0.3">
      <c r="A1495" s="3" t="s">
        <v>968</v>
      </c>
      <c r="B1495" s="5">
        <v>291</v>
      </c>
      <c r="C1495" s="6">
        <v>3026.4</v>
      </c>
    </row>
    <row r="1496" spans="1:3" x14ac:dyDescent="0.3">
      <c r="A1496" s="3" t="s">
        <v>968</v>
      </c>
      <c r="B1496" s="5">
        <v>138</v>
      </c>
      <c r="C1496" s="6">
        <v>1799.52</v>
      </c>
    </row>
    <row r="1497" spans="1:3" x14ac:dyDescent="0.3">
      <c r="A1497" s="3" t="s">
        <v>968</v>
      </c>
      <c r="B1497" s="5">
        <v>35</v>
      </c>
      <c r="C1497" s="6">
        <v>646.1</v>
      </c>
    </row>
    <row r="1498" spans="1:3" x14ac:dyDescent="0.3">
      <c r="A1498" s="3" t="s">
        <v>968</v>
      </c>
      <c r="B1498" s="5">
        <v>32</v>
      </c>
      <c r="C1498" s="6">
        <v>742.4</v>
      </c>
    </row>
    <row r="1499" spans="1:3" x14ac:dyDescent="0.3">
      <c r="A1499" s="3" t="s">
        <v>968</v>
      </c>
      <c r="B1499" s="5">
        <v>31</v>
      </c>
      <c r="C1499" s="6">
        <v>828.63</v>
      </c>
    </row>
    <row r="1500" spans="1:3" x14ac:dyDescent="0.3">
      <c r="A1500" s="3" t="s">
        <v>968</v>
      </c>
      <c r="B1500" s="5">
        <v>30</v>
      </c>
      <c r="C1500" s="6">
        <v>580.5</v>
      </c>
    </row>
    <row r="1501" spans="1:3" x14ac:dyDescent="0.3">
      <c r="A1501" s="3" t="s">
        <v>969</v>
      </c>
      <c r="B1501" s="5">
        <v>277</v>
      </c>
      <c r="C1501" s="6">
        <v>2362.81</v>
      </c>
    </row>
    <row r="1502" spans="1:3" x14ac:dyDescent="0.3">
      <c r="A1502" s="3" t="s">
        <v>969</v>
      </c>
      <c r="B1502" s="5">
        <v>33</v>
      </c>
      <c r="C1502" s="6">
        <v>862.29</v>
      </c>
    </row>
    <row r="1503" spans="1:3" x14ac:dyDescent="0.3">
      <c r="A1503" s="3" t="s">
        <v>969</v>
      </c>
      <c r="B1503" s="5">
        <v>29</v>
      </c>
      <c r="C1503" s="6">
        <v>597.11</v>
      </c>
    </row>
    <row r="1504" spans="1:3" x14ac:dyDescent="0.3">
      <c r="A1504" s="3" t="s">
        <v>970</v>
      </c>
      <c r="B1504" s="5">
        <v>34</v>
      </c>
      <c r="C1504" s="6">
        <v>533.12</v>
      </c>
    </row>
    <row r="1505" spans="1:3" x14ac:dyDescent="0.3">
      <c r="A1505" s="3" t="s">
        <v>970</v>
      </c>
      <c r="B1505" s="5">
        <v>30</v>
      </c>
      <c r="C1505" s="6">
        <v>655.20000000000005</v>
      </c>
    </row>
    <row r="1506" spans="1:3" x14ac:dyDescent="0.3">
      <c r="A1506" s="3" t="s">
        <v>970</v>
      </c>
      <c r="B1506" s="5">
        <v>28</v>
      </c>
      <c r="C1506" s="6">
        <v>408.8</v>
      </c>
    </row>
    <row r="1507" spans="1:3" x14ac:dyDescent="0.3">
      <c r="A1507" s="3" t="s">
        <v>971</v>
      </c>
      <c r="B1507" s="5">
        <v>154</v>
      </c>
      <c r="C1507" s="6">
        <v>1714.0200000000002</v>
      </c>
    </row>
    <row r="1508" spans="1:3" x14ac:dyDescent="0.3">
      <c r="A1508" s="3" t="s">
        <v>971</v>
      </c>
      <c r="B1508" s="5">
        <v>33</v>
      </c>
      <c r="C1508" s="6">
        <v>951.72</v>
      </c>
    </row>
    <row r="1509" spans="1:3" x14ac:dyDescent="0.3">
      <c r="A1509" s="3" t="s">
        <v>971</v>
      </c>
      <c r="B1509" s="5">
        <v>31</v>
      </c>
      <c r="C1509" s="6">
        <v>810.03</v>
      </c>
    </row>
    <row r="1510" spans="1:3" x14ac:dyDescent="0.3">
      <c r="A1510" s="3" t="s">
        <v>972</v>
      </c>
      <c r="B1510" s="5">
        <v>99</v>
      </c>
      <c r="C1510" s="6">
        <v>776.16</v>
      </c>
    </row>
    <row r="1511" spans="1:3" x14ac:dyDescent="0.3">
      <c r="A1511" s="3" t="s">
        <v>972</v>
      </c>
      <c r="B1511" s="5">
        <v>85</v>
      </c>
      <c r="C1511" s="6">
        <v>1123.7</v>
      </c>
    </row>
    <row r="1512" spans="1:3" x14ac:dyDescent="0.3">
      <c r="A1512" s="3" t="s">
        <v>972</v>
      </c>
      <c r="B1512" s="5">
        <v>32</v>
      </c>
      <c r="C1512" s="6">
        <v>786.56</v>
      </c>
    </row>
    <row r="1513" spans="1:3" x14ac:dyDescent="0.3">
      <c r="A1513" s="3" t="s">
        <v>972</v>
      </c>
      <c r="B1513" s="5">
        <v>31</v>
      </c>
      <c r="C1513" s="6">
        <v>760.74</v>
      </c>
    </row>
    <row r="1514" spans="1:3" x14ac:dyDescent="0.3">
      <c r="A1514" s="3" t="s">
        <v>973</v>
      </c>
      <c r="B1514" s="5">
        <v>144</v>
      </c>
      <c r="C1514" s="6">
        <v>1405.44</v>
      </c>
    </row>
    <row r="1515" spans="1:3" x14ac:dyDescent="0.3">
      <c r="A1515" s="3" t="s">
        <v>973</v>
      </c>
      <c r="B1515" s="5">
        <v>114</v>
      </c>
      <c r="C1515" s="6">
        <v>1112.6399999999999</v>
      </c>
    </row>
    <row r="1516" spans="1:3" x14ac:dyDescent="0.3">
      <c r="A1516" s="3" t="s">
        <v>973</v>
      </c>
      <c r="B1516" s="5">
        <v>34</v>
      </c>
      <c r="C1516" s="6">
        <v>743.24</v>
      </c>
    </row>
    <row r="1517" spans="1:3" x14ac:dyDescent="0.3">
      <c r="A1517" s="3" t="s">
        <v>973</v>
      </c>
      <c r="B1517" s="5">
        <v>32</v>
      </c>
      <c r="C1517" s="6">
        <v>421.76</v>
      </c>
    </row>
    <row r="1518" spans="1:3" x14ac:dyDescent="0.3">
      <c r="A1518" s="3" t="s">
        <v>973</v>
      </c>
      <c r="B1518" s="5">
        <v>31</v>
      </c>
      <c r="C1518" s="6">
        <v>516.7700000000001</v>
      </c>
    </row>
    <row r="1519" spans="1:3" x14ac:dyDescent="0.3">
      <c r="A1519" s="3" t="s">
        <v>974</v>
      </c>
      <c r="B1519" s="5">
        <v>29</v>
      </c>
      <c r="C1519" s="6">
        <v>105.56</v>
      </c>
    </row>
    <row r="1520" spans="1:3" x14ac:dyDescent="0.3">
      <c r="A1520" s="3" t="s">
        <v>974</v>
      </c>
      <c r="B1520" s="5">
        <v>26</v>
      </c>
      <c r="C1520" s="6">
        <v>619.32000000000005</v>
      </c>
    </row>
    <row r="1521" spans="1:3" x14ac:dyDescent="0.3">
      <c r="A1521" s="3" t="s">
        <v>974</v>
      </c>
      <c r="B1521" s="5">
        <v>26</v>
      </c>
      <c r="C1521" s="6">
        <v>378.3</v>
      </c>
    </row>
    <row r="1522" spans="1:3" x14ac:dyDescent="0.3">
      <c r="A1522" s="3" t="s">
        <v>975</v>
      </c>
      <c r="B1522" s="5">
        <v>31</v>
      </c>
      <c r="C1522" s="6">
        <v>647.59</v>
      </c>
    </row>
    <row r="1523" spans="1:3" x14ac:dyDescent="0.3">
      <c r="A1523" s="3" t="s">
        <v>975</v>
      </c>
      <c r="B1523" s="5">
        <v>28</v>
      </c>
      <c r="C1523" s="6">
        <v>411.03999999999996</v>
      </c>
    </row>
    <row r="1524" spans="1:3" x14ac:dyDescent="0.3">
      <c r="A1524" s="3" t="s">
        <v>976</v>
      </c>
      <c r="B1524" s="5">
        <v>123</v>
      </c>
      <c r="C1524" s="6">
        <v>980.31</v>
      </c>
    </row>
    <row r="1525" spans="1:3" x14ac:dyDescent="0.3">
      <c r="A1525" s="3" t="s">
        <v>976</v>
      </c>
      <c r="B1525" s="5">
        <v>33</v>
      </c>
      <c r="C1525" s="6">
        <v>674.5200000000001</v>
      </c>
    </row>
    <row r="1526" spans="1:3" x14ac:dyDescent="0.3">
      <c r="A1526" s="3" t="s">
        <v>976</v>
      </c>
      <c r="B1526" s="5">
        <v>28</v>
      </c>
      <c r="C1526" s="6">
        <v>717.07999999999993</v>
      </c>
    </row>
    <row r="1527" spans="1:3" x14ac:dyDescent="0.3">
      <c r="A1527" s="3" t="s">
        <v>977</v>
      </c>
      <c r="B1527" s="5">
        <v>115</v>
      </c>
      <c r="C1527" s="6">
        <v>1790.55</v>
      </c>
    </row>
    <row r="1528" spans="1:3" x14ac:dyDescent="0.3">
      <c r="A1528" s="3" t="s">
        <v>977</v>
      </c>
      <c r="B1528" s="5">
        <v>74</v>
      </c>
      <c r="C1528" s="6">
        <v>896.14</v>
      </c>
    </row>
    <row r="1529" spans="1:3" x14ac:dyDescent="0.3">
      <c r="A1529" s="3" t="s">
        <v>977</v>
      </c>
      <c r="B1529" s="5">
        <v>31</v>
      </c>
      <c r="C1529" s="6">
        <v>560.16999999999996</v>
      </c>
    </row>
    <row r="1530" spans="1:3" x14ac:dyDescent="0.3">
      <c r="A1530" s="3" t="s">
        <v>978</v>
      </c>
      <c r="B1530" s="5">
        <v>32</v>
      </c>
      <c r="C1530" s="6">
        <v>740.16</v>
      </c>
    </row>
    <row r="1531" spans="1:3" x14ac:dyDescent="0.3">
      <c r="A1531" s="3" t="s">
        <v>978</v>
      </c>
      <c r="B1531" s="5">
        <v>27</v>
      </c>
      <c r="C1531" s="6">
        <v>364.77</v>
      </c>
    </row>
    <row r="1532" spans="1:3" x14ac:dyDescent="0.3">
      <c r="A1532" s="3" t="s">
        <v>978</v>
      </c>
      <c r="B1532" s="5">
        <v>23</v>
      </c>
      <c r="C1532" s="6">
        <v>286.58000000000004</v>
      </c>
    </row>
    <row r="1533" spans="1:3" x14ac:dyDescent="0.3">
      <c r="A1533" s="3" t="s">
        <v>979</v>
      </c>
      <c r="B1533" s="5">
        <v>216</v>
      </c>
      <c r="C1533" s="6">
        <v>1470.9599999999998</v>
      </c>
    </row>
    <row r="1534" spans="1:3" x14ac:dyDescent="0.3">
      <c r="A1534" s="3" t="s">
        <v>979</v>
      </c>
      <c r="B1534" s="5">
        <v>39</v>
      </c>
      <c r="C1534" s="6">
        <v>403.65</v>
      </c>
    </row>
    <row r="1535" spans="1:3" x14ac:dyDescent="0.3">
      <c r="A1535" s="3" t="s">
        <v>979</v>
      </c>
      <c r="B1535" s="5">
        <v>28</v>
      </c>
      <c r="C1535" s="6">
        <v>504.28000000000003</v>
      </c>
    </row>
    <row r="1536" spans="1:3" x14ac:dyDescent="0.3">
      <c r="A1536" s="3" t="s">
        <v>980</v>
      </c>
      <c r="B1536" s="5">
        <v>55</v>
      </c>
      <c r="C1536" s="6">
        <v>525.25</v>
      </c>
    </row>
    <row r="1537" spans="1:3" x14ac:dyDescent="0.3">
      <c r="A1537" s="3" t="s">
        <v>980</v>
      </c>
      <c r="B1537" s="5">
        <v>33</v>
      </c>
      <c r="C1537" s="6">
        <v>768.56999999999994</v>
      </c>
    </row>
    <row r="1538" spans="1:3" x14ac:dyDescent="0.3">
      <c r="A1538" s="3" t="s">
        <v>980</v>
      </c>
      <c r="B1538" s="5">
        <v>32</v>
      </c>
      <c r="C1538" s="6">
        <v>862.4</v>
      </c>
    </row>
    <row r="1539" spans="1:3" x14ac:dyDescent="0.3">
      <c r="A1539" s="3" t="s">
        <v>981</v>
      </c>
      <c r="B1539" s="5">
        <v>33</v>
      </c>
      <c r="C1539" s="6">
        <v>417.78000000000003</v>
      </c>
    </row>
    <row r="1540" spans="1:3" x14ac:dyDescent="0.3">
      <c r="A1540" s="3" t="s">
        <v>981</v>
      </c>
      <c r="B1540" s="5">
        <v>28</v>
      </c>
      <c r="C1540" s="6">
        <v>688.80000000000007</v>
      </c>
    </row>
    <row r="1541" spans="1:3" x14ac:dyDescent="0.3">
      <c r="A1541" s="3" t="s">
        <v>982</v>
      </c>
      <c r="B1541" s="5">
        <v>115</v>
      </c>
      <c r="C1541" s="6">
        <v>2019.3999999999999</v>
      </c>
    </row>
    <row r="1542" spans="1:3" x14ac:dyDescent="0.3">
      <c r="A1542" s="3" t="s">
        <v>982</v>
      </c>
      <c r="B1542" s="5">
        <v>24</v>
      </c>
      <c r="C1542" s="6">
        <v>231.12</v>
      </c>
    </row>
    <row r="1543" spans="1:3" x14ac:dyDescent="0.3">
      <c r="A1543" s="3" t="s">
        <v>983</v>
      </c>
      <c r="B1543" s="5">
        <v>27</v>
      </c>
      <c r="C1543" s="6">
        <v>568.62</v>
      </c>
    </row>
    <row r="1544" spans="1:3" x14ac:dyDescent="0.3">
      <c r="A1544" s="3" t="s">
        <v>984</v>
      </c>
      <c r="B1544" s="5">
        <v>109</v>
      </c>
      <c r="C1544" s="6">
        <v>1663.34</v>
      </c>
    </row>
    <row r="1545" spans="1:3" x14ac:dyDescent="0.3">
      <c r="A1545" s="3" t="s">
        <v>984</v>
      </c>
      <c r="B1545" s="5">
        <v>28</v>
      </c>
      <c r="C1545" s="6">
        <v>427.84</v>
      </c>
    </row>
    <row r="1546" spans="1:3" x14ac:dyDescent="0.3">
      <c r="A1546" s="3" t="s">
        <v>985</v>
      </c>
      <c r="B1546" s="5">
        <v>28</v>
      </c>
      <c r="C1546" s="6">
        <v>611.80000000000007</v>
      </c>
    </row>
    <row r="1547" spans="1:3" x14ac:dyDescent="0.3">
      <c r="A1547" s="3" t="s">
        <v>985</v>
      </c>
      <c r="B1547" s="5">
        <v>26</v>
      </c>
      <c r="C1547" s="6">
        <v>649.22</v>
      </c>
    </row>
    <row r="1548" spans="1:3" x14ac:dyDescent="0.3">
      <c r="A1548" s="3" t="s">
        <v>985</v>
      </c>
      <c r="B1548" s="5">
        <v>26</v>
      </c>
      <c r="C1548" s="6">
        <v>489.32</v>
      </c>
    </row>
    <row r="1549" spans="1:3" x14ac:dyDescent="0.3">
      <c r="A1549" s="3" t="s">
        <v>985</v>
      </c>
      <c r="B1549" s="5">
        <v>26</v>
      </c>
      <c r="C1549" s="6">
        <v>424.05999999999995</v>
      </c>
    </row>
    <row r="1550" spans="1:3" x14ac:dyDescent="0.3">
      <c r="A1550" s="3" t="s">
        <v>985</v>
      </c>
      <c r="B1550" s="5">
        <v>25</v>
      </c>
      <c r="C1550" s="6">
        <v>556</v>
      </c>
    </row>
    <row r="1551" spans="1:3" x14ac:dyDescent="0.3">
      <c r="A1551" s="3" t="s">
        <v>986</v>
      </c>
      <c r="B1551" s="5">
        <v>29</v>
      </c>
      <c r="C1551" s="6">
        <v>473.56999999999994</v>
      </c>
    </row>
    <row r="1552" spans="1:3" x14ac:dyDescent="0.3">
      <c r="A1552" s="3" t="s">
        <v>986</v>
      </c>
      <c r="B1552" s="5">
        <v>28</v>
      </c>
      <c r="C1552" s="6">
        <v>471.52</v>
      </c>
    </row>
    <row r="1553" spans="1:3" x14ac:dyDescent="0.3">
      <c r="A1553" s="3" t="s">
        <v>986</v>
      </c>
      <c r="B1553" s="5">
        <v>26</v>
      </c>
      <c r="C1553" s="6">
        <v>383.5</v>
      </c>
    </row>
    <row r="1554" spans="1:3" x14ac:dyDescent="0.3">
      <c r="A1554" s="3" t="s">
        <v>987</v>
      </c>
      <c r="B1554" s="5">
        <v>33</v>
      </c>
      <c r="C1554" s="6">
        <v>408.21</v>
      </c>
    </row>
    <row r="1555" spans="1:3" x14ac:dyDescent="0.3">
      <c r="A1555" s="3" t="s">
        <v>987</v>
      </c>
      <c r="B1555" s="5">
        <v>32</v>
      </c>
      <c r="C1555" s="6">
        <v>743.04</v>
      </c>
    </row>
    <row r="1556" spans="1:3" x14ac:dyDescent="0.3">
      <c r="A1556" s="3" t="s">
        <v>987</v>
      </c>
      <c r="B1556" s="5">
        <v>28</v>
      </c>
      <c r="C1556" s="6">
        <v>489.44</v>
      </c>
    </row>
    <row r="1557" spans="1:3" x14ac:dyDescent="0.3">
      <c r="A1557" s="3" t="s">
        <v>988</v>
      </c>
      <c r="B1557" s="5">
        <v>33</v>
      </c>
      <c r="C1557" s="6">
        <v>898.92</v>
      </c>
    </row>
    <row r="1558" spans="1:3" x14ac:dyDescent="0.3">
      <c r="A1558" s="3" t="s">
        <v>988</v>
      </c>
      <c r="B1558" s="5">
        <v>32</v>
      </c>
      <c r="C1558" s="6">
        <v>304</v>
      </c>
    </row>
    <row r="1559" spans="1:3" x14ac:dyDescent="0.3">
      <c r="A1559" s="3" t="s">
        <v>989</v>
      </c>
      <c r="B1559" s="5">
        <v>31</v>
      </c>
      <c r="C1559" s="6">
        <v>310.62</v>
      </c>
    </row>
    <row r="1560" spans="1:3" x14ac:dyDescent="0.3">
      <c r="A1560" s="3" t="s">
        <v>989</v>
      </c>
      <c r="B1560" s="5">
        <v>27</v>
      </c>
      <c r="C1560" s="6">
        <v>526.7700000000001</v>
      </c>
    </row>
    <row r="1561" spans="1:3" x14ac:dyDescent="0.3">
      <c r="A1561" s="3" t="s">
        <v>990</v>
      </c>
      <c r="B1561" s="5">
        <v>30</v>
      </c>
      <c r="C1561" s="6">
        <v>700.2</v>
      </c>
    </row>
    <row r="1562" spans="1:3" x14ac:dyDescent="0.3">
      <c r="A1562" s="3" t="s">
        <v>990</v>
      </c>
      <c r="B1562" s="5">
        <v>27</v>
      </c>
      <c r="C1562" s="6">
        <v>521.37</v>
      </c>
    </row>
    <row r="1563" spans="1:3" x14ac:dyDescent="0.3">
      <c r="A1563" s="3" t="s">
        <v>991</v>
      </c>
      <c r="B1563" s="5">
        <v>32</v>
      </c>
      <c r="C1563" s="6">
        <v>493.44</v>
      </c>
    </row>
    <row r="1564" spans="1:3" x14ac:dyDescent="0.3">
      <c r="A1564" s="3" t="s">
        <v>991</v>
      </c>
      <c r="B1564" s="5">
        <v>28</v>
      </c>
      <c r="C1564" s="6">
        <v>381.08</v>
      </c>
    </row>
    <row r="1565" spans="1:3" x14ac:dyDescent="0.3">
      <c r="A1565" s="3" t="s">
        <v>991</v>
      </c>
      <c r="B1565" s="5">
        <v>27</v>
      </c>
      <c r="C1565" s="6">
        <v>638.28</v>
      </c>
    </row>
    <row r="1566" spans="1:3" x14ac:dyDescent="0.3">
      <c r="A1566" s="3" t="s">
        <v>992</v>
      </c>
      <c r="B1566" s="5">
        <v>31</v>
      </c>
      <c r="C1566" s="6">
        <v>624.96</v>
      </c>
    </row>
    <row r="1567" spans="1:3" x14ac:dyDescent="0.3">
      <c r="A1567" s="3" t="s">
        <v>993</v>
      </c>
      <c r="B1567" s="5">
        <v>110</v>
      </c>
      <c r="C1567" s="6">
        <v>1157.2</v>
      </c>
    </row>
    <row r="1568" spans="1:3" x14ac:dyDescent="0.3">
      <c r="A1568" s="3" t="s">
        <v>994</v>
      </c>
      <c r="B1568" s="5">
        <v>29</v>
      </c>
      <c r="C1568" s="6">
        <v>772.56000000000006</v>
      </c>
    </row>
    <row r="1569" spans="1:3" x14ac:dyDescent="0.3">
      <c r="A1569" s="3" t="s">
        <v>995</v>
      </c>
      <c r="B1569" s="5">
        <v>34</v>
      </c>
      <c r="C1569" s="6">
        <v>376.72</v>
      </c>
    </row>
    <row r="1570" spans="1:3" x14ac:dyDescent="0.3">
      <c r="A1570" s="3" t="s">
        <v>995</v>
      </c>
      <c r="B1570" s="5">
        <v>29</v>
      </c>
      <c r="C1570" s="6">
        <v>539.98</v>
      </c>
    </row>
    <row r="1571" spans="1:3" x14ac:dyDescent="0.3">
      <c r="A1571" s="3" t="s">
        <v>996</v>
      </c>
      <c r="B1571" s="5">
        <v>32</v>
      </c>
      <c r="C1571" s="6">
        <v>707.84</v>
      </c>
    </row>
    <row r="1572" spans="1:3" x14ac:dyDescent="0.3">
      <c r="A1572" s="3" t="s">
        <v>997</v>
      </c>
      <c r="B1572" s="5">
        <v>246</v>
      </c>
      <c r="C1572" s="6">
        <v>2322.2399999999998</v>
      </c>
    </row>
    <row r="1573" spans="1:3" x14ac:dyDescent="0.3">
      <c r="A1573" s="3" t="s">
        <v>997</v>
      </c>
      <c r="B1573" s="5">
        <v>31</v>
      </c>
      <c r="C1573" s="6">
        <v>432.76000000000005</v>
      </c>
    </row>
    <row r="1574" spans="1:3" x14ac:dyDescent="0.3">
      <c r="A1574" s="3" t="s">
        <v>998</v>
      </c>
      <c r="B1574" s="5">
        <v>144</v>
      </c>
      <c r="C1574" s="6">
        <v>1876.32</v>
      </c>
    </row>
    <row r="1575" spans="1:3" x14ac:dyDescent="0.3">
      <c r="A1575" s="3" t="s">
        <v>999</v>
      </c>
      <c r="B1575" s="5">
        <v>121</v>
      </c>
      <c r="C1575" s="6">
        <v>1334.6299999999999</v>
      </c>
    </row>
    <row r="1576" spans="1:3" x14ac:dyDescent="0.3">
      <c r="A1576" s="3" t="s">
        <v>999</v>
      </c>
      <c r="B1576" s="5">
        <v>108</v>
      </c>
      <c r="C1576" s="6">
        <v>594</v>
      </c>
    </row>
    <row r="1577" spans="1:3" x14ac:dyDescent="0.3">
      <c r="A1577" s="3" t="s">
        <v>999</v>
      </c>
      <c r="B1577" s="5">
        <v>36</v>
      </c>
      <c r="C1577" s="6">
        <v>946.43999999999994</v>
      </c>
    </row>
    <row r="1578" spans="1:3" x14ac:dyDescent="0.3">
      <c r="A1578" s="3" t="s">
        <v>999</v>
      </c>
      <c r="B1578" s="5">
        <v>28</v>
      </c>
      <c r="C1578" s="6">
        <v>844.76</v>
      </c>
    </row>
    <row r="1579" spans="1:3" x14ac:dyDescent="0.3">
      <c r="A1579" s="3" t="s">
        <v>999</v>
      </c>
      <c r="B1579" s="5">
        <v>25</v>
      </c>
      <c r="C1579" s="6">
        <v>570.5</v>
      </c>
    </row>
    <row r="1580" spans="1:3" x14ac:dyDescent="0.3">
      <c r="A1580" s="3" t="s">
        <v>1000</v>
      </c>
      <c r="B1580" s="5">
        <v>267</v>
      </c>
      <c r="C1580" s="6">
        <v>3746.0099999999998</v>
      </c>
    </row>
    <row r="1581" spans="1:3" x14ac:dyDescent="0.3">
      <c r="A1581" s="3" t="s">
        <v>1000</v>
      </c>
      <c r="B1581" s="5">
        <v>107</v>
      </c>
      <c r="C1581" s="6">
        <v>1446.6399999999999</v>
      </c>
    </row>
    <row r="1582" spans="1:3" x14ac:dyDescent="0.3">
      <c r="A1582" s="3" t="s">
        <v>1000</v>
      </c>
      <c r="B1582" s="5">
        <v>31</v>
      </c>
      <c r="C1582" s="6">
        <v>464.38</v>
      </c>
    </row>
    <row r="1583" spans="1:3" x14ac:dyDescent="0.3">
      <c r="A1583" s="3" t="s">
        <v>1000</v>
      </c>
      <c r="B1583" s="5">
        <v>30</v>
      </c>
      <c r="C1583" s="6">
        <v>903.3</v>
      </c>
    </row>
    <row r="1584" spans="1:3" x14ac:dyDescent="0.3">
      <c r="A1584" s="3" t="s">
        <v>1000</v>
      </c>
      <c r="B1584" s="5">
        <v>29</v>
      </c>
      <c r="C1584" s="6">
        <v>541.43000000000006</v>
      </c>
    </row>
    <row r="1585" spans="1:3" x14ac:dyDescent="0.3">
      <c r="A1585" s="3" t="s">
        <v>1001</v>
      </c>
      <c r="B1585" s="5">
        <v>34</v>
      </c>
      <c r="C1585" s="6">
        <v>481.44</v>
      </c>
    </row>
    <row r="1586" spans="1:3" x14ac:dyDescent="0.3">
      <c r="A1586" s="3" t="s">
        <v>1001</v>
      </c>
      <c r="B1586" s="5">
        <v>30</v>
      </c>
      <c r="C1586" s="6">
        <v>624.6</v>
      </c>
    </row>
    <row r="1587" spans="1:3" x14ac:dyDescent="0.3">
      <c r="A1587" s="3" t="s">
        <v>1001</v>
      </c>
      <c r="B1587" s="5">
        <v>27</v>
      </c>
      <c r="C1587" s="6">
        <v>432.81000000000006</v>
      </c>
    </row>
    <row r="1588" spans="1:3" x14ac:dyDescent="0.3">
      <c r="A1588" s="3" t="s">
        <v>1002</v>
      </c>
      <c r="B1588" s="5">
        <v>31</v>
      </c>
      <c r="C1588" s="6">
        <v>956.97</v>
      </c>
    </row>
    <row r="1589" spans="1:3" x14ac:dyDescent="0.3">
      <c r="A1589" s="3" t="s">
        <v>1002</v>
      </c>
      <c r="B1589" s="5">
        <v>31</v>
      </c>
      <c r="C1589" s="6">
        <v>540.33000000000004</v>
      </c>
    </row>
    <row r="1590" spans="1:3" x14ac:dyDescent="0.3">
      <c r="A1590" s="3" t="s">
        <v>1003</v>
      </c>
      <c r="B1590" s="5">
        <v>31</v>
      </c>
      <c r="C1590" s="6">
        <v>538.16</v>
      </c>
    </row>
    <row r="1591" spans="1:3" x14ac:dyDescent="0.3">
      <c r="A1591" s="3" t="s">
        <v>1003</v>
      </c>
      <c r="B1591" s="5">
        <v>29</v>
      </c>
      <c r="C1591" s="6">
        <v>573.91</v>
      </c>
    </row>
    <row r="1592" spans="1:3" x14ac:dyDescent="0.3">
      <c r="A1592" s="3" t="s">
        <v>1004</v>
      </c>
      <c r="B1592" s="5">
        <v>32</v>
      </c>
      <c r="C1592" s="6">
        <v>424.32</v>
      </c>
    </row>
    <row r="1593" spans="1:3" x14ac:dyDescent="0.3">
      <c r="A1593" s="3" t="s">
        <v>1005</v>
      </c>
      <c r="B1593" s="5">
        <v>100</v>
      </c>
      <c r="C1593" s="6">
        <v>842</v>
      </c>
    </row>
    <row r="1594" spans="1:3" x14ac:dyDescent="0.3">
      <c r="A1594" s="3" t="s">
        <v>1005</v>
      </c>
      <c r="B1594" s="5">
        <v>32</v>
      </c>
      <c r="C1594" s="6">
        <v>536</v>
      </c>
    </row>
    <row r="1595" spans="1:3" x14ac:dyDescent="0.3">
      <c r="A1595" s="3" t="s">
        <v>1005</v>
      </c>
      <c r="B1595" s="5">
        <v>30</v>
      </c>
      <c r="C1595" s="6">
        <v>375.3</v>
      </c>
    </row>
    <row r="1596" spans="1:3" x14ac:dyDescent="0.3">
      <c r="A1596" s="3" t="s">
        <v>1006</v>
      </c>
      <c r="B1596" s="5">
        <v>129</v>
      </c>
      <c r="C1596" s="6">
        <v>1523.49</v>
      </c>
    </row>
    <row r="1597" spans="1:3" x14ac:dyDescent="0.3">
      <c r="A1597" s="3" t="s">
        <v>1006</v>
      </c>
      <c r="B1597" s="5">
        <v>95</v>
      </c>
      <c r="C1597" s="6">
        <v>1248.3</v>
      </c>
    </row>
    <row r="1598" spans="1:3" x14ac:dyDescent="0.3">
      <c r="A1598" s="3" t="s">
        <v>1006</v>
      </c>
      <c r="B1598" s="5">
        <v>38</v>
      </c>
      <c r="C1598" s="6">
        <v>228.76</v>
      </c>
    </row>
    <row r="1599" spans="1:3" x14ac:dyDescent="0.3">
      <c r="A1599" s="3" t="s">
        <v>1007</v>
      </c>
      <c r="B1599" s="5">
        <v>103</v>
      </c>
      <c r="C1599" s="6">
        <v>1164.93</v>
      </c>
    </row>
    <row r="1600" spans="1:3" x14ac:dyDescent="0.3">
      <c r="A1600" s="3" t="s">
        <v>1007</v>
      </c>
      <c r="B1600" s="5">
        <v>31</v>
      </c>
      <c r="C1600" s="6">
        <v>396.8</v>
      </c>
    </row>
    <row r="1601" spans="1:3" x14ac:dyDescent="0.3">
      <c r="A1601" s="3" t="s">
        <v>1008</v>
      </c>
      <c r="B1601" s="5">
        <v>35</v>
      </c>
      <c r="C1601" s="6">
        <v>836.5</v>
      </c>
    </row>
    <row r="1602" spans="1:3" x14ac:dyDescent="0.3">
      <c r="A1602" s="3" t="s">
        <v>1008</v>
      </c>
      <c r="B1602" s="5">
        <v>25</v>
      </c>
      <c r="C1602" s="6">
        <v>618.5</v>
      </c>
    </row>
    <row r="1603" spans="1:3" x14ac:dyDescent="0.3">
      <c r="A1603" s="3" t="s">
        <v>1009</v>
      </c>
      <c r="B1603" s="5">
        <v>34</v>
      </c>
      <c r="C1603" s="6">
        <v>412.76</v>
      </c>
    </row>
    <row r="1604" spans="1:3" x14ac:dyDescent="0.3">
      <c r="A1604" s="3" t="s">
        <v>1009</v>
      </c>
      <c r="B1604" s="5">
        <v>28</v>
      </c>
      <c r="C1604" s="6">
        <v>528.36</v>
      </c>
    </row>
    <row r="1605" spans="1:3" x14ac:dyDescent="0.3">
      <c r="A1605" s="3" t="s">
        <v>1010</v>
      </c>
      <c r="B1605" s="5">
        <v>32</v>
      </c>
      <c r="C1605" s="6">
        <v>786.24</v>
      </c>
    </row>
    <row r="1606" spans="1:3" x14ac:dyDescent="0.3">
      <c r="A1606" s="3" t="s">
        <v>1011</v>
      </c>
      <c r="B1606" s="5">
        <v>28</v>
      </c>
      <c r="C1606" s="6">
        <v>552.44000000000005</v>
      </c>
    </row>
    <row r="1607" spans="1:3" x14ac:dyDescent="0.3">
      <c r="A1607" s="3" t="s">
        <v>1012</v>
      </c>
      <c r="B1607" s="5">
        <v>33</v>
      </c>
      <c r="C1607" s="6">
        <v>483.12</v>
      </c>
    </row>
    <row r="1608" spans="1:3" x14ac:dyDescent="0.3">
      <c r="A1608" s="3" t="s">
        <v>1012</v>
      </c>
      <c r="B1608" s="5">
        <v>31</v>
      </c>
      <c r="C1608" s="6">
        <v>516.7700000000001</v>
      </c>
    </row>
    <row r="1609" spans="1:3" x14ac:dyDescent="0.3">
      <c r="A1609" s="3" t="s">
        <v>1012</v>
      </c>
      <c r="B1609" s="5">
        <v>30</v>
      </c>
      <c r="C1609" s="6">
        <v>691.5</v>
      </c>
    </row>
    <row r="1610" spans="1:3" x14ac:dyDescent="0.3">
      <c r="A1610" s="3" t="s">
        <v>1012</v>
      </c>
      <c r="B1610" s="5">
        <v>28</v>
      </c>
      <c r="C1610" s="6">
        <v>724.64</v>
      </c>
    </row>
    <row r="1611" spans="1:3" x14ac:dyDescent="0.3">
      <c r="A1611" s="3" t="s">
        <v>1013</v>
      </c>
      <c r="B1611" s="5">
        <v>34</v>
      </c>
      <c r="C1611" s="6">
        <v>718.76</v>
      </c>
    </row>
    <row r="1612" spans="1:3" x14ac:dyDescent="0.3">
      <c r="A1612" s="3" t="s">
        <v>1013</v>
      </c>
      <c r="B1612" s="5">
        <v>26</v>
      </c>
      <c r="C1612" s="6">
        <v>490.1</v>
      </c>
    </row>
    <row r="1613" spans="1:3" x14ac:dyDescent="0.3">
      <c r="A1613" s="3" t="s">
        <v>1014</v>
      </c>
      <c r="B1613" s="5">
        <v>37</v>
      </c>
      <c r="C1613" s="6">
        <v>1004.92</v>
      </c>
    </row>
    <row r="1614" spans="1:3" x14ac:dyDescent="0.3">
      <c r="A1614" s="3" t="s">
        <v>1014</v>
      </c>
      <c r="B1614" s="5">
        <v>33</v>
      </c>
      <c r="C1614" s="6">
        <v>712.47</v>
      </c>
    </row>
    <row r="1615" spans="1:3" x14ac:dyDescent="0.3">
      <c r="A1615" s="3" t="s">
        <v>1015</v>
      </c>
      <c r="B1615" s="5">
        <v>30</v>
      </c>
      <c r="C1615" s="6">
        <v>686.4</v>
      </c>
    </row>
    <row r="1616" spans="1:3" x14ac:dyDescent="0.3">
      <c r="A1616" s="3" t="s">
        <v>1015</v>
      </c>
      <c r="B1616" s="5">
        <v>26</v>
      </c>
      <c r="C1616" s="6">
        <v>300.82</v>
      </c>
    </row>
    <row r="1617" spans="1:3" x14ac:dyDescent="0.3">
      <c r="A1617" s="3" t="s">
        <v>1016</v>
      </c>
      <c r="B1617" s="5">
        <v>77</v>
      </c>
      <c r="C1617" s="6">
        <v>1188.1099999999999</v>
      </c>
    </row>
    <row r="1618" spans="1:3" x14ac:dyDescent="0.3">
      <c r="A1618" s="3" t="s">
        <v>1016</v>
      </c>
      <c r="B1618" s="5">
        <v>31</v>
      </c>
      <c r="C1618" s="6">
        <v>491.65999999999997</v>
      </c>
    </row>
    <row r="1619" spans="1:3" x14ac:dyDescent="0.3">
      <c r="A1619" s="3" t="s">
        <v>1017</v>
      </c>
      <c r="B1619" s="5">
        <v>32</v>
      </c>
      <c r="C1619" s="6">
        <v>674.24</v>
      </c>
    </row>
    <row r="1620" spans="1:3" x14ac:dyDescent="0.3">
      <c r="A1620" s="3" t="s">
        <v>1017</v>
      </c>
      <c r="B1620" s="5">
        <v>26</v>
      </c>
      <c r="C1620" s="6">
        <v>397.8</v>
      </c>
    </row>
    <row r="1621" spans="1:3" x14ac:dyDescent="0.3">
      <c r="A1621" s="3" t="s">
        <v>1017</v>
      </c>
      <c r="B1621" s="5">
        <v>18</v>
      </c>
      <c r="C1621" s="6">
        <v>324.71999999999997</v>
      </c>
    </row>
    <row r="1622" spans="1:3" x14ac:dyDescent="0.3">
      <c r="A1622" s="3" t="s">
        <v>1018</v>
      </c>
      <c r="B1622" s="5">
        <v>115</v>
      </c>
      <c r="C1622" s="6">
        <v>1450.1499999999999</v>
      </c>
    </row>
    <row r="1623" spans="1:3" x14ac:dyDescent="0.3">
      <c r="A1623" s="3" t="s">
        <v>1018</v>
      </c>
      <c r="B1623" s="5">
        <v>33</v>
      </c>
      <c r="C1623" s="6">
        <v>698.93999999999994</v>
      </c>
    </row>
    <row r="1624" spans="1:3" x14ac:dyDescent="0.3">
      <c r="A1624" s="3" t="s">
        <v>1018</v>
      </c>
      <c r="B1624" s="5">
        <v>27</v>
      </c>
      <c r="C1624" s="6">
        <v>556.74</v>
      </c>
    </row>
    <row r="1625" spans="1:3" x14ac:dyDescent="0.3">
      <c r="A1625" s="3" t="s">
        <v>1018</v>
      </c>
      <c r="B1625" s="5">
        <v>27</v>
      </c>
      <c r="C1625" s="6">
        <v>503.28000000000003</v>
      </c>
    </row>
    <row r="1626" spans="1:3" x14ac:dyDescent="0.3">
      <c r="A1626" s="3" t="s">
        <v>1019</v>
      </c>
      <c r="B1626" s="5">
        <v>35</v>
      </c>
      <c r="C1626" s="6">
        <v>719.59999999999991</v>
      </c>
    </row>
    <row r="1627" spans="1:3" x14ac:dyDescent="0.3">
      <c r="A1627" s="3" t="s">
        <v>1019</v>
      </c>
      <c r="B1627" s="5">
        <v>32</v>
      </c>
      <c r="C1627" s="6">
        <v>568</v>
      </c>
    </row>
    <row r="1628" spans="1:3" x14ac:dyDescent="0.3">
      <c r="A1628" s="3" t="s">
        <v>1019</v>
      </c>
      <c r="B1628" s="5">
        <v>28</v>
      </c>
      <c r="C1628" s="6">
        <v>570.36</v>
      </c>
    </row>
    <row r="1629" spans="1:3" x14ac:dyDescent="0.3">
      <c r="A1629" s="3" t="s">
        <v>1020</v>
      </c>
      <c r="B1629" s="5">
        <v>37</v>
      </c>
      <c r="C1629" s="6">
        <v>592</v>
      </c>
    </row>
    <row r="1630" spans="1:3" x14ac:dyDescent="0.3">
      <c r="A1630" s="3" t="s">
        <v>1020</v>
      </c>
      <c r="B1630" s="5">
        <v>25</v>
      </c>
      <c r="C1630" s="6">
        <v>502.75</v>
      </c>
    </row>
    <row r="1631" spans="1:3" x14ac:dyDescent="0.3">
      <c r="A1631" s="3" t="s">
        <v>1021</v>
      </c>
      <c r="B1631" s="5">
        <v>33</v>
      </c>
      <c r="C1631" s="6">
        <v>623.37</v>
      </c>
    </row>
    <row r="1632" spans="1:3" x14ac:dyDescent="0.3">
      <c r="A1632" s="3" t="s">
        <v>1021</v>
      </c>
      <c r="B1632" s="5">
        <v>31</v>
      </c>
      <c r="C1632" s="6">
        <v>671.7700000000001</v>
      </c>
    </row>
    <row r="1633" spans="1:3" x14ac:dyDescent="0.3">
      <c r="A1633" s="3" t="s">
        <v>1021</v>
      </c>
      <c r="B1633" s="5">
        <v>31</v>
      </c>
      <c r="C1633" s="6">
        <v>612.56000000000006</v>
      </c>
    </row>
    <row r="1634" spans="1:3" x14ac:dyDescent="0.3">
      <c r="A1634" s="3" t="s">
        <v>1022</v>
      </c>
      <c r="B1634" s="5">
        <v>37</v>
      </c>
      <c r="C1634" s="6">
        <v>837.31</v>
      </c>
    </row>
    <row r="1635" spans="1:3" x14ac:dyDescent="0.3">
      <c r="A1635" s="3" t="s">
        <v>1022</v>
      </c>
      <c r="B1635" s="5">
        <v>33</v>
      </c>
      <c r="C1635" s="6">
        <v>842.81999999999994</v>
      </c>
    </row>
    <row r="1636" spans="1:3" x14ac:dyDescent="0.3">
      <c r="A1636" s="3" t="s">
        <v>1022</v>
      </c>
      <c r="B1636" s="5">
        <v>32</v>
      </c>
      <c r="C1636" s="6">
        <v>627.52</v>
      </c>
    </row>
    <row r="1637" spans="1:3" x14ac:dyDescent="0.3">
      <c r="A1637" s="3" t="s">
        <v>1022</v>
      </c>
      <c r="B1637" s="5">
        <v>31</v>
      </c>
      <c r="C1637" s="6">
        <v>813.43999999999994</v>
      </c>
    </row>
    <row r="1638" spans="1:3" x14ac:dyDescent="0.3">
      <c r="A1638" s="3" t="s">
        <v>1023</v>
      </c>
      <c r="B1638" s="5">
        <v>29</v>
      </c>
      <c r="C1638" s="6">
        <v>615.66999999999996</v>
      </c>
    </row>
    <row r="1639" spans="1:3" x14ac:dyDescent="0.3">
      <c r="A1639" s="3" t="s">
        <v>1023</v>
      </c>
      <c r="B1639" s="5">
        <v>28</v>
      </c>
      <c r="C1639" s="6">
        <v>203.28</v>
      </c>
    </row>
    <row r="1640" spans="1:3" x14ac:dyDescent="0.3">
      <c r="A1640" s="3" t="s">
        <v>1024</v>
      </c>
      <c r="B1640" s="5">
        <v>84</v>
      </c>
      <c r="C1640" s="6">
        <v>966.84</v>
      </c>
    </row>
    <row r="1641" spans="1:3" x14ac:dyDescent="0.3">
      <c r="A1641" s="3" t="s">
        <v>1024</v>
      </c>
      <c r="B1641" s="5">
        <v>34</v>
      </c>
      <c r="C1641" s="6">
        <v>695.98</v>
      </c>
    </row>
    <row r="1642" spans="1:3" x14ac:dyDescent="0.3">
      <c r="A1642" s="3" t="s">
        <v>1024</v>
      </c>
      <c r="B1642" s="5">
        <v>30</v>
      </c>
      <c r="C1642" s="6">
        <v>414.6</v>
      </c>
    </row>
    <row r="1643" spans="1:3" x14ac:dyDescent="0.3">
      <c r="A1643" s="3" t="s">
        <v>1024</v>
      </c>
      <c r="B1643" s="5">
        <v>29</v>
      </c>
      <c r="C1643" s="6">
        <v>741.24</v>
      </c>
    </row>
    <row r="1644" spans="1:3" x14ac:dyDescent="0.3">
      <c r="A1644" s="3" t="s">
        <v>1024</v>
      </c>
      <c r="B1644" s="5">
        <v>24</v>
      </c>
      <c r="C1644" s="6">
        <v>487.20000000000005</v>
      </c>
    </row>
    <row r="1645" spans="1:3" x14ac:dyDescent="0.3">
      <c r="A1645" s="3" t="s">
        <v>1025</v>
      </c>
      <c r="B1645" s="5">
        <v>239</v>
      </c>
      <c r="C1645" s="6">
        <v>2390</v>
      </c>
    </row>
    <row r="1646" spans="1:3" x14ac:dyDescent="0.3">
      <c r="A1646" s="3" t="s">
        <v>1025</v>
      </c>
      <c r="B1646" s="5">
        <v>154</v>
      </c>
      <c r="C1646" s="6">
        <v>1707.86</v>
      </c>
    </row>
    <row r="1647" spans="1:3" x14ac:dyDescent="0.3">
      <c r="A1647" s="3" t="s">
        <v>1025</v>
      </c>
      <c r="B1647" s="5">
        <v>26</v>
      </c>
      <c r="C1647" s="6">
        <v>664.82</v>
      </c>
    </row>
    <row r="1648" spans="1:3" x14ac:dyDescent="0.3">
      <c r="A1648" s="3" t="s">
        <v>1026</v>
      </c>
      <c r="B1648" s="5">
        <v>111</v>
      </c>
      <c r="C1648" s="6">
        <v>1319.79</v>
      </c>
    </row>
    <row r="1649" spans="1:3" x14ac:dyDescent="0.3">
      <c r="A1649" s="3" t="s">
        <v>1026</v>
      </c>
      <c r="B1649" s="5">
        <v>89</v>
      </c>
      <c r="C1649" s="6">
        <v>1323.4299999999998</v>
      </c>
    </row>
    <row r="1650" spans="1:3" x14ac:dyDescent="0.3">
      <c r="A1650" s="3" t="s">
        <v>1026</v>
      </c>
      <c r="B1650" s="5">
        <v>29</v>
      </c>
      <c r="C1650" s="6">
        <v>678.02</v>
      </c>
    </row>
    <row r="1651" spans="1:3" x14ac:dyDescent="0.3">
      <c r="A1651" s="3" t="s">
        <v>1026</v>
      </c>
      <c r="B1651" s="5">
        <v>29</v>
      </c>
      <c r="C1651" s="6">
        <v>477.34000000000003</v>
      </c>
    </row>
    <row r="1652" spans="1:3" x14ac:dyDescent="0.3">
      <c r="A1652" s="3" t="s">
        <v>1026</v>
      </c>
      <c r="B1652" s="5">
        <v>28</v>
      </c>
      <c r="C1652" s="6">
        <v>745.64</v>
      </c>
    </row>
    <row r="1653" spans="1:3" x14ac:dyDescent="0.3">
      <c r="A1653" s="3" t="s">
        <v>1027</v>
      </c>
      <c r="B1653" s="5">
        <v>33</v>
      </c>
      <c r="C1653" s="6">
        <v>677.49</v>
      </c>
    </row>
    <row r="1654" spans="1:3" x14ac:dyDescent="0.3">
      <c r="A1654" s="3" t="s">
        <v>1027</v>
      </c>
      <c r="B1654" s="5">
        <v>28</v>
      </c>
      <c r="C1654" s="6">
        <v>443.52</v>
      </c>
    </row>
    <row r="1655" spans="1:3" x14ac:dyDescent="0.3">
      <c r="A1655" s="3" t="s">
        <v>1028</v>
      </c>
      <c r="B1655" s="5">
        <v>34</v>
      </c>
      <c r="C1655" s="6">
        <v>943.84</v>
      </c>
    </row>
    <row r="1656" spans="1:3" x14ac:dyDescent="0.3">
      <c r="A1656" s="3" t="s">
        <v>1029</v>
      </c>
      <c r="B1656" s="5">
        <v>30</v>
      </c>
      <c r="C1656" s="6">
        <v>308.09999999999997</v>
      </c>
    </row>
    <row r="1657" spans="1:3" x14ac:dyDescent="0.3">
      <c r="A1657" s="3" t="s">
        <v>1029</v>
      </c>
      <c r="B1657" s="5">
        <v>26</v>
      </c>
      <c r="C1657" s="6">
        <v>850.2</v>
      </c>
    </row>
    <row r="1658" spans="1:3" x14ac:dyDescent="0.3">
      <c r="A1658" s="3" t="s">
        <v>1030</v>
      </c>
      <c r="B1658" s="5">
        <v>31</v>
      </c>
      <c r="C1658" s="6">
        <v>661.85</v>
      </c>
    </row>
    <row r="1659" spans="1:3" x14ac:dyDescent="0.3">
      <c r="A1659" s="3" t="s">
        <v>1031</v>
      </c>
      <c r="B1659" s="5">
        <v>153</v>
      </c>
      <c r="C1659" s="6">
        <v>1728.9</v>
      </c>
    </row>
    <row r="1660" spans="1:3" x14ac:dyDescent="0.3">
      <c r="A1660" s="3" t="s">
        <v>1031</v>
      </c>
      <c r="B1660" s="5">
        <v>27</v>
      </c>
      <c r="C1660" s="6">
        <v>642.06000000000006</v>
      </c>
    </row>
    <row r="1661" spans="1:3" x14ac:dyDescent="0.3">
      <c r="A1661" s="3" t="s">
        <v>1032</v>
      </c>
      <c r="B1661" s="5">
        <v>191</v>
      </c>
      <c r="C1661" s="6">
        <v>2234.6999999999998</v>
      </c>
    </row>
    <row r="1662" spans="1:3" x14ac:dyDescent="0.3">
      <c r="A1662" s="3" t="s">
        <v>1032</v>
      </c>
      <c r="B1662" s="5">
        <v>152</v>
      </c>
      <c r="C1662" s="6">
        <v>1181.04</v>
      </c>
    </row>
    <row r="1663" spans="1:3" x14ac:dyDescent="0.3">
      <c r="A1663" s="3" t="s">
        <v>1032</v>
      </c>
      <c r="B1663" s="5">
        <v>31</v>
      </c>
      <c r="C1663" s="6">
        <v>728.5</v>
      </c>
    </row>
    <row r="1664" spans="1:3" x14ac:dyDescent="0.3">
      <c r="A1664" s="3" t="s">
        <v>1032</v>
      </c>
      <c r="B1664" s="5">
        <v>30</v>
      </c>
      <c r="C1664" s="6">
        <v>674.4</v>
      </c>
    </row>
    <row r="1665" spans="1:3" x14ac:dyDescent="0.3">
      <c r="A1665" s="3" t="s">
        <v>1032</v>
      </c>
      <c r="B1665" s="5">
        <v>28</v>
      </c>
      <c r="C1665" s="6">
        <v>808.92000000000007</v>
      </c>
    </row>
    <row r="1666" spans="1:3" x14ac:dyDescent="0.3">
      <c r="A1666" s="3" t="s">
        <v>1033</v>
      </c>
      <c r="B1666" s="5">
        <v>32</v>
      </c>
      <c r="C1666" s="6">
        <v>468.8</v>
      </c>
    </row>
    <row r="1667" spans="1:3" x14ac:dyDescent="0.3">
      <c r="A1667" s="3" t="s">
        <v>1033</v>
      </c>
      <c r="B1667" s="5">
        <v>31</v>
      </c>
      <c r="C1667" s="6">
        <v>415.09000000000003</v>
      </c>
    </row>
    <row r="1668" spans="1:3" x14ac:dyDescent="0.3">
      <c r="A1668" s="3" t="s">
        <v>1033</v>
      </c>
      <c r="B1668" s="5">
        <v>25</v>
      </c>
      <c r="C1668" s="6">
        <v>427.75</v>
      </c>
    </row>
    <row r="1669" spans="1:3" x14ac:dyDescent="0.3">
      <c r="A1669" s="3" t="s">
        <v>1034</v>
      </c>
      <c r="B1669" s="5">
        <v>272</v>
      </c>
      <c r="C1669" s="6">
        <v>3375.52</v>
      </c>
    </row>
    <row r="1670" spans="1:3" x14ac:dyDescent="0.3">
      <c r="A1670" s="3" t="s">
        <v>1034</v>
      </c>
      <c r="B1670" s="5">
        <v>91</v>
      </c>
      <c r="C1670" s="6">
        <v>1003.7299999999999</v>
      </c>
    </row>
    <row r="1671" spans="1:3" x14ac:dyDescent="0.3">
      <c r="A1671" s="3" t="s">
        <v>1034</v>
      </c>
      <c r="B1671" s="5">
        <v>80</v>
      </c>
      <c r="C1671" s="6">
        <v>1313.6000000000001</v>
      </c>
    </row>
    <row r="1672" spans="1:3" x14ac:dyDescent="0.3">
      <c r="A1672" s="3" t="s">
        <v>1034</v>
      </c>
      <c r="B1672" s="5">
        <v>32</v>
      </c>
      <c r="C1672" s="6">
        <v>593.91999999999996</v>
      </c>
    </row>
    <row r="1673" spans="1:3" x14ac:dyDescent="0.3">
      <c r="A1673" s="3" t="s">
        <v>1034</v>
      </c>
      <c r="B1673" s="5">
        <v>27</v>
      </c>
      <c r="C1673" s="6">
        <v>363.96000000000004</v>
      </c>
    </row>
    <row r="1674" spans="1:3" x14ac:dyDescent="0.3">
      <c r="A1674" s="3" t="s">
        <v>1035</v>
      </c>
      <c r="B1674" s="5">
        <v>137</v>
      </c>
      <c r="C1674" s="6">
        <v>2687.94</v>
      </c>
    </row>
    <row r="1675" spans="1:3" x14ac:dyDescent="0.3">
      <c r="A1675" s="3" t="s">
        <v>1036</v>
      </c>
      <c r="B1675" s="5">
        <v>101</v>
      </c>
      <c r="C1675" s="6">
        <v>1274.6199999999999</v>
      </c>
    </row>
    <row r="1676" spans="1:3" x14ac:dyDescent="0.3">
      <c r="A1676" s="3" t="s">
        <v>1037</v>
      </c>
      <c r="B1676" s="5">
        <v>286</v>
      </c>
      <c r="C1676" s="6">
        <v>3472.04</v>
      </c>
    </row>
    <row r="1677" spans="1:3" x14ac:dyDescent="0.3">
      <c r="A1677" s="3" t="s">
        <v>1038</v>
      </c>
      <c r="B1677" s="5">
        <v>30</v>
      </c>
      <c r="C1677" s="6">
        <v>614.4</v>
      </c>
    </row>
    <row r="1678" spans="1:3" x14ac:dyDescent="0.3">
      <c r="A1678" s="3" t="s">
        <v>1038</v>
      </c>
      <c r="B1678" s="5">
        <v>27</v>
      </c>
      <c r="C1678" s="6">
        <v>710.64</v>
      </c>
    </row>
    <row r="1679" spans="1:3" x14ac:dyDescent="0.3">
      <c r="A1679" s="3" t="s">
        <v>1039</v>
      </c>
      <c r="B1679" s="5">
        <v>170</v>
      </c>
      <c r="C1679" s="6">
        <v>1400.8</v>
      </c>
    </row>
    <row r="1680" spans="1:3" x14ac:dyDescent="0.3">
      <c r="A1680" s="3" t="s">
        <v>1039</v>
      </c>
      <c r="B1680" s="5">
        <v>90</v>
      </c>
      <c r="C1680" s="6">
        <v>1616.4</v>
      </c>
    </row>
    <row r="1681" spans="1:3" x14ac:dyDescent="0.3">
      <c r="A1681" s="3" t="s">
        <v>1039</v>
      </c>
      <c r="B1681" s="5">
        <v>30</v>
      </c>
      <c r="C1681" s="6">
        <v>496.79999999999995</v>
      </c>
    </row>
    <row r="1682" spans="1:3" x14ac:dyDescent="0.3">
      <c r="A1682" s="3" t="s">
        <v>1040</v>
      </c>
      <c r="B1682" s="5">
        <v>34</v>
      </c>
      <c r="C1682" s="6">
        <v>915.28000000000009</v>
      </c>
    </row>
    <row r="1683" spans="1:3" x14ac:dyDescent="0.3">
      <c r="A1683" s="3" t="s">
        <v>1041</v>
      </c>
      <c r="B1683" s="5">
        <v>83</v>
      </c>
      <c r="C1683" s="6">
        <v>1099.75</v>
      </c>
    </row>
    <row r="1684" spans="1:3" x14ac:dyDescent="0.3">
      <c r="A1684" s="3" t="s">
        <v>1041</v>
      </c>
      <c r="B1684" s="5">
        <v>55</v>
      </c>
      <c r="C1684" s="6">
        <v>630.30000000000007</v>
      </c>
    </row>
    <row r="1685" spans="1:3" x14ac:dyDescent="0.3">
      <c r="A1685" s="3" t="s">
        <v>1041</v>
      </c>
      <c r="B1685" s="5">
        <v>26</v>
      </c>
      <c r="C1685" s="6">
        <v>631.54</v>
      </c>
    </row>
    <row r="1686" spans="1:3" x14ac:dyDescent="0.3">
      <c r="A1686" s="3" t="s">
        <v>1042</v>
      </c>
      <c r="B1686" s="5">
        <v>67</v>
      </c>
      <c r="C1686" s="6">
        <v>1376.1799999999998</v>
      </c>
    </row>
    <row r="1687" spans="1:3" x14ac:dyDescent="0.3">
      <c r="A1687" s="3" t="s">
        <v>1042</v>
      </c>
      <c r="B1687" s="5">
        <v>29</v>
      </c>
      <c r="C1687" s="6">
        <v>582.31999999999994</v>
      </c>
    </row>
    <row r="1688" spans="1:3" x14ac:dyDescent="0.3">
      <c r="A1688" s="3" t="s">
        <v>1042</v>
      </c>
      <c r="B1688" s="5">
        <v>27</v>
      </c>
      <c r="C1688" s="6">
        <v>513</v>
      </c>
    </row>
    <row r="1689" spans="1:3" x14ac:dyDescent="0.3">
      <c r="A1689" s="3" t="s">
        <v>1043</v>
      </c>
      <c r="B1689" s="5">
        <v>33</v>
      </c>
      <c r="C1689" s="6">
        <v>450.12</v>
      </c>
    </row>
    <row r="1690" spans="1:3" x14ac:dyDescent="0.3">
      <c r="A1690" s="3" t="s">
        <v>1044</v>
      </c>
      <c r="B1690" s="5">
        <v>28</v>
      </c>
      <c r="C1690" s="6">
        <v>421.12</v>
      </c>
    </row>
    <row r="1691" spans="1:3" x14ac:dyDescent="0.3">
      <c r="A1691" s="3" t="s">
        <v>1045</v>
      </c>
      <c r="B1691" s="5">
        <v>104</v>
      </c>
      <c r="C1691" s="6">
        <v>1100.32</v>
      </c>
    </row>
    <row r="1692" spans="1:3" x14ac:dyDescent="0.3">
      <c r="A1692" s="3" t="s">
        <v>1045</v>
      </c>
      <c r="B1692" s="5">
        <v>30</v>
      </c>
      <c r="C1692" s="6">
        <v>607.5</v>
      </c>
    </row>
    <row r="1693" spans="1:3" x14ac:dyDescent="0.3">
      <c r="A1693" s="3" t="s">
        <v>1045</v>
      </c>
      <c r="B1693" s="5">
        <v>30</v>
      </c>
      <c r="C1693" s="6">
        <v>589.20000000000005</v>
      </c>
    </row>
    <row r="1694" spans="1:3" x14ac:dyDescent="0.3">
      <c r="A1694" s="3" t="s">
        <v>1045</v>
      </c>
      <c r="B1694" s="5">
        <v>28</v>
      </c>
      <c r="C1694" s="6">
        <v>646.80000000000007</v>
      </c>
    </row>
    <row r="1695" spans="1:3" x14ac:dyDescent="0.3">
      <c r="A1695" s="3" t="s">
        <v>1046</v>
      </c>
      <c r="B1695" s="5">
        <v>29</v>
      </c>
      <c r="C1695" s="6">
        <v>737.18000000000006</v>
      </c>
    </row>
    <row r="1696" spans="1:3" x14ac:dyDescent="0.3">
      <c r="A1696" s="3" t="s">
        <v>1046</v>
      </c>
      <c r="B1696" s="5">
        <v>28</v>
      </c>
      <c r="C1696" s="6">
        <v>745.36</v>
      </c>
    </row>
    <row r="1697" spans="1:3" x14ac:dyDescent="0.3">
      <c r="A1697" s="3" t="s">
        <v>1046</v>
      </c>
      <c r="B1697" s="5">
        <v>27</v>
      </c>
      <c r="C1697" s="6">
        <v>422.55</v>
      </c>
    </row>
    <row r="1698" spans="1:3" x14ac:dyDescent="0.3">
      <c r="A1698" s="3" t="s">
        <v>1047</v>
      </c>
      <c r="B1698" s="5">
        <v>91</v>
      </c>
      <c r="C1698" s="6">
        <v>1496.95</v>
      </c>
    </row>
    <row r="1699" spans="1:3" x14ac:dyDescent="0.3">
      <c r="A1699" s="3" t="s">
        <v>1048</v>
      </c>
      <c r="B1699" s="5">
        <v>230</v>
      </c>
      <c r="C1699" s="6">
        <v>1642.1999999999998</v>
      </c>
    </row>
    <row r="1700" spans="1:3" x14ac:dyDescent="0.3">
      <c r="A1700" s="3" t="s">
        <v>1048</v>
      </c>
      <c r="B1700" s="5">
        <v>25</v>
      </c>
      <c r="C1700" s="6">
        <v>482.5</v>
      </c>
    </row>
    <row r="1701" spans="1:3" x14ac:dyDescent="0.3">
      <c r="A1701" s="3" t="s">
        <v>1049</v>
      </c>
      <c r="B1701" s="5">
        <v>242</v>
      </c>
      <c r="C1701" s="6">
        <v>2119.92</v>
      </c>
    </row>
    <row r="1702" spans="1:3" x14ac:dyDescent="0.3">
      <c r="A1702" s="3" t="s">
        <v>1049</v>
      </c>
      <c r="B1702" s="5">
        <v>31</v>
      </c>
      <c r="C1702" s="6">
        <v>547.7700000000001</v>
      </c>
    </row>
    <row r="1703" spans="1:3" x14ac:dyDescent="0.3">
      <c r="A1703" s="3" t="s">
        <v>1050</v>
      </c>
      <c r="B1703" s="5">
        <v>33</v>
      </c>
      <c r="C1703" s="6">
        <v>926.64</v>
      </c>
    </row>
    <row r="1704" spans="1:3" x14ac:dyDescent="0.3">
      <c r="A1704" s="3" t="s">
        <v>1051</v>
      </c>
      <c r="B1704" s="5">
        <v>54</v>
      </c>
      <c r="C1704" s="6">
        <v>570.78</v>
      </c>
    </row>
    <row r="1705" spans="1:3" x14ac:dyDescent="0.3">
      <c r="A1705" s="3" t="s">
        <v>1051</v>
      </c>
      <c r="B1705" s="5">
        <v>36</v>
      </c>
      <c r="C1705" s="6">
        <v>908.28</v>
      </c>
    </row>
    <row r="1706" spans="1:3" x14ac:dyDescent="0.3">
      <c r="A1706" s="3" t="s">
        <v>1052</v>
      </c>
      <c r="B1706" s="5">
        <v>92</v>
      </c>
      <c r="C1706" s="6">
        <v>1202.44</v>
      </c>
    </row>
    <row r="1707" spans="1:3" x14ac:dyDescent="0.3">
      <c r="A1707" s="3" t="s">
        <v>1053</v>
      </c>
      <c r="B1707" s="5">
        <v>32</v>
      </c>
      <c r="C1707" s="6">
        <v>812.48</v>
      </c>
    </row>
    <row r="1708" spans="1:3" x14ac:dyDescent="0.3">
      <c r="A1708" s="3" t="s">
        <v>1053</v>
      </c>
      <c r="B1708" s="5">
        <v>27</v>
      </c>
      <c r="C1708" s="6">
        <v>603.99</v>
      </c>
    </row>
    <row r="1709" spans="1:3" x14ac:dyDescent="0.3">
      <c r="A1709" s="3" t="s">
        <v>1054</v>
      </c>
      <c r="B1709" s="5">
        <v>151</v>
      </c>
      <c r="C1709" s="6">
        <v>1091.73</v>
      </c>
    </row>
    <row r="1710" spans="1:3" x14ac:dyDescent="0.3">
      <c r="A1710" s="3" t="s">
        <v>1054</v>
      </c>
      <c r="B1710" s="5">
        <v>35</v>
      </c>
      <c r="C1710" s="6">
        <v>592.20000000000005</v>
      </c>
    </row>
    <row r="1711" spans="1:3" x14ac:dyDescent="0.3">
      <c r="A1711" s="3" t="s">
        <v>1054</v>
      </c>
      <c r="B1711" s="5">
        <v>27</v>
      </c>
      <c r="C1711" s="6">
        <v>471.42</v>
      </c>
    </row>
    <row r="1712" spans="1:3" x14ac:dyDescent="0.3">
      <c r="A1712" s="3" t="s">
        <v>1055</v>
      </c>
      <c r="B1712" s="5">
        <v>32</v>
      </c>
      <c r="C1712" s="6">
        <v>517.12</v>
      </c>
    </row>
    <row r="1713" spans="1:3" x14ac:dyDescent="0.3">
      <c r="A1713" s="3" t="s">
        <v>1055</v>
      </c>
      <c r="B1713" s="5">
        <v>29</v>
      </c>
      <c r="C1713" s="6">
        <v>749.93999999999994</v>
      </c>
    </row>
    <row r="1714" spans="1:3" x14ac:dyDescent="0.3">
      <c r="A1714" s="3" t="s">
        <v>1056</v>
      </c>
      <c r="B1714" s="5">
        <v>30</v>
      </c>
      <c r="C1714" s="6">
        <v>722.4</v>
      </c>
    </row>
    <row r="1715" spans="1:3" x14ac:dyDescent="0.3">
      <c r="A1715" s="3" t="s">
        <v>1057</v>
      </c>
      <c r="B1715" s="5">
        <v>75</v>
      </c>
      <c r="C1715" s="6">
        <v>1077</v>
      </c>
    </row>
    <row r="1716" spans="1:3" x14ac:dyDescent="0.3">
      <c r="A1716" s="3" t="s">
        <v>1058</v>
      </c>
      <c r="B1716" s="5">
        <v>113</v>
      </c>
      <c r="C1716" s="6">
        <v>2010.27</v>
      </c>
    </row>
    <row r="1717" spans="1:3" x14ac:dyDescent="0.3">
      <c r="A1717" s="3" t="s">
        <v>1058</v>
      </c>
      <c r="B1717" s="5">
        <v>27</v>
      </c>
      <c r="C1717" s="6">
        <v>339.39</v>
      </c>
    </row>
    <row r="1718" spans="1:3" x14ac:dyDescent="0.3">
      <c r="A1718" s="3" t="s">
        <v>1059</v>
      </c>
      <c r="B1718" s="5">
        <v>122</v>
      </c>
      <c r="C1718" s="6">
        <v>1249.28</v>
      </c>
    </row>
    <row r="1719" spans="1:3" x14ac:dyDescent="0.3">
      <c r="A1719" s="3" t="s">
        <v>1059</v>
      </c>
      <c r="B1719" s="5">
        <v>33</v>
      </c>
      <c r="C1719" s="6">
        <v>507.21</v>
      </c>
    </row>
    <row r="1720" spans="1:3" x14ac:dyDescent="0.3">
      <c r="A1720" s="3" t="s">
        <v>1059</v>
      </c>
      <c r="B1720" s="5">
        <v>31</v>
      </c>
      <c r="C1720" s="6">
        <v>668.05000000000007</v>
      </c>
    </row>
    <row r="1721" spans="1:3" x14ac:dyDescent="0.3">
      <c r="A1721" s="3" t="s">
        <v>1060</v>
      </c>
      <c r="B1721" s="5">
        <v>29</v>
      </c>
      <c r="C1721" s="6">
        <v>584.34999999999991</v>
      </c>
    </row>
    <row r="1722" spans="1:3" x14ac:dyDescent="0.3">
      <c r="A1722" s="3" t="s">
        <v>1061</v>
      </c>
      <c r="B1722" s="5">
        <v>31</v>
      </c>
      <c r="C1722" s="6">
        <v>474.61</v>
      </c>
    </row>
    <row r="1723" spans="1:3" x14ac:dyDescent="0.3">
      <c r="A1723" s="3" t="s">
        <v>1062</v>
      </c>
      <c r="B1723" s="5">
        <v>34</v>
      </c>
      <c r="C1723" s="6">
        <v>685.78000000000009</v>
      </c>
    </row>
    <row r="1724" spans="1:3" x14ac:dyDescent="0.3">
      <c r="A1724" s="3" t="s">
        <v>1063</v>
      </c>
      <c r="B1724" s="5">
        <v>71</v>
      </c>
      <c r="C1724" s="6">
        <v>986.19</v>
      </c>
    </row>
    <row r="1725" spans="1:3" x14ac:dyDescent="0.3">
      <c r="A1725" s="3" t="s">
        <v>1064</v>
      </c>
      <c r="B1725" s="5">
        <v>28</v>
      </c>
      <c r="C1725" s="6">
        <v>701.96</v>
      </c>
    </row>
    <row r="1726" spans="1:3" x14ac:dyDescent="0.3">
      <c r="A1726" s="3" t="s">
        <v>1065</v>
      </c>
      <c r="B1726" s="5">
        <v>29</v>
      </c>
      <c r="C1726" s="6">
        <v>526.93000000000006</v>
      </c>
    </row>
    <row r="1727" spans="1:3" x14ac:dyDescent="0.3">
      <c r="A1727" s="3" t="s">
        <v>1066</v>
      </c>
      <c r="B1727" s="5">
        <v>32</v>
      </c>
      <c r="C1727" s="6">
        <v>777.28</v>
      </c>
    </row>
    <row r="1728" spans="1:3" x14ac:dyDescent="0.3">
      <c r="A1728" s="3" t="s">
        <v>1066</v>
      </c>
      <c r="B1728" s="5">
        <v>30</v>
      </c>
      <c r="C1728" s="6">
        <v>616.19999999999993</v>
      </c>
    </row>
    <row r="1729" spans="1:3" x14ac:dyDescent="0.3">
      <c r="A1729" s="3" t="s">
        <v>1066</v>
      </c>
      <c r="B1729" s="5">
        <v>30</v>
      </c>
      <c r="C1729" s="6">
        <v>496.2</v>
      </c>
    </row>
    <row r="1730" spans="1:3" x14ac:dyDescent="0.3">
      <c r="A1730" s="3" t="s">
        <v>1067</v>
      </c>
      <c r="B1730" s="5">
        <v>30</v>
      </c>
      <c r="C1730" s="6">
        <v>721.8</v>
      </c>
    </row>
    <row r="1731" spans="1:3" x14ac:dyDescent="0.3">
      <c r="A1731" s="3" t="s">
        <v>1067</v>
      </c>
      <c r="B1731" s="5">
        <v>29</v>
      </c>
      <c r="C1731" s="6">
        <v>410.06</v>
      </c>
    </row>
    <row r="1732" spans="1:3" x14ac:dyDescent="0.3">
      <c r="A1732" s="3" t="s">
        <v>1067</v>
      </c>
      <c r="B1732" s="5">
        <v>27</v>
      </c>
      <c r="C1732" s="6">
        <v>354.78000000000003</v>
      </c>
    </row>
    <row r="1733" spans="1:3" x14ac:dyDescent="0.3">
      <c r="A1733" s="3" t="s">
        <v>1068</v>
      </c>
      <c r="B1733" s="5">
        <v>101</v>
      </c>
      <c r="C1733" s="6">
        <v>1857.39</v>
      </c>
    </row>
    <row r="1734" spans="1:3" x14ac:dyDescent="0.3">
      <c r="A1734" s="3" t="s">
        <v>1068</v>
      </c>
      <c r="B1734" s="5">
        <v>34</v>
      </c>
      <c r="C1734" s="6">
        <v>818.38</v>
      </c>
    </row>
    <row r="1735" spans="1:3" x14ac:dyDescent="0.3">
      <c r="A1735" s="3" t="s">
        <v>1068</v>
      </c>
      <c r="B1735" s="5">
        <v>34</v>
      </c>
      <c r="C1735" s="6">
        <v>756.16</v>
      </c>
    </row>
    <row r="1736" spans="1:3" x14ac:dyDescent="0.3">
      <c r="A1736" s="3" t="s">
        <v>1069</v>
      </c>
      <c r="B1736" s="5">
        <v>31</v>
      </c>
      <c r="C1736" s="6">
        <v>939.61</v>
      </c>
    </row>
    <row r="1737" spans="1:3" x14ac:dyDescent="0.3">
      <c r="A1737" s="3" t="s">
        <v>1070</v>
      </c>
      <c r="B1737" s="5">
        <v>28</v>
      </c>
      <c r="C1737" s="6">
        <v>428.40000000000003</v>
      </c>
    </row>
    <row r="1738" spans="1:3" x14ac:dyDescent="0.3">
      <c r="A1738" s="3" t="s">
        <v>1070</v>
      </c>
      <c r="B1738" s="5">
        <v>26</v>
      </c>
      <c r="C1738" s="6">
        <v>731.9</v>
      </c>
    </row>
    <row r="1739" spans="1:3" x14ac:dyDescent="0.3">
      <c r="A1739" s="3" t="s">
        <v>1071</v>
      </c>
      <c r="B1739" s="5">
        <v>32</v>
      </c>
      <c r="C1739" s="6">
        <v>471.04</v>
      </c>
    </row>
    <row r="1740" spans="1:3" x14ac:dyDescent="0.3">
      <c r="A1740" s="3" t="s">
        <v>1072</v>
      </c>
      <c r="B1740" s="5">
        <v>29</v>
      </c>
      <c r="C1740" s="6">
        <v>696.87</v>
      </c>
    </row>
    <row r="1741" spans="1:3" x14ac:dyDescent="0.3">
      <c r="A1741" s="3" t="s">
        <v>1073</v>
      </c>
      <c r="B1741" s="5">
        <v>33</v>
      </c>
      <c r="C1741" s="6">
        <v>771.54</v>
      </c>
    </row>
    <row r="1742" spans="1:3" x14ac:dyDescent="0.3">
      <c r="A1742" s="3" t="s">
        <v>1074</v>
      </c>
      <c r="B1742" s="5">
        <v>186</v>
      </c>
      <c r="C1742" s="6">
        <v>1633.08</v>
      </c>
    </row>
    <row r="1743" spans="1:3" x14ac:dyDescent="0.3">
      <c r="A1743" s="3" t="s">
        <v>1075</v>
      </c>
      <c r="B1743" s="5">
        <v>101</v>
      </c>
      <c r="C1743" s="6">
        <v>1287.75</v>
      </c>
    </row>
    <row r="1744" spans="1:3" x14ac:dyDescent="0.3">
      <c r="A1744" s="3" t="s">
        <v>1076</v>
      </c>
      <c r="B1744" s="5">
        <v>116</v>
      </c>
      <c r="C1744" s="6">
        <v>1723.76</v>
      </c>
    </row>
    <row r="1745" spans="1:3" x14ac:dyDescent="0.3">
      <c r="A1745" s="3" t="s">
        <v>1076</v>
      </c>
      <c r="B1745" s="5">
        <v>31</v>
      </c>
      <c r="C1745" s="6">
        <v>676.42</v>
      </c>
    </row>
    <row r="1746" spans="1:3" x14ac:dyDescent="0.3">
      <c r="A1746" s="3" t="s">
        <v>1076</v>
      </c>
      <c r="B1746" s="5">
        <v>30</v>
      </c>
      <c r="C1746" s="6">
        <v>780.6</v>
      </c>
    </row>
    <row r="1747" spans="1:3" x14ac:dyDescent="0.3">
      <c r="A1747" s="3" t="s">
        <v>1077</v>
      </c>
      <c r="B1747" s="5">
        <v>28</v>
      </c>
      <c r="C1747" s="6">
        <v>695.24</v>
      </c>
    </row>
    <row r="1748" spans="1:3" x14ac:dyDescent="0.3">
      <c r="A1748" s="3" t="s">
        <v>1078</v>
      </c>
      <c r="B1748" s="5">
        <v>31</v>
      </c>
      <c r="C1748" s="6">
        <v>802.59</v>
      </c>
    </row>
    <row r="1749" spans="1:3" x14ac:dyDescent="0.3">
      <c r="A1749" s="3" t="s">
        <v>1079</v>
      </c>
      <c r="B1749" s="5">
        <v>32</v>
      </c>
      <c r="C1749" s="6">
        <v>578.88</v>
      </c>
    </row>
    <row r="1750" spans="1:3" x14ac:dyDescent="0.3">
      <c r="A1750" s="3" t="s">
        <v>1080</v>
      </c>
      <c r="B1750" s="5">
        <v>34</v>
      </c>
      <c r="C1750" s="6">
        <v>557.94000000000005</v>
      </c>
    </row>
    <row r="1751" spans="1:3" x14ac:dyDescent="0.3">
      <c r="A1751" s="3" t="s">
        <v>1081</v>
      </c>
      <c r="B1751" s="5">
        <v>31</v>
      </c>
      <c r="C1751" s="6">
        <v>697.5</v>
      </c>
    </row>
    <row r="1752" spans="1:3" x14ac:dyDescent="0.3">
      <c r="A1752" s="3" t="s">
        <v>1082</v>
      </c>
      <c r="B1752" s="5">
        <v>29</v>
      </c>
      <c r="C1752" s="6">
        <v>617.12</v>
      </c>
    </row>
    <row r="1753" spans="1:3" x14ac:dyDescent="0.3">
      <c r="A1753" s="3" t="s">
        <v>1082</v>
      </c>
      <c r="B1753" s="5">
        <v>25</v>
      </c>
      <c r="C1753" s="6">
        <v>353</v>
      </c>
    </row>
    <row r="1754" spans="1:3" x14ac:dyDescent="0.3">
      <c r="A1754" s="3" t="s">
        <v>1083</v>
      </c>
      <c r="B1754" s="5">
        <v>25</v>
      </c>
      <c r="C1754" s="6">
        <v>473.50000000000006</v>
      </c>
    </row>
    <row r="1755" spans="1:3" x14ac:dyDescent="0.3">
      <c r="A1755" s="3" t="s">
        <v>1084</v>
      </c>
      <c r="B1755" s="5">
        <v>30</v>
      </c>
      <c r="C1755" s="6">
        <v>606.59999999999991</v>
      </c>
    </row>
    <row r="1756" spans="1:3" x14ac:dyDescent="0.3">
      <c r="A1756" s="3" t="s">
        <v>1085</v>
      </c>
      <c r="B1756" s="5">
        <v>30</v>
      </c>
      <c r="C1756" s="6">
        <v>659.09999999999991</v>
      </c>
    </row>
    <row r="1757" spans="1:3" x14ac:dyDescent="0.3">
      <c r="A1757" s="3" t="s">
        <v>1086</v>
      </c>
      <c r="B1757" s="5">
        <v>34</v>
      </c>
      <c r="C1757" s="6">
        <v>926.16</v>
      </c>
    </row>
    <row r="1758" spans="1:3" x14ac:dyDescent="0.3">
      <c r="A1758" s="3" t="s">
        <v>1086</v>
      </c>
      <c r="B1758" s="5">
        <v>34</v>
      </c>
      <c r="C1758" s="6">
        <v>661.98</v>
      </c>
    </row>
    <row r="1759" spans="1:3" x14ac:dyDescent="0.3">
      <c r="A1759" s="3" t="s">
        <v>1086</v>
      </c>
      <c r="B1759" s="5">
        <v>31</v>
      </c>
      <c r="C1759" s="6">
        <v>572.88</v>
      </c>
    </row>
    <row r="1760" spans="1:3" x14ac:dyDescent="0.3">
      <c r="A1760" s="3" t="s">
        <v>1087</v>
      </c>
      <c r="B1760" s="5">
        <v>137</v>
      </c>
      <c r="C1760" s="6">
        <v>2278.31</v>
      </c>
    </row>
    <row r="1761" spans="1:3" x14ac:dyDescent="0.3">
      <c r="A1761" s="3" t="s">
        <v>1087</v>
      </c>
      <c r="B1761" s="5">
        <v>31</v>
      </c>
      <c r="C1761" s="6">
        <v>568.85</v>
      </c>
    </row>
    <row r="1762" spans="1:3" x14ac:dyDescent="0.3">
      <c r="A1762" s="3" t="s">
        <v>1088</v>
      </c>
      <c r="B1762" s="5">
        <v>268</v>
      </c>
      <c r="C1762" s="6">
        <v>1626.76</v>
      </c>
    </row>
    <row r="1763" spans="1:3" x14ac:dyDescent="0.3">
      <c r="A1763" s="3" t="s">
        <v>1089</v>
      </c>
      <c r="B1763" s="5">
        <v>27</v>
      </c>
      <c r="C1763" s="6">
        <v>481.40999999999997</v>
      </c>
    </row>
    <row r="1764" spans="1:3" x14ac:dyDescent="0.3">
      <c r="A1764" s="3" t="s">
        <v>1090</v>
      </c>
      <c r="B1764" s="5">
        <v>35</v>
      </c>
      <c r="C1764" s="6">
        <v>531.65</v>
      </c>
    </row>
    <row r="1765" spans="1:3" x14ac:dyDescent="0.3">
      <c r="A1765" s="3" t="s">
        <v>1091</v>
      </c>
      <c r="B1765" s="5">
        <v>29</v>
      </c>
      <c r="C1765" s="6">
        <v>748.2</v>
      </c>
    </row>
    <row r="1766" spans="1:3" x14ac:dyDescent="0.3">
      <c r="A1766" s="3" t="s">
        <v>1092</v>
      </c>
      <c r="B1766" s="5">
        <v>32</v>
      </c>
      <c r="C1766" s="6">
        <v>594.24</v>
      </c>
    </row>
    <row r="1767" spans="1:3" x14ac:dyDescent="0.3">
      <c r="A1767" s="3" t="s">
        <v>1093</v>
      </c>
      <c r="B1767" s="5">
        <v>31</v>
      </c>
      <c r="C1767" s="6">
        <v>519.25</v>
      </c>
    </row>
    <row r="1768" spans="1:3" x14ac:dyDescent="0.3">
      <c r="A1768" s="3" t="s">
        <v>1093</v>
      </c>
      <c r="B1768" s="5">
        <v>28</v>
      </c>
      <c r="C1768" s="6">
        <v>474.88</v>
      </c>
    </row>
    <row r="1769" spans="1:3" x14ac:dyDescent="0.3">
      <c r="A1769" s="3" t="s">
        <v>1094</v>
      </c>
      <c r="B1769" s="5">
        <v>33</v>
      </c>
      <c r="C1769" s="6">
        <v>821.69999999999993</v>
      </c>
    </row>
    <row r="1770" spans="1:3" x14ac:dyDescent="0.3">
      <c r="A1770" s="3" t="s">
        <v>1095</v>
      </c>
      <c r="B1770" s="5">
        <v>35</v>
      </c>
      <c r="C1770" s="6">
        <v>937.65</v>
      </c>
    </row>
    <row r="1771" spans="1:3" x14ac:dyDescent="0.3">
      <c r="A1771" s="3" t="s">
        <v>1096</v>
      </c>
      <c r="B1771" s="5">
        <v>28</v>
      </c>
      <c r="C1771" s="6">
        <v>578.76</v>
      </c>
    </row>
    <row r="1772" spans="1:3" x14ac:dyDescent="0.3">
      <c r="A1772" s="3" t="s">
        <v>1097</v>
      </c>
      <c r="B1772" s="5">
        <v>31</v>
      </c>
      <c r="C1772" s="6">
        <v>761.67</v>
      </c>
    </row>
    <row r="1773" spans="1:3" x14ac:dyDescent="0.3">
      <c r="A1773" s="3" t="s">
        <v>1098</v>
      </c>
      <c r="B1773" s="5">
        <v>34</v>
      </c>
      <c r="C1773" s="6">
        <v>646.67999999999995</v>
      </c>
    </row>
    <row r="1774" spans="1:3" x14ac:dyDescent="0.3">
      <c r="A1774" s="3" t="s">
        <v>1099</v>
      </c>
      <c r="B1774" s="5">
        <v>105</v>
      </c>
      <c r="C1774" s="6">
        <v>1961.3999999999999</v>
      </c>
    </row>
    <row r="1775" spans="1:3" x14ac:dyDescent="0.3">
      <c r="A1775" s="3" t="s">
        <v>1099</v>
      </c>
      <c r="B1775" s="5">
        <v>29</v>
      </c>
      <c r="C1775" s="6">
        <v>475.31</v>
      </c>
    </row>
    <row r="1776" spans="1:3" x14ac:dyDescent="0.3">
      <c r="A1776" s="3" t="s">
        <v>1100</v>
      </c>
      <c r="B1776" s="5">
        <v>89</v>
      </c>
      <c r="C1776" s="6">
        <v>1344.79</v>
      </c>
    </row>
    <row r="1777" spans="1:3" x14ac:dyDescent="0.3">
      <c r="A1777" s="3" t="s">
        <v>1100</v>
      </c>
      <c r="B1777" s="5">
        <v>29</v>
      </c>
      <c r="C1777" s="6">
        <v>646.70000000000005</v>
      </c>
    </row>
    <row r="1778" spans="1:3" x14ac:dyDescent="0.3">
      <c r="A1778" s="3" t="s">
        <v>1101</v>
      </c>
      <c r="B1778" s="5">
        <v>31</v>
      </c>
      <c r="C1778" s="6">
        <v>506.22999999999996</v>
      </c>
    </row>
    <row r="1779" spans="1:3" x14ac:dyDescent="0.3">
      <c r="A1779" s="3" t="s">
        <v>1102</v>
      </c>
      <c r="B1779" s="5">
        <v>113</v>
      </c>
      <c r="C1779" s="6">
        <v>1420.41</v>
      </c>
    </row>
    <row r="1780" spans="1:3" x14ac:dyDescent="0.3">
      <c r="A1780" s="3" t="s">
        <v>1102</v>
      </c>
      <c r="B1780" s="5">
        <v>27</v>
      </c>
      <c r="C1780" s="6">
        <v>126.09</v>
      </c>
    </row>
    <row r="1781" spans="1:3" x14ac:dyDescent="0.3">
      <c r="A1781" s="3" t="s">
        <v>1103</v>
      </c>
      <c r="B1781" s="5">
        <v>319</v>
      </c>
      <c r="C1781" s="6">
        <v>1939.52</v>
      </c>
    </row>
    <row r="1782" spans="1:3" x14ac:dyDescent="0.3">
      <c r="A1782" s="3" t="s">
        <v>1104</v>
      </c>
      <c r="B1782" s="5">
        <v>29</v>
      </c>
      <c r="C1782" s="6">
        <v>627.84999999999991</v>
      </c>
    </row>
    <row r="1783" spans="1:3" x14ac:dyDescent="0.3">
      <c r="A1783" s="3" t="s">
        <v>1105</v>
      </c>
      <c r="B1783" s="5">
        <v>35</v>
      </c>
      <c r="C1783" s="6">
        <v>688.45</v>
      </c>
    </row>
    <row r="1784" spans="1:3" x14ac:dyDescent="0.3">
      <c r="A1784" s="3" t="s">
        <v>1105</v>
      </c>
      <c r="B1784" s="5">
        <v>34</v>
      </c>
      <c r="C1784" s="6">
        <v>688.16</v>
      </c>
    </row>
    <row r="1785" spans="1:3" x14ac:dyDescent="0.3">
      <c r="A1785" s="3" t="s">
        <v>1105</v>
      </c>
      <c r="B1785" s="5">
        <v>29</v>
      </c>
      <c r="C1785" s="6">
        <v>649.89</v>
      </c>
    </row>
    <row r="1786" spans="1:3" x14ac:dyDescent="0.3">
      <c r="A1786" s="3" t="s">
        <v>1105</v>
      </c>
      <c r="B1786" s="5">
        <v>27</v>
      </c>
      <c r="C1786" s="6">
        <v>450.9</v>
      </c>
    </row>
    <row r="1787" spans="1:3" x14ac:dyDescent="0.3">
      <c r="A1787" s="3" t="s">
        <v>1106</v>
      </c>
      <c r="B1787" s="5">
        <v>79</v>
      </c>
      <c r="C1787" s="6">
        <v>831.87</v>
      </c>
    </row>
    <row r="1788" spans="1:3" x14ac:dyDescent="0.3">
      <c r="A1788" s="3" t="s">
        <v>1106</v>
      </c>
      <c r="B1788" s="5">
        <v>34</v>
      </c>
      <c r="C1788" s="6">
        <v>588.20000000000005</v>
      </c>
    </row>
    <row r="1789" spans="1:3" x14ac:dyDescent="0.3">
      <c r="A1789" s="3" t="s">
        <v>1106</v>
      </c>
      <c r="B1789" s="5">
        <v>32</v>
      </c>
      <c r="C1789" s="6">
        <v>443.2</v>
      </c>
    </row>
    <row r="1790" spans="1:3" x14ac:dyDescent="0.3">
      <c r="A1790" s="3" t="s">
        <v>1106</v>
      </c>
      <c r="B1790" s="5">
        <v>30</v>
      </c>
      <c r="C1790" s="6">
        <v>448.8</v>
      </c>
    </row>
    <row r="1791" spans="1:3" x14ac:dyDescent="0.3">
      <c r="A1791" s="3" t="s">
        <v>1107</v>
      </c>
      <c r="B1791" s="5">
        <v>27</v>
      </c>
      <c r="C1791" s="6">
        <v>420.66</v>
      </c>
    </row>
    <row r="1792" spans="1:3" x14ac:dyDescent="0.3">
      <c r="A1792" s="3" t="s">
        <v>1108</v>
      </c>
      <c r="B1792" s="5">
        <v>32</v>
      </c>
      <c r="C1792" s="6">
        <v>663.68</v>
      </c>
    </row>
    <row r="1793" spans="1:3" x14ac:dyDescent="0.3">
      <c r="A1793" s="3" t="s">
        <v>1109</v>
      </c>
      <c r="B1793" s="5">
        <v>34</v>
      </c>
      <c r="C1793" s="6">
        <v>644.64</v>
      </c>
    </row>
    <row r="1794" spans="1:3" x14ac:dyDescent="0.3">
      <c r="A1794" s="3" t="s">
        <v>1109</v>
      </c>
      <c r="B1794" s="5">
        <v>33</v>
      </c>
      <c r="C1794" s="6">
        <v>797.61</v>
      </c>
    </row>
    <row r="1795" spans="1:3" x14ac:dyDescent="0.3">
      <c r="A1795" s="3" t="s">
        <v>1110</v>
      </c>
      <c r="B1795" s="5">
        <v>31</v>
      </c>
      <c r="C1795" s="6">
        <v>953.87</v>
      </c>
    </row>
    <row r="1796" spans="1:3" x14ac:dyDescent="0.3">
      <c r="A1796" s="3" t="s">
        <v>1110</v>
      </c>
      <c r="B1796" s="5">
        <v>28</v>
      </c>
      <c r="C1796" s="6">
        <v>497</v>
      </c>
    </row>
    <row r="1797" spans="1:3" x14ac:dyDescent="0.3">
      <c r="A1797" s="3" t="s">
        <v>1111</v>
      </c>
      <c r="B1797" s="5">
        <v>122</v>
      </c>
      <c r="C1797" s="6">
        <v>1492.06</v>
      </c>
    </row>
    <row r="1798" spans="1:3" x14ac:dyDescent="0.3">
      <c r="A1798" s="3" t="s">
        <v>1111</v>
      </c>
      <c r="B1798" s="5">
        <v>100</v>
      </c>
      <c r="C1798" s="6">
        <v>1136</v>
      </c>
    </row>
    <row r="1799" spans="1:3" x14ac:dyDescent="0.3">
      <c r="A1799" s="3" t="s">
        <v>1112</v>
      </c>
      <c r="B1799" s="5">
        <v>88</v>
      </c>
      <c r="C1799" s="6">
        <v>778.8</v>
      </c>
    </row>
    <row r="1800" spans="1:3" x14ac:dyDescent="0.3">
      <c r="A1800" s="3" t="s">
        <v>1112</v>
      </c>
      <c r="B1800" s="5">
        <v>34</v>
      </c>
      <c r="C1800" s="6">
        <v>733.04</v>
      </c>
    </row>
    <row r="1801" spans="1:3" x14ac:dyDescent="0.3">
      <c r="A1801" s="3" t="s">
        <v>1112</v>
      </c>
      <c r="B1801" s="5">
        <v>34</v>
      </c>
      <c r="C1801" s="6">
        <v>661.64</v>
      </c>
    </row>
    <row r="1802" spans="1:3" x14ac:dyDescent="0.3">
      <c r="A1802" s="3" t="s">
        <v>1112</v>
      </c>
      <c r="B1802" s="5">
        <v>27</v>
      </c>
      <c r="C1802" s="6">
        <v>488.70000000000005</v>
      </c>
    </row>
    <row r="1803" spans="1:3" x14ac:dyDescent="0.3">
      <c r="A1803" s="3" t="s">
        <v>1113</v>
      </c>
      <c r="B1803" s="5">
        <v>33</v>
      </c>
      <c r="C1803" s="6">
        <v>495.65999999999997</v>
      </c>
    </row>
    <row r="1804" spans="1:3" x14ac:dyDescent="0.3">
      <c r="A1804" s="3" t="s">
        <v>1113</v>
      </c>
      <c r="B1804" s="5">
        <v>31</v>
      </c>
      <c r="C1804" s="6">
        <v>691.92</v>
      </c>
    </row>
    <row r="1805" spans="1:3" x14ac:dyDescent="0.3">
      <c r="A1805" s="3" t="s">
        <v>1114</v>
      </c>
      <c r="B1805" s="5">
        <v>37</v>
      </c>
      <c r="C1805" s="6">
        <v>1049.32</v>
      </c>
    </row>
    <row r="1806" spans="1:3" x14ac:dyDescent="0.3">
      <c r="A1806" s="3" t="s">
        <v>1114</v>
      </c>
      <c r="B1806" s="5">
        <v>37</v>
      </c>
      <c r="C1806" s="6">
        <v>1013.06</v>
      </c>
    </row>
    <row r="1807" spans="1:3" x14ac:dyDescent="0.3">
      <c r="A1807" s="3" t="s">
        <v>1115</v>
      </c>
      <c r="B1807" s="5">
        <v>35</v>
      </c>
      <c r="C1807" s="6">
        <v>899.5</v>
      </c>
    </row>
    <row r="1808" spans="1:3" x14ac:dyDescent="0.3">
      <c r="A1808" s="3" t="s">
        <v>1115</v>
      </c>
      <c r="B1808" s="5">
        <v>29</v>
      </c>
      <c r="C1808" s="6">
        <v>696.87</v>
      </c>
    </row>
    <row r="1809" spans="1:3" x14ac:dyDescent="0.3">
      <c r="A1809" s="3" t="s">
        <v>1116</v>
      </c>
      <c r="B1809" s="5">
        <v>133</v>
      </c>
      <c r="C1809" s="6">
        <v>1905.89</v>
      </c>
    </row>
    <row r="1810" spans="1:3" x14ac:dyDescent="0.3">
      <c r="A1810" s="3" t="s">
        <v>1116</v>
      </c>
      <c r="B1810" s="5">
        <v>35</v>
      </c>
      <c r="C1810" s="6">
        <v>704.55</v>
      </c>
    </row>
    <row r="1811" spans="1:3" x14ac:dyDescent="0.3">
      <c r="A1811" s="3" t="s">
        <v>1116</v>
      </c>
      <c r="B1811" s="5">
        <v>26</v>
      </c>
      <c r="C1811" s="6">
        <v>384.8</v>
      </c>
    </row>
    <row r="1812" spans="1:3" x14ac:dyDescent="0.3">
      <c r="A1812" s="3" t="s">
        <v>1117</v>
      </c>
      <c r="B1812" s="5">
        <v>126</v>
      </c>
      <c r="C1812" s="6">
        <v>1853.46</v>
      </c>
    </row>
    <row r="1813" spans="1:3" x14ac:dyDescent="0.3">
      <c r="A1813" s="3" t="s">
        <v>1117</v>
      </c>
      <c r="B1813" s="5">
        <v>92</v>
      </c>
      <c r="C1813" s="6">
        <v>1416.8</v>
      </c>
    </row>
    <row r="1814" spans="1:3" x14ac:dyDescent="0.3">
      <c r="A1814" s="3" t="s">
        <v>1118</v>
      </c>
      <c r="B1814" s="5">
        <v>32</v>
      </c>
      <c r="C1814" s="6">
        <v>527.67999999999995</v>
      </c>
    </row>
    <row r="1815" spans="1:3" x14ac:dyDescent="0.3">
      <c r="A1815" s="3" t="s">
        <v>1119</v>
      </c>
      <c r="B1815" s="5">
        <v>133</v>
      </c>
      <c r="C1815" s="6">
        <v>2334.15</v>
      </c>
    </row>
    <row r="1816" spans="1:3" x14ac:dyDescent="0.3">
      <c r="A1816" s="3" t="s">
        <v>1120</v>
      </c>
      <c r="B1816" s="5">
        <v>27</v>
      </c>
      <c r="C1816" s="6">
        <v>469.26</v>
      </c>
    </row>
    <row r="1817" spans="1:3" x14ac:dyDescent="0.3">
      <c r="A1817" s="3" t="s">
        <v>1121</v>
      </c>
      <c r="B1817" s="5">
        <v>29</v>
      </c>
      <c r="C1817" s="6">
        <v>578.54999999999995</v>
      </c>
    </row>
    <row r="1818" spans="1:3" x14ac:dyDescent="0.3">
      <c r="A1818" s="3" t="s">
        <v>1121</v>
      </c>
      <c r="B1818" s="5">
        <v>28</v>
      </c>
      <c r="C1818" s="6">
        <v>339.35999999999996</v>
      </c>
    </row>
    <row r="1819" spans="1:3" x14ac:dyDescent="0.3">
      <c r="A1819" s="3" t="s">
        <v>1122</v>
      </c>
      <c r="B1819" s="5">
        <v>118</v>
      </c>
      <c r="C1819" s="6">
        <v>1666.1599999999999</v>
      </c>
    </row>
    <row r="1820" spans="1:3" x14ac:dyDescent="0.3">
      <c r="A1820" s="3" t="s">
        <v>1122</v>
      </c>
      <c r="B1820" s="5">
        <v>116</v>
      </c>
      <c r="C1820" s="6">
        <v>1948.8000000000002</v>
      </c>
    </row>
    <row r="1821" spans="1:3" x14ac:dyDescent="0.3">
      <c r="A1821" s="3" t="s">
        <v>1122</v>
      </c>
      <c r="B1821" s="5">
        <v>32</v>
      </c>
      <c r="C1821" s="6">
        <v>672.32</v>
      </c>
    </row>
    <row r="1822" spans="1:3" x14ac:dyDescent="0.3">
      <c r="A1822" s="3" t="s">
        <v>1122</v>
      </c>
      <c r="B1822" s="5">
        <v>30</v>
      </c>
      <c r="C1822" s="6">
        <v>511.2</v>
      </c>
    </row>
    <row r="1823" spans="1:3" x14ac:dyDescent="0.3">
      <c r="A1823" s="3" t="s">
        <v>1122</v>
      </c>
      <c r="B1823" s="5">
        <v>26</v>
      </c>
      <c r="C1823" s="6">
        <v>566.80000000000007</v>
      </c>
    </row>
    <row r="1824" spans="1:3" x14ac:dyDescent="0.3">
      <c r="A1824" s="3" t="s">
        <v>1123</v>
      </c>
      <c r="B1824" s="5">
        <v>133</v>
      </c>
      <c r="C1824" s="6">
        <v>2201.15</v>
      </c>
    </row>
    <row r="1825" spans="1:3" x14ac:dyDescent="0.3">
      <c r="A1825" s="3" t="s">
        <v>1124</v>
      </c>
      <c r="B1825" s="5">
        <v>38</v>
      </c>
      <c r="C1825" s="6">
        <v>1077.68</v>
      </c>
    </row>
    <row r="1826" spans="1:3" x14ac:dyDescent="0.3">
      <c r="A1826" s="3" t="s">
        <v>1124</v>
      </c>
      <c r="B1826" s="5">
        <v>32</v>
      </c>
      <c r="C1826" s="6">
        <v>556.48</v>
      </c>
    </row>
    <row r="1827" spans="1:3" x14ac:dyDescent="0.3">
      <c r="A1827" s="3" t="s">
        <v>1125</v>
      </c>
      <c r="B1827" s="5">
        <v>31</v>
      </c>
      <c r="C1827" s="6">
        <v>491.04</v>
      </c>
    </row>
    <row r="1828" spans="1:3" x14ac:dyDescent="0.3">
      <c r="A1828" s="3" t="s">
        <v>1125</v>
      </c>
      <c r="B1828" s="5">
        <v>29</v>
      </c>
      <c r="C1828" s="6">
        <v>573.04000000000008</v>
      </c>
    </row>
    <row r="1829" spans="1:3" x14ac:dyDescent="0.3">
      <c r="A1829" s="3" t="s">
        <v>1126</v>
      </c>
      <c r="B1829" s="5">
        <v>211</v>
      </c>
      <c r="C1829" s="6">
        <v>1861.02</v>
      </c>
    </row>
    <row r="1830" spans="1:3" x14ac:dyDescent="0.3">
      <c r="A1830" s="3" t="s">
        <v>1126</v>
      </c>
      <c r="B1830" s="5">
        <v>31</v>
      </c>
      <c r="C1830" s="6">
        <v>615.97</v>
      </c>
    </row>
    <row r="1831" spans="1:3" x14ac:dyDescent="0.3">
      <c r="A1831" s="3" t="s">
        <v>1126</v>
      </c>
      <c r="B1831" s="5">
        <v>29</v>
      </c>
      <c r="C1831" s="6">
        <v>425.43</v>
      </c>
    </row>
    <row r="1832" spans="1:3" x14ac:dyDescent="0.3">
      <c r="A1832" s="3" t="s">
        <v>1127</v>
      </c>
      <c r="B1832" s="5">
        <v>92</v>
      </c>
      <c r="C1832" s="6">
        <v>969.68</v>
      </c>
    </row>
    <row r="1833" spans="1:3" x14ac:dyDescent="0.3">
      <c r="A1833" s="3" t="s">
        <v>1127</v>
      </c>
      <c r="B1833" s="5">
        <v>28</v>
      </c>
      <c r="C1833" s="6">
        <v>659.68</v>
      </c>
    </row>
    <row r="1834" spans="1:3" x14ac:dyDescent="0.3">
      <c r="A1834" s="3" t="s">
        <v>1128</v>
      </c>
      <c r="B1834" s="5">
        <v>31</v>
      </c>
      <c r="C1834" s="6">
        <v>835.44999999999993</v>
      </c>
    </row>
    <row r="1835" spans="1:3" x14ac:dyDescent="0.3">
      <c r="A1835" s="3" t="s">
        <v>1128</v>
      </c>
      <c r="B1835" s="5">
        <v>31</v>
      </c>
      <c r="C1835" s="6">
        <v>506.85</v>
      </c>
    </row>
    <row r="1836" spans="1:3" x14ac:dyDescent="0.3">
      <c r="A1836" s="3" t="s">
        <v>1128</v>
      </c>
      <c r="B1836" s="5">
        <v>29</v>
      </c>
      <c r="C1836" s="6">
        <v>323.35000000000002</v>
      </c>
    </row>
    <row r="1837" spans="1:3" x14ac:dyDescent="0.3">
      <c r="A1837" s="3" t="s">
        <v>1129</v>
      </c>
      <c r="B1837" s="5">
        <v>115</v>
      </c>
      <c r="C1837" s="6">
        <v>1794</v>
      </c>
    </row>
    <row r="1838" spans="1:3" x14ac:dyDescent="0.3">
      <c r="A1838" s="3" t="s">
        <v>1129</v>
      </c>
      <c r="B1838" s="5">
        <v>95</v>
      </c>
      <c r="C1838" s="6">
        <v>1085.8499999999999</v>
      </c>
    </row>
    <row r="1839" spans="1:3" x14ac:dyDescent="0.3">
      <c r="A1839" s="3" t="s">
        <v>1129</v>
      </c>
      <c r="B1839" s="5">
        <v>26</v>
      </c>
      <c r="C1839" s="6">
        <v>335.92</v>
      </c>
    </row>
    <row r="1840" spans="1:3" x14ac:dyDescent="0.3">
      <c r="A1840" s="3" t="s">
        <v>1130</v>
      </c>
      <c r="B1840" s="5">
        <v>35</v>
      </c>
      <c r="C1840" s="6">
        <v>806.05000000000007</v>
      </c>
    </row>
    <row r="1841" spans="1:3" x14ac:dyDescent="0.3">
      <c r="A1841" s="3" t="s">
        <v>1130</v>
      </c>
      <c r="B1841" s="5">
        <v>29</v>
      </c>
      <c r="C1841" s="6">
        <v>865.06999999999994</v>
      </c>
    </row>
    <row r="1842" spans="1:3" x14ac:dyDescent="0.3">
      <c r="A1842" s="3" t="s">
        <v>1130</v>
      </c>
      <c r="B1842" s="5">
        <v>28</v>
      </c>
      <c r="C1842" s="6">
        <v>549.64</v>
      </c>
    </row>
    <row r="1843" spans="1:3" x14ac:dyDescent="0.3">
      <c r="A1843" s="3" t="s">
        <v>1130</v>
      </c>
      <c r="B1843" s="5">
        <v>28</v>
      </c>
      <c r="C1843" s="6">
        <v>398.16</v>
      </c>
    </row>
    <row r="1844" spans="1:3" x14ac:dyDescent="0.3">
      <c r="A1844" s="3" t="s">
        <v>1130</v>
      </c>
      <c r="B1844" s="5">
        <v>27</v>
      </c>
      <c r="C1844" s="6">
        <v>396.63</v>
      </c>
    </row>
    <row r="1845" spans="1:3" x14ac:dyDescent="0.3">
      <c r="A1845" s="3" t="s">
        <v>1131</v>
      </c>
      <c r="B1845" s="5">
        <v>29</v>
      </c>
      <c r="C1845" s="6">
        <v>543.75</v>
      </c>
    </row>
    <row r="1846" spans="1:3" x14ac:dyDescent="0.3">
      <c r="A1846" s="3" t="s">
        <v>1132</v>
      </c>
      <c r="B1846" s="5">
        <v>303</v>
      </c>
      <c r="C1846" s="6">
        <v>2608.83</v>
      </c>
    </row>
    <row r="1847" spans="1:3" x14ac:dyDescent="0.3">
      <c r="A1847" s="3" t="s">
        <v>1132</v>
      </c>
      <c r="B1847" s="5">
        <v>26</v>
      </c>
      <c r="C1847" s="6">
        <v>308.36</v>
      </c>
    </row>
    <row r="1848" spans="1:3" x14ac:dyDescent="0.3">
      <c r="A1848" s="3" t="s">
        <v>1133</v>
      </c>
      <c r="B1848" s="5">
        <v>231</v>
      </c>
      <c r="C1848" s="6">
        <v>2328.48</v>
      </c>
    </row>
    <row r="1849" spans="1:3" x14ac:dyDescent="0.3">
      <c r="A1849" s="3" t="s">
        <v>1133</v>
      </c>
      <c r="B1849" s="5">
        <v>33</v>
      </c>
      <c r="C1849" s="6">
        <v>641.5200000000001</v>
      </c>
    </row>
    <row r="1850" spans="1:3" x14ac:dyDescent="0.3">
      <c r="A1850" s="3" t="s">
        <v>1133</v>
      </c>
      <c r="B1850" s="5">
        <v>31</v>
      </c>
      <c r="C1850" s="6">
        <v>412.92</v>
      </c>
    </row>
    <row r="1851" spans="1:3" x14ac:dyDescent="0.3">
      <c r="A1851" s="3" t="s">
        <v>1134</v>
      </c>
      <c r="B1851" s="5">
        <v>135</v>
      </c>
      <c r="C1851" s="6">
        <v>1975.0500000000002</v>
      </c>
    </row>
    <row r="1852" spans="1:3" x14ac:dyDescent="0.3">
      <c r="A1852" s="3" t="s">
        <v>1134</v>
      </c>
      <c r="B1852" s="5">
        <v>30</v>
      </c>
      <c r="C1852" s="6">
        <v>789.9</v>
      </c>
    </row>
    <row r="1853" spans="1:3" x14ac:dyDescent="0.3">
      <c r="A1853" s="3" t="s">
        <v>1135</v>
      </c>
      <c r="B1853" s="5">
        <v>348</v>
      </c>
      <c r="C1853" s="6">
        <v>4263</v>
      </c>
    </row>
    <row r="1854" spans="1:3" x14ac:dyDescent="0.3">
      <c r="A1854" s="3" t="s">
        <v>1135</v>
      </c>
      <c r="B1854" s="5">
        <v>85</v>
      </c>
      <c r="C1854" s="6">
        <v>736.95</v>
      </c>
    </row>
    <row r="1855" spans="1:3" x14ac:dyDescent="0.3">
      <c r="A1855" s="3" t="s">
        <v>1135</v>
      </c>
      <c r="B1855" s="5">
        <v>28</v>
      </c>
      <c r="C1855" s="6">
        <v>654.92000000000007</v>
      </c>
    </row>
    <row r="1856" spans="1:3" x14ac:dyDescent="0.3">
      <c r="A1856" s="3" t="s">
        <v>1135</v>
      </c>
      <c r="B1856" s="5">
        <v>28</v>
      </c>
      <c r="C1856" s="6">
        <v>413.28</v>
      </c>
    </row>
    <row r="1857" spans="1:3" x14ac:dyDescent="0.3">
      <c r="A1857" s="3" t="s">
        <v>1135</v>
      </c>
      <c r="B1857" s="5">
        <v>27</v>
      </c>
      <c r="C1857" s="6">
        <v>478.71000000000004</v>
      </c>
    </row>
    <row r="1858" spans="1:3" x14ac:dyDescent="0.3">
      <c r="A1858" s="3" t="s">
        <v>1135</v>
      </c>
      <c r="B1858" s="5">
        <v>24</v>
      </c>
      <c r="C1858" s="6">
        <v>342.96</v>
      </c>
    </row>
    <row r="1859" spans="1:3" x14ac:dyDescent="0.3">
      <c r="A1859" s="3" t="s">
        <v>1135</v>
      </c>
      <c r="B1859" s="5">
        <v>23</v>
      </c>
      <c r="C1859" s="6">
        <v>375.36</v>
      </c>
    </row>
    <row r="1860" spans="1:3" x14ac:dyDescent="0.3">
      <c r="A1860" s="3" t="s">
        <v>1136</v>
      </c>
      <c r="B1860" s="5">
        <v>77</v>
      </c>
      <c r="C1860" s="6">
        <v>1128.82</v>
      </c>
    </row>
    <row r="1861" spans="1:3" x14ac:dyDescent="0.3">
      <c r="A1861" s="3" t="s">
        <v>1136</v>
      </c>
      <c r="B1861" s="5">
        <v>27</v>
      </c>
      <c r="C1861" s="6">
        <v>674.18999999999994</v>
      </c>
    </row>
    <row r="1862" spans="1:3" x14ac:dyDescent="0.3">
      <c r="A1862" s="3" t="s">
        <v>1137</v>
      </c>
      <c r="B1862" s="5">
        <v>133</v>
      </c>
      <c r="C1862" s="6">
        <v>1835.4</v>
      </c>
    </row>
    <row r="1863" spans="1:3" x14ac:dyDescent="0.3">
      <c r="A1863" s="3" t="s">
        <v>1137</v>
      </c>
      <c r="B1863" s="5">
        <v>125</v>
      </c>
      <c r="C1863" s="6">
        <v>1373.75</v>
      </c>
    </row>
    <row r="1864" spans="1:3" x14ac:dyDescent="0.3">
      <c r="A1864" s="3" t="s">
        <v>1137</v>
      </c>
      <c r="B1864" s="5">
        <v>98</v>
      </c>
      <c r="C1864" s="6">
        <v>1058.4000000000001</v>
      </c>
    </row>
    <row r="1865" spans="1:3" x14ac:dyDescent="0.3">
      <c r="A1865" s="3" t="s">
        <v>1138</v>
      </c>
      <c r="B1865" s="5">
        <v>112</v>
      </c>
      <c r="C1865" s="6">
        <v>1785.28</v>
      </c>
    </row>
    <row r="1866" spans="1:3" x14ac:dyDescent="0.3">
      <c r="A1866" s="3" t="s">
        <v>1138</v>
      </c>
      <c r="B1866" s="5">
        <v>33</v>
      </c>
      <c r="C1866" s="6">
        <v>752.7299999999999</v>
      </c>
    </row>
    <row r="1867" spans="1:3" x14ac:dyDescent="0.3">
      <c r="A1867" s="3" t="s">
        <v>1139</v>
      </c>
      <c r="B1867" s="5">
        <v>168</v>
      </c>
      <c r="C1867" s="6">
        <v>1527.12</v>
      </c>
    </row>
    <row r="1868" spans="1:3" x14ac:dyDescent="0.3">
      <c r="A1868" s="3" t="s">
        <v>1139</v>
      </c>
      <c r="B1868" s="5">
        <v>121</v>
      </c>
      <c r="C1868" s="6">
        <v>1241.46</v>
      </c>
    </row>
    <row r="1869" spans="1:3" x14ac:dyDescent="0.3">
      <c r="A1869" s="3" t="s">
        <v>1139</v>
      </c>
      <c r="B1869" s="5">
        <v>28</v>
      </c>
      <c r="C1869" s="6">
        <v>542.07999999999993</v>
      </c>
    </row>
    <row r="1870" spans="1:3" x14ac:dyDescent="0.3">
      <c r="A1870" s="3" t="s">
        <v>1140</v>
      </c>
      <c r="B1870" s="5">
        <v>29</v>
      </c>
      <c r="C1870" s="6">
        <v>537.95000000000005</v>
      </c>
    </row>
    <row r="1871" spans="1:3" x14ac:dyDescent="0.3">
      <c r="A1871" s="3" t="s">
        <v>1141</v>
      </c>
      <c r="B1871" s="5">
        <v>203</v>
      </c>
      <c r="C1871" s="6">
        <v>1157.1000000000001</v>
      </c>
    </row>
    <row r="1872" spans="1:3" x14ac:dyDescent="0.3">
      <c r="A1872" s="3" t="s">
        <v>1141</v>
      </c>
      <c r="B1872" s="5">
        <v>96</v>
      </c>
      <c r="C1872" s="6">
        <v>1674.2400000000002</v>
      </c>
    </row>
    <row r="1873" spans="1:3" x14ac:dyDescent="0.3">
      <c r="A1873" s="3" t="s">
        <v>1141</v>
      </c>
      <c r="B1873" s="5">
        <v>31</v>
      </c>
      <c r="C1873" s="6">
        <v>708.66</v>
      </c>
    </row>
    <row r="1874" spans="1:3" x14ac:dyDescent="0.3">
      <c r="A1874" s="3" t="s">
        <v>1141</v>
      </c>
      <c r="B1874" s="5">
        <v>27</v>
      </c>
      <c r="C1874" s="6">
        <v>593.46</v>
      </c>
    </row>
    <row r="1875" spans="1:3" x14ac:dyDescent="0.3">
      <c r="A1875" s="3" t="s">
        <v>1142</v>
      </c>
      <c r="B1875" s="5">
        <v>104</v>
      </c>
      <c r="C1875" s="6">
        <v>905.84000000000015</v>
      </c>
    </row>
    <row r="1876" spans="1:3" x14ac:dyDescent="0.3">
      <c r="A1876" s="3" t="s">
        <v>1142</v>
      </c>
      <c r="B1876" s="5">
        <v>36</v>
      </c>
      <c r="C1876" s="6">
        <v>727.92</v>
      </c>
    </row>
    <row r="1877" spans="1:3" x14ac:dyDescent="0.3">
      <c r="A1877" s="3" t="s">
        <v>1142</v>
      </c>
      <c r="B1877" s="5">
        <v>33</v>
      </c>
      <c r="C1877" s="6">
        <v>478.17</v>
      </c>
    </row>
    <row r="1878" spans="1:3" x14ac:dyDescent="0.3">
      <c r="A1878" s="3" t="s">
        <v>1142</v>
      </c>
      <c r="B1878" s="5">
        <v>29</v>
      </c>
      <c r="C1878" s="6">
        <v>826.79000000000008</v>
      </c>
    </row>
    <row r="1879" spans="1:3" x14ac:dyDescent="0.3">
      <c r="A1879" s="3" t="s">
        <v>1143</v>
      </c>
      <c r="B1879" s="5">
        <v>112</v>
      </c>
      <c r="C1879" s="6">
        <v>1753.92</v>
      </c>
    </row>
    <row r="1880" spans="1:3" x14ac:dyDescent="0.3">
      <c r="A1880" s="3" t="s">
        <v>1143</v>
      </c>
      <c r="B1880" s="5">
        <v>26</v>
      </c>
      <c r="C1880" s="6">
        <v>679.12</v>
      </c>
    </row>
    <row r="1881" spans="1:3" x14ac:dyDescent="0.3">
      <c r="A1881" s="3" t="s">
        <v>1144</v>
      </c>
      <c r="B1881" s="5">
        <v>27</v>
      </c>
      <c r="C1881" s="6">
        <v>411.75</v>
      </c>
    </row>
    <row r="1882" spans="1:3" x14ac:dyDescent="0.3">
      <c r="A1882" s="3" t="s">
        <v>1145</v>
      </c>
      <c r="B1882" s="5">
        <v>153</v>
      </c>
      <c r="C1882" s="6">
        <v>1565.19</v>
      </c>
    </row>
    <row r="1883" spans="1:3" x14ac:dyDescent="0.3">
      <c r="A1883" s="3" t="s">
        <v>1145</v>
      </c>
      <c r="B1883" s="5">
        <v>34</v>
      </c>
      <c r="C1883" s="6">
        <v>496.06</v>
      </c>
    </row>
    <row r="1884" spans="1:3" x14ac:dyDescent="0.3">
      <c r="A1884" s="3" t="s">
        <v>1145</v>
      </c>
      <c r="B1884" s="5">
        <v>30</v>
      </c>
      <c r="C1884" s="6">
        <v>437.4</v>
      </c>
    </row>
    <row r="1885" spans="1:3" x14ac:dyDescent="0.3">
      <c r="A1885" s="3" t="s">
        <v>1146</v>
      </c>
      <c r="B1885" s="5">
        <v>86</v>
      </c>
      <c r="C1885" s="6">
        <v>657.04</v>
      </c>
    </row>
    <row r="1886" spans="1:3" x14ac:dyDescent="0.3">
      <c r="A1886" s="3" t="s">
        <v>1146</v>
      </c>
      <c r="B1886" s="5">
        <v>31</v>
      </c>
      <c r="C1886" s="6">
        <v>707.7299999999999</v>
      </c>
    </row>
    <row r="1887" spans="1:3" x14ac:dyDescent="0.3">
      <c r="A1887" s="3" t="s">
        <v>1146</v>
      </c>
      <c r="B1887" s="5">
        <v>27</v>
      </c>
      <c r="C1887" s="6">
        <v>398.78999999999996</v>
      </c>
    </row>
    <row r="1888" spans="1:3" x14ac:dyDescent="0.3">
      <c r="A1888" s="3" t="s">
        <v>1146</v>
      </c>
      <c r="B1888" s="5">
        <v>27</v>
      </c>
      <c r="C1888" s="6">
        <v>392.31</v>
      </c>
    </row>
    <row r="1889" spans="1:3" x14ac:dyDescent="0.3">
      <c r="A1889" s="3" t="s">
        <v>1146</v>
      </c>
      <c r="B1889" s="5">
        <v>26</v>
      </c>
      <c r="C1889" s="6">
        <v>277.16000000000003</v>
      </c>
    </row>
    <row r="1890" spans="1:3" x14ac:dyDescent="0.3">
      <c r="A1890" s="3" t="s">
        <v>1147</v>
      </c>
      <c r="B1890" s="5">
        <v>32</v>
      </c>
      <c r="C1890" s="6">
        <v>441.28</v>
      </c>
    </row>
    <row r="1891" spans="1:3" x14ac:dyDescent="0.3">
      <c r="A1891" s="3" t="s">
        <v>1147</v>
      </c>
      <c r="B1891" s="5">
        <v>27</v>
      </c>
      <c r="C1891" s="6">
        <v>218.96999999999997</v>
      </c>
    </row>
    <row r="1892" spans="1:3" x14ac:dyDescent="0.3">
      <c r="A1892" s="3" t="s">
        <v>1148</v>
      </c>
      <c r="B1892" s="5">
        <v>237</v>
      </c>
      <c r="C1892" s="6">
        <v>2865.33</v>
      </c>
    </row>
    <row r="1893" spans="1:3" x14ac:dyDescent="0.3">
      <c r="A1893" s="3" t="s">
        <v>1148</v>
      </c>
      <c r="B1893" s="5">
        <v>157</v>
      </c>
      <c r="C1893" s="6">
        <v>1858.8799999999999</v>
      </c>
    </row>
    <row r="1894" spans="1:3" x14ac:dyDescent="0.3">
      <c r="A1894" s="3" t="s">
        <v>1148</v>
      </c>
      <c r="B1894" s="5">
        <v>30</v>
      </c>
      <c r="C1894" s="6">
        <v>413.7</v>
      </c>
    </row>
    <row r="1895" spans="1:3" x14ac:dyDescent="0.3">
      <c r="A1895" s="3" t="s">
        <v>1149</v>
      </c>
      <c r="B1895" s="5">
        <v>150</v>
      </c>
      <c r="C1895" s="6">
        <v>2101.5</v>
      </c>
    </row>
    <row r="1896" spans="1:3" x14ac:dyDescent="0.3">
      <c r="A1896" s="3" t="s">
        <v>1149</v>
      </c>
      <c r="B1896" s="5">
        <v>32</v>
      </c>
      <c r="C1896" s="6">
        <v>690.56</v>
      </c>
    </row>
    <row r="1897" spans="1:3" x14ac:dyDescent="0.3">
      <c r="A1897" s="3" t="s">
        <v>1149</v>
      </c>
      <c r="B1897" s="5">
        <v>31</v>
      </c>
      <c r="C1897" s="6">
        <v>485.15000000000003</v>
      </c>
    </row>
    <row r="1898" spans="1:3" x14ac:dyDescent="0.3">
      <c r="A1898" s="3" t="s">
        <v>1149</v>
      </c>
      <c r="B1898" s="5">
        <v>30</v>
      </c>
      <c r="C1898" s="6">
        <v>393.90000000000003</v>
      </c>
    </row>
    <row r="1899" spans="1:3" x14ac:dyDescent="0.3">
      <c r="A1899" s="3" t="s">
        <v>1150</v>
      </c>
      <c r="B1899" s="5">
        <v>99</v>
      </c>
      <c r="C1899" s="6">
        <v>1825.5600000000002</v>
      </c>
    </row>
    <row r="1900" spans="1:3" x14ac:dyDescent="0.3">
      <c r="A1900" s="3" t="s">
        <v>1150</v>
      </c>
      <c r="B1900" s="5">
        <v>34</v>
      </c>
      <c r="C1900" s="6">
        <v>594.66</v>
      </c>
    </row>
    <row r="1901" spans="1:3" x14ac:dyDescent="0.3">
      <c r="A1901" s="3" t="s">
        <v>1150</v>
      </c>
      <c r="B1901" s="5">
        <v>33</v>
      </c>
      <c r="C1901" s="6">
        <v>494.67</v>
      </c>
    </row>
    <row r="1902" spans="1:3" x14ac:dyDescent="0.3">
      <c r="A1902" s="3" t="s">
        <v>1151</v>
      </c>
      <c r="B1902" s="5">
        <v>30</v>
      </c>
      <c r="C1902" s="6">
        <v>555.90000000000009</v>
      </c>
    </row>
    <row r="1903" spans="1:3" x14ac:dyDescent="0.3">
      <c r="A1903" s="3" t="s">
        <v>1152</v>
      </c>
      <c r="B1903" s="5">
        <v>31</v>
      </c>
      <c r="C1903" s="6">
        <v>862.11</v>
      </c>
    </row>
    <row r="1904" spans="1:3" x14ac:dyDescent="0.3">
      <c r="A1904" s="3" t="s">
        <v>1152</v>
      </c>
      <c r="B1904" s="5">
        <v>29</v>
      </c>
      <c r="C1904" s="6">
        <v>561.43999999999994</v>
      </c>
    </row>
    <row r="1905" spans="1:3" x14ac:dyDescent="0.3">
      <c r="A1905" s="3" t="s">
        <v>1152</v>
      </c>
      <c r="B1905" s="5">
        <v>28</v>
      </c>
      <c r="C1905" s="6">
        <v>777.56</v>
      </c>
    </row>
    <row r="1906" spans="1:3" x14ac:dyDescent="0.3">
      <c r="A1906" s="3" t="s">
        <v>1153</v>
      </c>
      <c r="B1906" s="5">
        <v>141</v>
      </c>
      <c r="C1906" s="6">
        <v>1637.01</v>
      </c>
    </row>
    <row r="1907" spans="1:3" x14ac:dyDescent="0.3">
      <c r="A1907" s="3" t="s">
        <v>1153</v>
      </c>
      <c r="B1907" s="5">
        <v>26</v>
      </c>
      <c r="C1907" s="6">
        <v>623.48</v>
      </c>
    </row>
    <row r="1908" spans="1:3" x14ac:dyDescent="0.3">
      <c r="A1908" s="3" t="s">
        <v>1153</v>
      </c>
      <c r="B1908" s="5">
        <v>24</v>
      </c>
      <c r="C1908" s="6">
        <v>633.36</v>
      </c>
    </row>
    <row r="1909" spans="1:3" x14ac:dyDescent="0.3">
      <c r="A1909" s="3" t="s">
        <v>1154</v>
      </c>
      <c r="B1909" s="5">
        <v>162</v>
      </c>
      <c r="C1909" s="6">
        <v>1665.36</v>
      </c>
    </row>
    <row r="1910" spans="1:3" x14ac:dyDescent="0.3">
      <c r="A1910" s="3" t="s">
        <v>1154</v>
      </c>
      <c r="B1910" s="5">
        <v>45</v>
      </c>
      <c r="C1910" s="6">
        <v>702</v>
      </c>
    </row>
    <row r="1911" spans="1:3" x14ac:dyDescent="0.3">
      <c r="A1911" s="3" t="s">
        <v>1154</v>
      </c>
      <c r="B1911" s="5">
        <v>34</v>
      </c>
      <c r="C1911" s="6">
        <v>589.55999999999995</v>
      </c>
    </row>
    <row r="1912" spans="1:3" x14ac:dyDescent="0.3">
      <c r="A1912" s="3" t="s">
        <v>1154</v>
      </c>
      <c r="B1912" s="5">
        <v>32</v>
      </c>
      <c r="C1912" s="6">
        <v>778.24</v>
      </c>
    </row>
    <row r="1913" spans="1:3" x14ac:dyDescent="0.3">
      <c r="A1913" s="3" t="s">
        <v>1154</v>
      </c>
      <c r="B1913" s="5">
        <v>29</v>
      </c>
      <c r="C1913" s="6">
        <v>586.95999999999992</v>
      </c>
    </row>
    <row r="1914" spans="1:3" x14ac:dyDescent="0.3">
      <c r="A1914" s="3" t="s">
        <v>1154</v>
      </c>
      <c r="B1914" s="5">
        <v>27</v>
      </c>
      <c r="C1914" s="6">
        <v>549.17999999999995</v>
      </c>
    </row>
    <row r="1915" spans="1:3" x14ac:dyDescent="0.3">
      <c r="A1915" s="3" t="s">
        <v>1155</v>
      </c>
      <c r="B1915" s="5">
        <v>144</v>
      </c>
      <c r="C1915" s="6">
        <v>1255.68</v>
      </c>
    </row>
    <row r="1916" spans="1:3" x14ac:dyDescent="0.3">
      <c r="A1916" s="3" t="s">
        <v>1155</v>
      </c>
      <c r="B1916" s="5">
        <v>119</v>
      </c>
      <c r="C1916" s="6">
        <v>1736.21</v>
      </c>
    </row>
    <row r="1917" spans="1:3" x14ac:dyDescent="0.3">
      <c r="A1917" s="3" t="s">
        <v>1155</v>
      </c>
      <c r="B1917" s="5">
        <v>88</v>
      </c>
      <c r="C1917" s="6">
        <v>1099.1200000000001</v>
      </c>
    </row>
    <row r="1918" spans="1:3" x14ac:dyDescent="0.3">
      <c r="A1918" s="3" t="s">
        <v>1155</v>
      </c>
      <c r="B1918" s="5">
        <v>31</v>
      </c>
      <c r="C1918" s="6">
        <v>655.34</v>
      </c>
    </row>
    <row r="1919" spans="1:3" x14ac:dyDescent="0.3">
      <c r="A1919" s="3" t="s">
        <v>1155</v>
      </c>
      <c r="B1919" s="5">
        <v>28</v>
      </c>
      <c r="C1919" s="6">
        <v>640.64</v>
      </c>
    </row>
    <row r="1920" spans="1:3" x14ac:dyDescent="0.3">
      <c r="A1920" s="3" t="s">
        <v>1156</v>
      </c>
      <c r="B1920" s="5">
        <v>280</v>
      </c>
      <c r="C1920" s="6">
        <v>2296</v>
      </c>
    </row>
    <row r="1921" spans="1:3" x14ac:dyDescent="0.3">
      <c r="A1921" s="3" t="s">
        <v>1156</v>
      </c>
      <c r="B1921" s="5">
        <v>36</v>
      </c>
      <c r="C1921" s="6">
        <v>936.36</v>
      </c>
    </row>
    <row r="1922" spans="1:3" x14ac:dyDescent="0.3">
      <c r="A1922" s="3" t="s">
        <v>1156</v>
      </c>
      <c r="B1922" s="5">
        <v>29</v>
      </c>
      <c r="C1922" s="6">
        <v>560.56999999999994</v>
      </c>
    </row>
    <row r="1923" spans="1:3" x14ac:dyDescent="0.3">
      <c r="A1923" s="3" t="s">
        <v>1157</v>
      </c>
      <c r="B1923" s="5">
        <v>36</v>
      </c>
      <c r="C1923" s="6">
        <v>392.04</v>
      </c>
    </row>
    <row r="1924" spans="1:3" x14ac:dyDescent="0.3">
      <c r="A1924" s="3" t="s">
        <v>1157</v>
      </c>
      <c r="B1924" s="5">
        <v>29</v>
      </c>
      <c r="C1924" s="6">
        <v>578.54999999999995</v>
      </c>
    </row>
    <row r="1925" spans="1:3" x14ac:dyDescent="0.3">
      <c r="A1925" s="3" t="s">
        <v>1157</v>
      </c>
      <c r="B1925" s="5">
        <v>26</v>
      </c>
      <c r="C1925" s="6">
        <v>343.46000000000004</v>
      </c>
    </row>
    <row r="1926" spans="1:3" x14ac:dyDescent="0.3">
      <c r="A1926" s="3" t="s">
        <v>1158</v>
      </c>
      <c r="B1926" s="5">
        <v>328</v>
      </c>
      <c r="C1926" s="6">
        <v>3079.92</v>
      </c>
    </row>
    <row r="1927" spans="1:3" x14ac:dyDescent="0.3">
      <c r="A1927" s="3" t="s">
        <v>1158</v>
      </c>
      <c r="B1927" s="5">
        <v>123</v>
      </c>
      <c r="C1927" s="6">
        <v>1838.85</v>
      </c>
    </row>
    <row r="1928" spans="1:3" x14ac:dyDescent="0.3">
      <c r="A1928" s="3" t="s">
        <v>1158</v>
      </c>
      <c r="B1928" s="5">
        <v>36</v>
      </c>
      <c r="C1928" s="6">
        <v>754.56000000000006</v>
      </c>
    </row>
    <row r="1929" spans="1:3" x14ac:dyDescent="0.3">
      <c r="A1929" s="3" t="s">
        <v>1158</v>
      </c>
      <c r="B1929" s="5">
        <v>27</v>
      </c>
      <c r="C1929" s="6">
        <v>748.71</v>
      </c>
    </row>
    <row r="1930" spans="1:3" x14ac:dyDescent="0.3">
      <c r="A1930" s="3" t="s">
        <v>1158</v>
      </c>
      <c r="B1930" s="5">
        <v>26</v>
      </c>
      <c r="C1930" s="6">
        <v>509.86</v>
      </c>
    </row>
    <row r="1931" spans="1:3" x14ac:dyDescent="0.3">
      <c r="A1931" s="3" t="s">
        <v>1158</v>
      </c>
      <c r="B1931" s="5">
        <v>26</v>
      </c>
      <c r="C1931" s="6">
        <v>498.94000000000005</v>
      </c>
    </row>
    <row r="1932" spans="1:3" x14ac:dyDescent="0.3">
      <c r="A1932" s="3" t="s">
        <v>1159</v>
      </c>
      <c r="B1932" s="5">
        <v>29</v>
      </c>
      <c r="C1932" s="6">
        <v>640.61</v>
      </c>
    </row>
    <row r="1933" spans="1:3" x14ac:dyDescent="0.3">
      <c r="A1933" s="3" t="s">
        <v>1160</v>
      </c>
      <c r="B1933" s="5">
        <v>98</v>
      </c>
      <c r="C1933" s="6">
        <v>1206.3800000000001</v>
      </c>
    </row>
    <row r="1934" spans="1:3" x14ac:dyDescent="0.3">
      <c r="A1934" s="3" t="s">
        <v>1160</v>
      </c>
      <c r="B1934" s="5">
        <v>33</v>
      </c>
      <c r="C1934" s="6">
        <v>539.55000000000007</v>
      </c>
    </row>
    <row r="1935" spans="1:3" x14ac:dyDescent="0.3">
      <c r="A1935" s="3" t="s">
        <v>1160</v>
      </c>
      <c r="B1935" s="5">
        <v>28</v>
      </c>
      <c r="C1935" s="6">
        <v>631.96</v>
      </c>
    </row>
    <row r="1936" spans="1:3" x14ac:dyDescent="0.3">
      <c r="A1936" s="3" t="s">
        <v>1160</v>
      </c>
      <c r="B1936" s="5">
        <v>28</v>
      </c>
      <c r="C1936" s="6">
        <v>251.44</v>
      </c>
    </row>
    <row r="1937" spans="1:3" x14ac:dyDescent="0.3">
      <c r="A1937" s="3" t="s">
        <v>1161</v>
      </c>
      <c r="B1937" s="5">
        <v>29</v>
      </c>
      <c r="C1937" s="6">
        <v>375.26</v>
      </c>
    </row>
    <row r="1938" spans="1:3" x14ac:dyDescent="0.3">
      <c r="A1938" s="3" t="s">
        <v>1162</v>
      </c>
      <c r="B1938" s="5">
        <v>32</v>
      </c>
      <c r="C1938" s="6">
        <v>824</v>
      </c>
    </row>
    <row r="1939" spans="1:3" x14ac:dyDescent="0.3">
      <c r="A1939" s="3" t="s">
        <v>1162</v>
      </c>
      <c r="B1939" s="5">
        <v>32</v>
      </c>
      <c r="C1939" s="6">
        <v>587.52</v>
      </c>
    </row>
    <row r="1940" spans="1:3" x14ac:dyDescent="0.3">
      <c r="A1940" s="3" t="s">
        <v>1163</v>
      </c>
      <c r="B1940" s="5">
        <v>197</v>
      </c>
      <c r="C1940" s="6">
        <v>1838.01</v>
      </c>
    </row>
    <row r="1941" spans="1:3" x14ac:dyDescent="0.3">
      <c r="A1941" s="3" t="s">
        <v>1163</v>
      </c>
      <c r="B1941" s="5">
        <v>32</v>
      </c>
      <c r="C1941" s="6">
        <v>609.28</v>
      </c>
    </row>
    <row r="1942" spans="1:3" x14ac:dyDescent="0.3">
      <c r="A1942" s="3" t="s">
        <v>1164</v>
      </c>
      <c r="B1942" s="5">
        <v>89</v>
      </c>
      <c r="C1942" s="6">
        <v>656.81999999999994</v>
      </c>
    </row>
    <row r="1943" spans="1:3" x14ac:dyDescent="0.3">
      <c r="A1943" s="3" t="s">
        <v>1164</v>
      </c>
      <c r="B1943" s="5">
        <v>30</v>
      </c>
      <c r="C1943" s="6">
        <v>663.3</v>
      </c>
    </row>
    <row r="1944" spans="1:3" x14ac:dyDescent="0.3">
      <c r="A1944" s="3" t="s">
        <v>1165</v>
      </c>
      <c r="B1944" s="5">
        <v>35</v>
      </c>
      <c r="C1944" s="6">
        <v>693.34999999999991</v>
      </c>
    </row>
    <row r="1945" spans="1:3" x14ac:dyDescent="0.3">
      <c r="A1945" s="3" t="s">
        <v>1165</v>
      </c>
      <c r="B1945" s="5">
        <v>31</v>
      </c>
      <c r="C1945" s="6">
        <v>843.81999999999994</v>
      </c>
    </row>
    <row r="1946" spans="1:3" x14ac:dyDescent="0.3">
      <c r="A1946" s="3" t="s">
        <v>1165</v>
      </c>
      <c r="B1946" s="5">
        <v>30</v>
      </c>
      <c r="C1946" s="6">
        <v>529.20000000000005</v>
      </c>
    </row>
    <row r="1947" spans="1:3" x14ac:dyDescent="0.3">
      <c r="A1947" s="3" t="s">
        <v>1166</v>
      </c>
      <c r="B1947" s="5">
        <v>77</v>
      </c>
      <c r="C1947" s="6">
        <v>559.79</v>
      </c>
    </row>
    <row r="1948" spans="1:3" x14ac:dyDescent="0.3">
      <c r="A1948" s="3" t="s">
        <v>1166</v>
      </c>
      <c r="B1948" s="5">
        <v>31</v>
      </c>
      <c r="C1948" s="6">
        <v>672.08</v>
      </c>
    </row>
    <row r="1949" spans="1:3" x14ac:dyDescent="0.3">
      <c r="A1949" s="3" t="s">
        <v>1166</v>
      </c>
      <c r="B1949" s="5">
        <v>29</v>
      </c>
      <c r="C1949" s="6">
        <v>356.70000000000005</v>
      </c>
    </row>
    <row r="1950" spans="1:3" x14ac:dyDescent="0.3">
      <c r="A1950" s="3" t="s">
        <v>1167</v>
      </c>
      <c r="B1950" s="5">
        <v>34</v>
      </c>
      <c r="C1950" s="6">
        <v>973.76</v>
      </c>
    </row>
    <row r="1951" spans="1:3" x14ac:dyDescent="0.3">
      <c r="A1951" s="3" t="s">
        <v>1167</v>
      </c>
      <c r="B1951" s="5">
        <v>33</v>
      </c>
      <c r="C1951" s="6">
        <v>541.19999999999993</v>
      </c>
    </row>
    <row r="1952" spans="1:3" x14ac:dyDescent="0.3">
      <c r="A1952" s="3" t="s">
        <v>1167</v>
      </c>
      <c r="B1952" s="5">
        <v>31</v>
      </c>
      <c r="C1952" s="6">
        <v>740.28</v>
      </c>
    </row>
    <row r="1953" spans="1:3" x14ac:dyDescent="0.3">
      <c r="A1953" s="3" t="s">
        <v>1167</v>
      </c>
      <c r="B1953" s="5">
        <v>27</v>
      </c>
      <c r="C1953" s="6">
        <v>542.42999999999995</v>
      </c>
    </row>
    <row r="1954" spans="1:3" x14ac:dyDescent="0.3">
      <c r="A1954" s="3" t="s">
        <v>1168</v>
      </c>
      <c r="B1954" s="5">
        <v>112</v>
      </c>
      <c r="C1954" s="6">
        <v>1748.32</v>
      </c>
    </row>
    <row r="1955" spans="1:3" x14ac:dyDescent="0.3">
      <c r="A1955" s="3" t="s">
        <v>1168</v>
      </c>
      <c r="B1955" s="5">
        <v>32</v>
      </c>
      <c r="C1955" s="6">
        <v>556.79999999999995</v>
      </c>
    </row>
    <row r="1956" spans="1:3" x14ac:dyDescent="0.3">
      <c r="A1956" s="3" t="s">
        <v>1168</v>
      </c>
      <c r="B1956" s="5">
        <v>28</v>
      </c>
      <c r="C1956" s="6">
        <v>482.15999999999997</v>
      </c>
    </row>
    <row r="1957" spans="1:3" x14ac:dyDescent="0.3">
      <c r="A1957" s="3" t="s">
        <v>1168</v>
      </c>
      <c r="B1957" s="5">
        <v>27</v>
      </c>
      <c r="C1957" s="6">
        <v>669.06000000000006</v>
      </c>
    </row>
    <row r="1958" spans="1:3" x14ac:dyDescent="0.3">
      <c r="A1958" s="3" t="s">
        <v>1169</v>
      </c>
      <c r="B1958" s="5">
        <v>301</v>
      </c>
      <c r="C1958" s="6">
        <v>2468.1999999999998</v>
      </c>
    </row>
    <row r="1959" spans="1:3" x14ac:dyDescent="0.3">
      <c r="A1959" s="3" t="s">
        <v>1169</v>
      </c>
      <c r="B1959" s="5">
        <v>34</v>
      </c>
      <c r="C1959" s="6">
        <v>750.71999999999991</v>
      </c>
    </row>
    <row r="1960" spans="1:3" x14ac:dyDescent="0.3">
      <c r="A1960" s="3" t="s">
        <v>1170</v>
      </c>
      <c r="B1960" s="5">
        <v>197</v>
      </c>
      <c r="C1960" s="6">
        <v>2976.67</v>
      </c>
    </row>
    <row r="1961" spans="1:3" x14ac:dyDescent="0.3">
      <c r="A1961" s="3" t="s">
        <v>1170</v>
      </c>
      <c r="B1961" s="5">
        <v>160</v>
      </c>
      <c r="C1961" s="6">
        <v>1168</v>
      </c>
    </row>
    <row r="1962" spans="1:3" x14ac:dyDescent="0.3">
      <c r="A1962" s="3" t="s">
        <v>1170</v>
      </c>
      <c r="B1962" s="5">
        <v>27</v>
      </c>
      <c r="C1962" s="6">
        <v>616.41</v>
      </c>
    </row>
    <row r="1963" spans="1:3" x14ac:dyDescent="0.3">
      <c r="A1963" s="3" t="s">
        <v>1170</v>
      </c>
      <c r="B1963" s="5">
        <v>27</v>
      </c>
      <c r="C1963" s="6">
        <v>392.03999999999996</v>
      </c>
    </row>
    <row r="1964" spans="1:3" x14ac:dyDescent="0.3">
      <c r="A1964" s="3" t="s">
        <v>1171</v>
      </c>
      <c r="B1964" s="5">
        <v>279</v>
      </c>
      <c r="C1964" s="6">
        <v>2742.57</v>
      </c>
    </row>
    <row r="1965" spans="1:3" x14ac:dyDescent="0.3">
      <c r="A1965" s="3" t="s">
        <v>1171</v>
      </c>
      <c r="B1965" s="5">
        <v>32</v>
      </c>
      <c r="C1965" s="6">
        <v>614.72</v>
      </c>
    </row>
    <row r="1966" spans="1:3" x14ac:dyDescent="0.3">
      <c r="A1966" s="3" t="s">
        <v>1172</v>
      </c>
      <c r="B1966" s="5">
        <v>111</v>
      </c>
      <c r="C1966" s="6">
        <v>1677.21</v>
      </c>
    </row>
    <row r="1967" spans="1:3" x14ac:dyDescent="0.3">
      <c r="A1967" s="3" t="s">
        <v>1172</v>
      </c>
      <c r="B1967" s="5">
        <v>107</v>
      </c>
      <c r="C1967" s="6">
        <v>1078.56</v>
      </c>
    </row>
    <row r="1968" spans="1:3" x14ac:dyDescent="0.3">
      <c r="A1968" s="3" t="s">
        <v>1172</v>
      </c>
      <c r="B1968" s="5">
        <v>35</v>
      </c>
      <c r="C1968" s="6">
        <v>942.55</v>
      </c>
    </row>
    <row r="1969" spans="1:3" x14ac:dyDescent="0.3">
      <c r="A1969" s="3" t="s">
        <v>1172</v>
      </c>
      <c r="B1969" s="5">
        <v>32</v>
      </c>
      <c r="C1969" s="6">
        <v>838.4</v>
      </c>
    </row>
    <row r="1970" spans="1:3" x14ac:dyDescent="0.3">
      <c r="A1970" s="3" t="s">
        <v>1172</v>
      </c>
      <c r="B1970" s="5">
        <v>29</v>
      </c>
      <c r="C1970" s="6">
        <v>767.34</v>
      </c>
    </row>
    <row r="1971" spans="1:3" x14ac:dyDescent="0.3">
      <c r="A1971" s="3" t="s">
        <v>1173</v>
      </c>
      <c r="B1971" s="5">
        <v>35</v>
      </c>
      <c r="C1971" s="6">
        <v>531.29999999999995</v>
      </c>
    </row>
    <row r="1972" spans="1:3" x14ac:dyDescent="0.3">
      <c r="A1972" s="3" t="s">
        <v>1173</v>
      </c>
      <c r="B1972" s="5">
        <v>33</v>
      </c>
      <c r="C1972" s="6">
        <v>523.70999999999992</v>
      </c>
    </row>
    <row r="1973" spans="1:3" x14ac:dyDescent="0.3">
      <c r="A1973" s="3" t="s">
        <v>1173</v>
      </c>
      <c r="B1973" s="5">
        <v>33</v>
      </c>
      <c r="C1973" s="6">
        <v>464.31</v>
      </c>
    </row>
    <row r="1974" spans="1:3" x14ac:dyDescent="0.3">
      <c r="A1974" s="3" t="s">
        <v>1173</v>
      </c>
      <c r="B1974" s="5">
        <v>30</v>
      </c>
      <c r="C1974" s="6">
        <v>706.8</v>
      </c>
    </row>
    <row r="1975" spans="1:3" x14ac:dyDescent="0.3">
      <c r="A1975" s="3" t="s">
        <v>1173</v>
      </c>
      <c r="B1975" s="5">
        <v>29</v>
      </c>
      <c r="C1975" s="6">
        <v>878.99</v>
      </c>
    </row>
    <row r="1976" spans="1:3" x14ac:dyDescent="0.3">
      <c r="A1976" s="3" t="s">
        <v>1173</v>
      </c>
      <c r="B1976" s="5">
        <v>26</v>
      </c>
      <c r="C1976" s="6">
        <v>549.12</v>
      </c>
    </row>
    <row r="1977" spans="1:3" x14ac:dyDescent="0.3">
      <c r="A1977" s="3" t="s">
        <v>1174</v>
      </c>
      <c r="B1977" s="5">
        <v>337</v>
      </c>
      <c r="C1977" s="6">
        <v>1927.6399999999999</v>
      </c>
    </row>
    <row r="1978" spans="1:3" x14ac:dyDescent="0.3">
      <c r="A1978" s="3" t="s">
        <v>1174</v>
      </c>
      <c r="B1978" s="5">
        <v>134</v>
      </c>
      <c r="C1978" s="6">
        <v>1918.88</v>
      </c>
    </row>
    <row r="1979" spans="1:3" x14ac:dyDescent="0.3">
      <c r="A1979" s="3" t="s">
        <v>1174</v>
      </c>
      <c r="B1979" s="5">
        <v>35</v>
      </c>
      <c r="C1979" s="6">
        <v>616.35</v>
      </c>
    </row>
    <row r="1980" spans="1:3" x14ac:dyDescent="0.3">
      <c r="A1980" s="3" t="s">
        <v>1174</v>
      </c>
      <c r="B1980" s="5">
        <v>31</v>
      </c>
      <c r="C1980" s="6">
        <v>599.2299999999999</v>
      </c>
    </row>
    <row r="1981" spans="1:3" x14ac:dyDescent="0.3">
      <c r="A1981" s="3" t="s">
        <v>1174</v>
      </c>
      <c r="B1981" s="5">
        <v>31</v>
      </c>
      <c r="C1981" s="6">
        <v>545.6</v>
      </c>
    </row>
    <row r="1982" spans="1:3" x14ac:dyDescent="0.3">
      <c r="A1982" s="3" t="s">
        <v>1174</v>
      </c>
      <c r="B1982" s="5">
        <v>29</v>
      </c>
      <c r="C1982" s="6">
        <v>445.72999999999996</v>
      </c>
    </row>
    <row r="1983" spans="1:3" x14ac:dyDescent="0.3">
      <c r="A1983" s="3" t="s">
        <v>1174</v>
      </c>
      <c r="B1983" s="5">
        <v>27</v>
      </c>
      <c r="C1983" s="6">
        <v>576.45000000000005</v>
      </c>
    </row>
    <row r="1984" spans="1:3" x14ac:dyDescent="0.3">
      <c r="A1984" s="3" t="s">
        <v>1175</v>
      </c>
      <c r="B1984" s="5">
        <v>132</v>
      </c>
      <c r="C1984" s="6">
        <v>1308.1200000000001</v>
      </c>
    </row>
    <row r="1985" spans="1:3" x14ac:dyDescent="0.3">
      <c r="A1985" s="3" t="s">
        <v>1175</v>
      </c>
      <c r="B1985" s="5">
        <v>30</v>
      </c>
      <c r="C1985" s="6">
        <v>854.09999999999991</v>
      </c>
    </row>
    <row r="1986" spans="1:3" x14ac:dyDescent="0.3">
      <c r="A1986" s="3" t="s">
        <v>1175</v>
      </c>
      <c r="B1986" s="5">
        <v>28</v>
      </c>
      <c r="C1986" s="6">
        <v>612.64</v>
      </c>
    </row>
    <row r="1987" spans="1:3" x14ac:dyDescent="0.3">
      <c r="A1987" s="3" t="s">
        <v>1176</v>
      </c>
      <c r="B1987" s="5">
        <v>32</v>
      </c>
      <c r="C1987" s="6">
        <v>593.91999999999996</v>
      </c>
    </row>
    <row r="1988" spans="1:3" x14ac:dyDescent="0.3">
      <c r="A1988" s="3" t="s">
        <v>1176</v>
      </c>
      <c r="B1988" s="5">
        <v>24</v>
      </c>
      <c r="C1988" s="6">
        <v>308.15999999999997</v>
      </c>
    </row>
    <row r="1989" spans="1:3" x14ac:dyDescent="0.3">
      <c r="A1989" s="3" t="s">
        <v>1177</v>
      </c>
      <c r="B1989" s="5">
        <v>129</v>
      </c>
      <c r="C1989" s="6">
        <v>1968.54</v>
      </c>
    </row>
    <row r="1990" spans="1:3" x14ac:dyDescent="0.3">
      <c r="A1990" s="3" t="s">
        <v>1177</v>
      </c>
      <c r="B1990" s="5">
        <v>34</v>
      </c>
      <c r="C1990" s="6">
        <v>493.34</v>
      </c>
    </row>
    <row r="1991" spans="1:3" x14ac:dyDescent="0.3">
      <c r="A1991" s="3" t="s">
        <v>1177</v>
      </c>
      <c r="B1991" s="5">
        <v>26</v>
      </c>
      <c r="C1991" s="6">
        <v>527.02</v>
      </c>
    </row>
    <row r="1992" spans="1:3" x14ac:dyDescent="0.3">
      <c r="A1992" s="3" t="s">
        <v>1178</v>
      </c>
      <c r="B1992" s="5">
        <v>125</v>
      </c>
      <c r="C1992" s="6">
        <v>2022.5</v>
      </c>
    </row>
    <row r="1993" spans="1:3" x14ac:dyDescent="0.3">
      <c r="A1993" s="3" t="s">
        <v>1178</v>
      </c>
      <c r="B1993" s="5">
        <v>31</v>
      </c>
      <c r="C1993" s="6">
        <v>760.74</v>
      </c>
    </row>
    <row r="1994" spans="1:3" x14ac:dyDescent="0.3">
      <c r="A1994" s="3" t="s">
        <v>1179</v>
      </c>
      <c r="B1994" s="5">
        <v>32</v>
      </c>
      <c r="C1994" s="6">
        <v>697.92</v>
      </c>
    </row>
    <row r="1995" spans="1:3" x14ac:dyDescent="0.3">
      <c r="A1995" s="3" t="s">
        <v>1179</v>
      </c>
      <c r="B1995" s="5">
        <v>31</v>
      </c>
      <c r="C1995" s="6">
        <v>678.59</v>
      </c>
    </row>
    <row r="1996" spans="1:3" x14ac:dyDescent="0.3">
      <c r="A1996" s="3" t="s">
        <v>1180</v>
      </c>
      <c r="B1996" s="5">
        <v>145</v>
      </c>
      <c r="C1996" s="6">
        <v>2247.5</v>
      </c>
    </row>
    <row r="1997" spans="1:3" x14ac:dyDescent="0.3">
      <c r="A1997" s="3" t="s">
        <v>1180</v>
      </c>
      <c r="B1997" s="5">
        <v>33</v>
      </c>
      <c r="C1997" s="6">
        <v>664.29</v>
      </c>
    </row>
    <row r="1998" spans="1:3" x14ac:dyDescent="0.3">
      <c r="A1998" s="3" t="s">
        <v>1181</v>
      </c>
      <c r="B1998" s="5">
        <v>62</v>
      </c>
      <c r="C1998" s="6">
        <v>755.78</v>
      </c>
    </row>
    <row r="1999" spans="1:3" x14ac:dyDescent="0.3">
      <c r="A1999" s="3" t="s">
        <v>1181</v>
      </c>
      <c r="B1999" s="5">
        <v>28</v>
      </c>
      <c r="C1999" s="6">
        <v>500.08</v>
      </c>
    </row>
    <row r="2000" spans="1:3" x14ac:dyDescent="0.3">
      <c r="A2000" s="3" t="s">
        <v>1182</v>
      </c>
      <c r="B2000" s="5">
        <v>34</v>
      </c>
      <c r="C2000" s="6">
        <v>380.46</v>
      </c>
    </row>
    <row r="2001" spans="1:3" x14ac:dyDescent="0.3">
      <c r="A2001" s="3" t="s">
        <v>1182</v>
      </c>
      <c r="B2001" s="5">
        <v>31</v>
      </c>
      <c r="C2001" s="6">
        <v>520.49</v>
      </c>
    </row>
    <row r="2002" spans="1:3" x14ac:dyDescent="0.3">
      <c r="A2002" s="3" t="s">
        <v>1182</v>
      </c>
      <c r="B2002" s="5">
        <v>27</v>
      </c>
      <c r="C2002" s="6">
        <v>258.12</v>
      </c>
    </row>
    <row r="2003" spans="1:3" x14ac:dyDescent="0.3">
      <c r="A2003" s="3" t="s">
        <v>1183</v>
      </c>
      <c r="B2003" s="5">
        <v>84</v>
      </c>
      <c r="C2003" s="6">
        <v>735</v>
      </c>
    </row>
    <row r="2004" spans="1:3" x14ac:dyDescent="0.3">
      <c r="A2004" s="3" t="s">
        <v>1183</v>
      </c>
      <c r="B2004" s="5">
        <v>34</v>
      </c>
      <c r="C2004" s="6">
        <v>833</v>
      </c>
    </row>
    <row r="2005" spans="1:3" x14ac:dyDescent="0.3">
      <c r="A2005" s="3" t="s">
        <v>1183</v>
      </c>
      <c r="B2005" s="5">
        <v>30</v>
      </c>
      <c r="C2005" s="6">
        <v>763.80000000000007</v>
      </c>
    </row>
    <row r="2006" spans="1:3" x14ac:dyDescent="0.3">
      <c r="A2006" s="3" t="s">
        <v>1184</v>
      </c>
      <c r="B2006" s="5">
        <v>126</v>
      </c>
      <c r="C2006" s="6">
        <v>1321.74</v>
      </c>
    </row>
    <row r="2007" spans="1:3" x14ac:dyDescent="0.3">
      <c r="A2007" s="3" t="s">
        <v>1184</v>
      </c>
      <c r="B2007" s="5">
        <v>29</v>
      </c>
      <c r="C2007" s="6">
        <v>553.03</v>
      </c>
    </row>
    <row r="2008" spans="1:3" x14ac:dyDescent="0.3">
      <c r="A2008" s="3" t="s">
        <v>1185</v>
      </c>
      <c r="B2008" s="5">
        <v>34</v>
      </c>
      <c r="C2008" s="6">
        <v>595.34</v>
      </c>
    </row>
    <row r="2009" spans="1:3" x14ac:dyDescent="0.3">
      <c r="A2009" s="3" t="s">
        <v>1185</v>
      </c>
      <c r="B2009" s="5">
        <v>28</v>
      </c>
      <c r="C2009" s="6">
        <v>369.03999999999996</v>
      </c>
    </row>
    <row r="2010" spans="1:3" x14ac:dyDescent="0.3">
      <c r="A2010" s="3" t="s">
        <v>1186</v>
      </c>
      <c r="B2010" s="5">
        <v>32</v>
      </c>
      <c r="C2010" s="6">
        <v>504</v>
      </c>
    </row>
    <row r="2011" spans="1:3" x14ac:dyDescent="0.3">
      <c r="A2011" s="3" t="s">
        <v>1186</v>
      </c>
      <c r="B2011" s="5">
        <v>31</v>
      </c>
      <c r="C2011" s="6">
        <v>321.46999999999997</v>
      </c>
    </row>
    <row r="2012" spans="1:3" x14ac:dyDescent="0.3">
      <c r="A2012" s="3" t="s">
        <v>1187</v>
      </c>
      <c r="B2012" s="5">
        <v>260</v>
      </c>
      <c r="C2012" s="6">
        <v>2087.7999999999997</v>
      </c>
    </row>
    <row r="2013" spans="1:3" x14ac:dyDescent="0.3">
      <c r="A2013" s="3" t="s">
        <v>1187</v>
      </c>
      <c r="B2013" s="5">
        <v>29</v>
      </c>
      <c r="C2013" s="6">
        <v>379.32</v>
      </c>
    </row>
    <row r="2014" spans="1:3" x14ac:dyDescent="0.3">
      <c r="A2014" s="3" t="s">
        <v>1188</v>
      </c>
      <c r="B2014" s="5">
        <v>109</v>
      </c>
      <c r="C2014" s="6">
        <v>1475.86</v>
      </c>
    </row>
    <row r="2015" spans="1:3" x14ac:dyDescent="0.3">
      <c r="A2015" s="3" t="s">
        <v>1188</v>
      </c>
      <c r="B2015" s="5">
        <v>88</v>
      </c>
      <c r="C2015" s="6">
        <v>977.68</v>
      </c>
    </row>
    <row r="2016" spans="1:3" x14ac:dyDescent="0.3">
      <c r="A2016" s="3" t="s">
        <v>1188</v>
      </c>
      <c r="B2016" s="5">
        <v>33</v>
      </c>
      <c r="C2016" s="6">
        <v>741.51</v>
      </c>
    </row>
    <row r="2017" spans="1:3" x14ac:dyDescent="0.3">
      <c r="A2017" s="3" t="s">
        <v>1188</v>
      </c>
      <c r="B2017" s="5">
        <v>30</v>
      </c>
      <c r="C2017" s="6">
        <v>530.4</v>
      </c>
    </row>
    <row r="2018" spans="1:3" x14ac:dyDescent="0.3">
      <c r="A2018" s="3" t="s">
        <v>1189</v>
      </c>
      <c r="B2018" s="5">
        <v>103</v>
      </c>
      <c r="C2018" s="6">
        <v>1101.07</v>
      </c>
    </row>
    <row r="2019" spans="1:3" x14ac:dyDescent="0.3">
      <c r="A2019" s="3" t="s">
        <v>1190</v>
      </c>
      <c r="B2019" s="5">
        <v>35</v>
      </c>
      <c r="C2019" s="6">
        <v>921.55</v>
      </c>
    </row>
    <row r="2020" spans="1:3" x14ac:dyDescent="0.3">
      <c r="A2020" s="3" t="s">
        <v>1190</v>
      </c>
      <c r="B2020" s="5">
        <v>26</v>
      </c>
      <c r="C2020" s="6">
        <v>465.66</v>
      </c>
    </row>
    <row r="2021" spans="1:3" x14ac:dyDescent="0.3">
      <c r="A2021" s="3" t="s">
        <v>1191</v>
      </c>
      <c r="B2021" s="5">
        <v>133</v>
      </c>
      <c r="C2021" s="6">
        <v>2094.75</v>
      </c>
    </row>
    <row r="2022" spans="1:3" x14ac:dyDescent="0.3">
      <c r="A2022" s="3" t="s">
        <v>1191</v>
      </c>
      <c r="B2022" s="5">
        <v>31</v>
      </c>
      <c r="C2022" s="6">
        <v>350.61</v>
      </c>
    </row>
    <row r="2023" spans="1:3" x14ac:dyDescent="0.3">
      <c r="A2023" s="3" t="s">
        <v>1192</v>
      </c>
      <c r="B2023" s="5">
        <v>34</v>
      </c>
      <c r="C2023" s="6">
        <v>509.32</v>
      </c>
    </row>
    <row r="2024" spans="1:3" x14ac:dyDescent="0.3">
      <c r="A2024" s="3" t="s">
        <v>1192</v>
      </c>
      <c r="B2024" s="5">
        <v>29</v>
      </c>
      <c r="C2024" s="6">
        <v>640.90000000000009</v>
      </c>
    </row>
    <row r="2025" spans="1:3" x14ac:dyDescent="0.3">
      <c r="A2025" s="3" t="s">
        <v>1193</v>
      </c>
      <c r="B2025" s="5">
        <v>32</v>
      </c>
      <c r="C2025" s="6">
        <v>454.4</v>
      </c>
    </row>
    <row r="2026" spans="1:3" x14ac:dyDescent="0.3">
      <c r="A2026" s="3" t="s">
        <v>1193</v>
      </c>
      <c r="B2026" s="5">
        <v>29</v>
      </c>
      <c r="C2026" s="6">
        <v>535.91999999999996</v>
      </c>
    </row>
    <row r="2027" spans="1:3" x14ac:dyDescent="0.3">
      <c r="A2027" s="3" t="s">
        <v>1194</v>
      </c>
      <c r="B2027" s="5">
        <v>74</v>
      </c>
      <c r="C2027" s="6">
        <v>1092.24</v>
      </c>
    </row>
    <row r="2028" spans="1:3" x14ac:dyDescent="0.3">
      <c r="A2028" s="3" t="s">
        <v>1194</v>
      </c>
      <c r="B2028" s="5">
        <v>28</v>
      </c>
      <c r="C2028" s="6">
        <v>837.19999999999993</v>
      </c>
    </row>
    <row r="2029" spans="1:3" x14ac:dyDescent="0.3">
      <c r="A2029" s="3" t="s">
        <v>1194</v>
      </c>
      <c r="B2029" s="5">
        <v>27</v>
      </c>
      <c r="C2029" s="6">
        <v>759.51</v>
      </c>
    </row>
    <row r="2030" spans="1:3" x14ac:dyDescent="0.3">
      <c r="A2030" s="3" t="s">
        <v>1195</v>
      </c>
      <c r="B2030" s="5">
        <v>120</v>
      </c>
      <c r="C2030" s="6">
        <v>1426.8000000000002</v>
      </c>
    </row>
    <row r="2031" spans="1:3" x14ac:dyDescent="0.3">
      <c r="A2031" s="3" t="s">
        <v>1195</v>
      </c>
      <c r="B2031" s="5">
        <v>33</v>
      </c>
      <c r="C2031" s="6">
        <v>513.15</v>
      </c>
    </row>
    <row r="2032" spans="1:3" x14ac:dyDescent="0.3">
      <c r="A2032" s="3" t="s">
        <v>1195</v>
      </c>
      <c r="B2032" s="5">
        <v>28</v>
      </c>
      <c r="C2032" s="6">
        <v>703.36</v>
      </c>
    </row>
    <row r="2033" spans="1:3" x14ac:dyDescent="0.3">
      <c r="A2033" s="3" t="s">
        <v>1196</v>
      </c>
      <c r="B2033" s="5">
        <v>33</v>
      </c>
      <c r="C2033" s="6">
        <v>702.9</v>
      </c>
    </row>
    <row r="2034" spans="1:3" x14ac:dyDescent="0.3">
      <c r="A2034" s="3" t="s">
        <v>1196</v>
      </c>
      <c r="B2034" s="5">
        <v>30</v>
      </c>
      <c r="C2034" s="6">
        <v>532.80000000000007</v>
      </c>
    </row>
    <row r="2035" spans="1:3" x14ac:dyDescent="0.3">
      <c r="A2035" s="3" t="s">
        <v>1196</v>
      </c>
      <c r="B2035" s="5">
        <v>24</v>
      </c>
      <c r="C2035" s="6">
        <v>424.08000000000004</v>
      </c>
    </row>
    <row r="2036" spans="1:3" x14ac:dyDescent="0.3">
      <c r="A2036" s="3" t="s">
        <v>1197</v>
      </c>
      <c r="B2036" s="5">
        <v>154</v>
      </c>
      <c r="C2036" s="6">
        <v>1447.6000000000001</v>
      </c>
    </row>
    <row r="2037" spans="1:3" x14ac:dyDescent="0.3">
      <c r="A2037" s="3" t="s">
        <v>1197</v>
      </c>
      <c r="B2037" s="5">
        <v>106</v>
      </c>
      <c r="C2037" s="6">
        <v>1534.88</v>
      </c>
    </row>
    <row r="2038" spans="1:3" x14ac:dyDescent="0.3">
      <c r="A2038" s="3" t="s">
        <v>1197</v>
      </c>
      <c r="B2038" s="5">
        <v>36</v>
      </c>
      <c r="C2038" s="6">
        <v>514.80000000000007</v>
      </c>
    </row>
    <row r="2039" spans="1:3" x14ac:dyDescent="0.3">
      <c r="A2039" s="3" t="s">
        <v>1198</v>
      </c>
      <c r="B2039" s="5">
        <v>38</v>
      </c>
      <c r="C2039" s="6">
        <v>714.4</v>
      </c>
    </row>
    <row r="2040" spans="1:3" x14ac:dyDescent="0.3">
      <c r="A2040" s="3" t="s">
        <v>1198</v>
      </c>
      <c r="B2040" s="5">
        <v>34</v>
      </c>
      <c r="C2040" s="6">
        <v>608.94000000000005</v>
      </c>
    </row>
    <row r="2041" spans="1:3" x14ac:dyDescent="0.3">
      <c r="A2041" s="3" t="s">
        <v>1198</v>
      </c>
      <c r="B2041" s="5">
        <v>31</v>
      </c>
      <c r="C2041" s="6">
        <v>624.65</v>
      </c>
    </row>
    <row r="2042" spans="1:3" x14ac:dyDescent="0.3">
      <c r="A2042" s="3" t="s">
        <v>1198</v>
      </c>
      <c r="B2042" s="5">
        <v>28</v>
      </c>
      <c r="C2042" s="6">
        <v>612.92000000000007</v>
      </c>
    </row>
    <row r="2043" spans="1:3" x14ac:dyDescent="0.3">
      <c r="A2043" s="3" t="s">
        <v>1198</v>
      </c>
      <c r="B2043" s="5">
        <v>27</v>
      </c>
      <c r="C2043" s="6">
        <v>574.29</v>
      </c>
    </row>
    <row r="2044" spans="1:3" x14ac:dyDescent="0.3">
      <c r="A2044" s="3" t="s">
        <v>1199</v>
      </c>
      <c r="B2044" s="5">
        <v>32</v>
      </c>
      <c r="C2044" s="6">
        <v>956.16</v>
      </c>
    </row>
    <row r="2045" spans="1:3" x14ac:dyDescent="0.3">
      <c r="A2045" s="3" t="s">
        <v>1199</v>
      </c>
      <c r="B2045" s="5">
        <v>31</v>
      </c>
      <c r="C2045" s="6">
        <v>672.08</v>
      </c>
    </row>
    <row r="2046" spans="1:3" x14ac:dyDescent="0.3">
      <c r="A2046" s="3" t="s">
        <v>1199</v>
      </c>
      <c r="B2046" s="5">
        <v>30</v>
      </c>
      <c r="C2046" s="6">
        <v>681.59999999999991</v>
      </c>
    </row>
    <row r="2047" spans="1:3" x14ac:dyDescent="0.3">
      <c r="A2047" s="3" t="s">
        <v>1200</v>
      </c>
      <c r="B2047" s="5">
        <v>29</v>
      </c>
      <c r="C2047" s="6">
        <v>263.61</v>
      </c>
    </row>
    <row r="2048" spans="1:3" x14ac:dyDescent="0.3">
      <c r="A2048" s="3" t="s">
        <v>1201</v>
      </c>
      <c r="B2048" s="5">
        <v>159</v>
      </c>
      <c r="C2048" s="6">
        <v>1068.48</v>
      </c>
    </row>
    <row r="2049" spans="1:3" x14ac:dyDescent="0.3">
      <c r="A2049" s="3" t="s">
        <v>1201</v>
      </c>
      <c r="B2049" s="5">
        <v>27</v>
      </c>
      <c r="C2049" s="6">
        <v>360.18</v>
      </c>
    </row>
    <row r="2050" spans="1:3" x14ac:dyDescent="0.3">
      <c r="A2050" s="3" t="s">
        <v>1202</v>
      </c>
      <c r="B2050" s="5">
        <v>28</v>
      </c>
      <c r="C2050" s="6">
        <v>500.36</v>
      </c>
    </row>
    <row r="2051" spans="1:3" x14ac:dyDescent="0.3">
      <c r="A2051" s="3" t="s">
        <v>1202</v>
      </c>
      <c r="B2051" s="5">
        <v>27</v>
      </c>
      <c r="C2051" s="6">
        <v>490.86</v>
      </c>
    </row>
    <row r="2052" spans="1:3" x14ac:dyDescent="0.3">
      <c r="A2052" s="3" t="s">
        <v>1203</v>
      </c>
      <c r="B2052" s="5">
        <v>92</v>
      </c>
      <c r="C2052" s="6">
        <v>1225.44</v>
      </c>
    </row>
    <row r="2053" spans="1:3" x14ac:dyDescent="0.3">
      <c r="A2053" s="3" t="s">
        <v>1203</v>
      </c>
      <c r="B2053" s="5">
        <v>32</v>
      </c>
      <c r="C2053" s="6">
        <v>790.08</v>
      </c>
    </row>
    <row r="2054" spans="1:3" x14ac:dyDescent="0.3">
      <c r="A2054" s="3" t="s">
        <v>1204</v>
      </c>
      <c r="B2054" s="5">
        <v>124</v>
      </c>
      <c r="C2054" s="6">
        <v>1495.44</v>
      </c>
    </row>
    <row r="2055" spans="1:3" x14ac:dyDescent="0.3">
      <c r="A2055" s="3" t="s">
        <v>1204</v>
      </c>
      <c r="B2055" s="5">
        <v>34</v>
      </c>
      <c r="C2055" s="6">
        <v>657.90000000000009</v>
      </c>
    </row>
    <row r="2056" spans="1:3" x14ac:dyDescent="0.3">
      <c r="A2056" s="3" t="s">
        <v>1204</v>
      </c>
      <c r="B2056" s="5">
        <v>29</v>
      </c>
      <c r="C2056" s="6">
        <v>436.15999999999997</v>
      </c>
    </row>
    <row r="2057" spans="1:3" x14ac:dyDescent="0.3">
      <c r="A2057" s="3" t="s">
        <v>1204</v>
      </c>
      <c r="B2057" s="5">
        <v>22</v>
      </c>
      <c r="C2057" s="6">
        <v>236.06</v>
      </c>
    </row>
    <row r="2058" spans="1:3" x14ac:dyDescent="0.3">
      <c r="A2058" s="3" t="s">
        <v>1205</v>
      </c>
      <c r="B2058" s="5">
        <v>33</v>
      </c>
      <c r="C2058" s="6">
        <v>526.68000000000006</v>
      </c>
    </row>
    <row r="2059" spans="1:3" x14ac:dyDescent="0.3">
      <c r="A2059" s="3" t="s">
        <v>1205</v>
      </c>
      <c r="B2059" s="5">
        <v>30</v>
      </c>
      <c r="C2059" s="6">
        <v>632.70000000000005</v>
      </c>
    </row>
    <row r="2060" spans="1:3" x14ac:dyDescent="0.3">
      <c r="A2060" s="3" t="s">
        <v>1206</v>
      </c>
      <c r="B2060" s="5">
        <v>33</v>
      </c>
      <c r="C2060" s="6">
        <v>563.31000000000006</v>
      </c>
    </row>
    <row r="2061" spans="1:3" x14ac:dyDescent="0.3">
      <c r="A2061" s="3" t="s">
        <v>1206</v>
      </c>
      <c r="B2061" s="5">
        <v>30</v>
      </c>
      <c r="C2061" s="6">
        <v>630.6</v>
      </c>
    </row>
    <row r="2062" spans="1:3" x14ac:dyDescent="0.3">
      <c r="A2062" s="3" t="s">
        <v>1207</v>
      </c>
      <c r="B2062" s="5">
        <v>27</v>
      </c>
      <c r="C2062" s="6">
        <v>447.93</v>
      </c>
    </row>
    <row r="2063" spans="1:3" x14ac:dyDescent="0.3">
      <c r="A2063" s="3" t="s">
        <v>1208</v>
      </c>
      <c r="B2063" s="5">
        <v>34</v>
      </c>
      <c r="C2063" s="6">
        <v>640.90000000000009</v>
      </c>
    </row>
    <row r="2064" spans="1:3" x14ac:dyDescent="0.3">
      <c r="A2064" s="3" t="s">
        <v>1209</v>
      </c>
      <c r="B2064" s="5">
        <v>32</v>
      </c>
      <c r="C2064" s="6">
        <v>733.12</v>
      </c>
    </row>
    <row r="2065" spans="1:3" x14ac:dyDescent="0.3">
      <c r="A2065" s="3" t="s">
        <v>1209</v>
      </c>
      <c r="B2065" s="5">
        <v>31</v>
      </c>
      <c r="C2065" s="6">
        <v>628.99</v>
      </c>
    </row>
    <row r="2066" spans="1:3" x14ac:dyDescent="0.3">
      <c r="A2066" s="3" t="s">
        <v>1209</v>
      </c>
      <c r="B2066" s="5">
        <v>28</v>
      </c>
      <c r="C2066" s="6">
        <v>455.56</v>
      </c>
    </row>
    <row r="2067" spans="1:3" x14ac:dyDescent="0.3">
      <c r="A2067" s="3" t="s">
        <v>1210</v>
      </c>
      <c r="B2067" s="5">
        <v>32</v>
      </c>
      <c r="C2067" s="6">
        <v>558.08000000000004</v>
      </c>
    </row>
    <row r="2068" spans="1:3" x14ac:dyDescent="0.3">
      <c r="A2068" s="3" t="s">
        <v>1210</v>
      </c>
      <c r="B2068" s="5">
        <v>29</v>
      </c>
      <c r="C2068" s="6">
        <v>652.20999999999992</v>
      </c>
    </row>
    <row r="2069" spans="1:3" x14ac:dyDescent="0.3">
      <c r="A2069" s="3" t="s">
        <v>1211</v>
      </c>
      <c r="B2069" s="5">
        <v>35</v>
      </c>
      <c r="C2069" s="6">
        <v>654.15000000000009</v>
      </c>
    </row>
    <row r="2070" spans="1:3" x14ac:dyDescent="0.3">
      <c r="A2070" s="3" t="s">
        <v>1212</v>
      </c>
      <c r="B2070" s="5">
        <v>29</v>
      </c>
      <c r="C2070" s="6">
        <v>869.13</v>
      </c>
    </row>
    <row r="2071" spans="1:3" x14ac:dyDescent="0.3">
      <c r="A2071" s="3" t="s">
        <v>1212</v>
      </c>
      <c r="B2071" s="5">
        <v>29</v>
      </c>
      <c r="C2071" s="6">
        <v>637.41999999999996</v>
      </c>
    </row>
    <row r="2072" spans="1:3" x14ac:dyDescent="0.3">
      <c r="A2072" s="3" t="s">
        <v>1213</v>
      </c>
      <c r="B2072" s="5">
        <v>101</v>
      </c>
      <c r="C2072" s="6">
        <v>1377.64</v>
      </c>
    </row>
    <row r="2073" spans="1:3" x14ac:dyDescent="0.3">
      <c r="A2073" s="3" t="s">
        <v>1213</v>
      </c>
      <c r="B2073" s="5">
        <v>29</v>
      </c>
      <c r="C2073" s="6">
        <v>882.18000000000006</v>
      </c>
    </row>
    <row r="2074" spans="1:3" x14ac:dyDescent="0.3">
      <c r="A2074" s="3" t="s">
        <v>1213</v>
      </c>
      <c r="B2074" s="5">
        <v>28</v>
      </c>
      <c r="C2074" s="6">
        <v>329</v>
      </c>
    </row>
    <row r="2075" spans="1:3" x14ac:dyDescent="0.3">
      <c r="A2075" s="3" t="s">
        <v>1214</v>
      </c>
      <c r="B2075" s="5">
        <v>33</v>
      </c>
      <c r="C2075" s="6">
        <v>644.49</v>
      </c>
    </row>
    <row r="2076" spans="1:3" x14ac:dyDescent="0.3">
      <c r="A2076" s="3" t="s">
        <v>1214</v>
      </c>
      <c r="B2076" s="5">
        <v>29</v>
      </c>
      <c r="C2076" s="6">
        <v>527.51</v>
      </c>
    </row>
    <row r="2077" spans="1:3" x14ac:dyDescent="0.3">
      <c r="A2077" s="3" t="s">
        <v>1214</v>
      </c>
      <c r="B2077" s="5">
        <v>28</v>
      </c>
      <c r="C2077" s="6">
        <v>558.32000000000005</v>
      </c>
    </row>
    <row r="2078" spans="1:3" x14ac:dyDescent="0.3">
      <c r="A2078" s="3" t="s">
        <v>1214</v>
      </c>
      <c r="B2078" s="5">
        <v>27</v>
      </c>
      <c r="C2078" s="6">
        <v>432</v>
      </c>
    </row>
    <row r="2079" spans="1:3" x14ac:dyDescent="0.3">
      <c r="A2079" s="3" t="s">
        <v>1215</v>
      </c>
      <c r="B2079" s="5">
        <v>32</v>
      </c>
      <c r="C2079" s="6">
        <v>727.04</v>
      </c>
    </row>
    <row r="2080" spans="1:3" x14ac:dyDescent="0.3">
      <c r="A2080" s="3" t="s">
        <v>1215</v>
      </c>
      <c r="B2080" s="5">
        <v>31</v>
      </c>
      <c r="C2080" s="6">
        <v>515.53</v>
      </c>
    </row>
    <row r="2081" spans="1:3" x14ac:dyDescent="0.3">
      <c r="A2081" s="3" t="s">
        <v>1215</v>
      </c>
      <c r="B2081" s="5">
        <v>28</v>
      </c>
      <c r="C2081" s="6">
        <v>703.92000000000007</v>
      </c>
    </row>
    <row r="2082" spans="1:3" x14ac:dyDescent="0.3">
      <c r="A2082" s="3" t="s">
        <v>1216</v>
      </c>
      <c r="B2082" s="5">
        <v>30</v>
      </c>
      <c r="C2082" s="6">
        <v>667.80000000000007</v>
      </c>
    </row>
    <row r="2083" spans="1:3" x14ac:dyDescent="0.3">
      <c r="A2083" s="3" t="s">
        <v>1216</v>
      </c>
      <c r="B2083" s="5">
        <v>28</v>
      </c>
      <c r="C2083" s="6">
        <v>645.96</v>
      </c>
    </row>
    <row r="2084" spans="1:3" x14ac:dyDescent="0.3">
      <c r="A2084" s="3" t="s">
        <v>1216</v>
      </c>
      <c r="B2084" s="5">
        <v>26</v>
      </c>
      <c r="C2084" s="6">
        <v>341.12</v>
      </c>
    </row>
    <row r="2085" spans="1:3" x14ac:dyDescent="0.3">
      <c r="A2085" s="3" t="s">
        <v>1217</v>
      </c>
      <c r="B2085" s="5">
        <v>141</v>
      </c>
      <c r="C2085" s="6">
        <v>2291.25</v>
      </c>
    </row>
    <row r="2086" spans="1:3" x14ac:dyDescent="0.3">
      <c r="A2086" s="3" t="s">
        <v>1217</v>
      </c>
      <c r="B2086" s="5">
        <v>31</v>
      </c>
      <c r="C2086" s="6">
        <v>863.66</v>
      </c>
    </row>
    <row r="2087" spans="1:3" x14ac:dyDescent="0.3">
      <c r="A2087" s="3" t="s">
        <v>1218</v>
      </c>
      <c r="B2087" s="5">
        <v>95</v>
      </c>
      <c r="C2087" s="6">
        <v>1221.7</v>
      </c>
    </row>
    <row r="2088" spans="1:3" x14ac:dyDescent="0.3">
      <c r="A2088" s="3" t="s">
        <v>1218</v>
      </c>
      <c r="B2088" s="5">
        <v>28</v>
      </c>
      <c r="C2088" s="6">
        <v>664.16</v>
      </c>
    </row>
    <row r="2089" spans="1:3" x14ac:dyDescent="0.3">
      <c r="A2089" s="3" t="s">
        <v>1219</v>
      </c>
      <c r="B2089" s="5">
        <v>53</v>
      </c>
      <c r="C2089" s="6">
        <v>596.25</v>
      </c>
    </row>
    <row r="2090" spans="1:3" x14ac:dyDescent="0.3">
      <c r="A2090" s="3" t="s">
        <v>1219</v>
      </c>
      <c r="B2090" s="5">
        <v>33</v>
      </c>
      <c r="C2090" s="6">
        <v>972.51</v>
      </c>
    </row>
    <row r="2091" spans="1:3" x14ac:dyDescent="0.3">
      <c r="A2091" s="3" t="s">
        <v>1219</v>
      </c>
      <c r="B2091" s="5">
        <v>30</v>
      </c>
      <c r="C2091" s="6">
        <v>576.59999999999991</v>
      </c>
    </row>
    <row r="2092" spans="1:3" x14ac:dyDescent="0.3">
      <c r="A2092" s="3" t="s">
        <v>1219</v>
      </c>
      <c r="B2092" s="5">
        <v>30</v>
      </c>
      <c r="C2092" s="6">
        <v>336.3</v>
      </c>
    </row>
    <row r="2093" spans="1:3" x14ac:dyDescent="0.3">
      <c r="A2093" s="3" t="s">
        <v>1219</v>
      </c>
      <c r="B2093" s="5">
        <v>28</v>
      </c>
      <c r="C2093" s="6">
        <v>441</v>
      </c>
    </row>
    <row r="2094" spans="1:3" x14ac:dyDescent="0.3">
      <c r="A2094" s="3" t="s">
        <v>1220</v>
      </c>
      <c r="B2094" s="5">
        <v>34</v>
      </c>
      <c r="C2094" s="6">
        <v>847.96</v>
      </c>
    </row>
    <row r="2095" spans="1:3" x14ac:dyDescent="0.3">
      <c r="A2095" s="3" t="s">
        <v>1221</v>
      </c>
      <c r="B2095" s="5">
        <v>30</v>
      </c>
      <c r="C2095" s="6">
        <v>529.79999999999995</v>
      </c>
    </row>
    <row r="2096" spans="1:3" x14ac:dyDescent="0.3">
      <c r="A2096" s="3" t="s">
        <v>1222</v>
      </c>
      <c r="B2096" s="5">
        <v>33</v>
      </c>
      <c r="C2096" s="6">
        <v>204.93</v>
      </c>
    </row>
    <row r="2097" spans="1:3" x14ac:dyDescent="0.3">
      <c r="A2097" s="3" t="s">
        <v>1223</v>
      </c>
      <c r="B2097" s="5">
        <v>125</v>
      </c>
      <c r="C2097" s="6">
        <v>1620</v>
      </c>
    </row>
    <row r="2098" spans="1:3" x14ac:dyDescent="0.3">
      <c r="A2098" s="3" t="s">
        <v>1223</v>
      </c>
      <c r="B2098" s="5">
        <v>34</v>
      </c>
      <c r="C2098" s="6">
        <v>455.6</v>
      </c>
    </row>
    <row r="2099" spans="1:3" x14ac:dyDescent="0.3">
      <c r="A2099" s="3" t="s">
        <v>1223</v>
      </c>
      <c r="B2099" s="5">
        <v>31</v>
      </c>
      <c r="C2099" s="6">
        <v>812.19999999999993</v>
      </c>
    </row>
    <row r="2100" spans="1:3" x14ac:dyDescent="0.3">
      <c r="A2100" s="3" t="s">
        <v>1223</v>
      </c>
      <c r="B2100" s="5">
        <v>30</v>
      </c>
      <c r="C2100" s="6">
        <v>598.20000000000005</v>
      </c>
    </row>
    <row r="2101" spans="1:3" x14ac:dyDescent="0.3">
      <c r="A2101" s="3" t="s">
        <v>1224</v>
      </c>
      <c r="B2101" s="5">
        <v>32</v>
      </c>
      <c r="C2101" s="6">
        <v>667.2</v>
      </c>
    </row>
    <row r="2102" spans="1:3" x14ac:dyDescent="0.3">
      <c r="A2102" s="3" t="s">
        <v>1224</v>
      </c>
      <c r="B2102" s="5">
        <v>31</v>
      </c>
      <c r="C2102" s="6">
        <v>473.37</v>
      </c>
    </row>
    <row r="2103" spans="1:3" x14ac:dyDescent="0.3">
      <c r="A2103" s="3" t="s">
        <v>1225</v>
      </c>
      <c r="B2103" s="5">
        <v>29</v>
      </c>
      <c r="C2103" s="6">
        <v>767.05</v>
      </c>
    </row>
    <row r="2104" spans="1:3" x14ac:dyDescent="0.3">
      <c r="A2104" s="3" t="s">
        <v>1226</v>
      </c>
      <c r="B2104" s="5">
        <v>29</v>
      </c>
      <c r="C2104" s="6">
        <v>675.7</v>
      </c>
    </row>
    <row r="2105" spans="1:3" x14ac:dyDescent="0.3">
      <c r="A2105" s="3" t="s">
        <v>1226</v>
      </c>
      <c r="B2105" s="5">
        <v>27</v>
      </c>
      <c r="C2105" s="6">
        <v>514.89</v>
      </c>
    </row>
    <row r="2106" spans="1:3" x14ac:dyDescent="0.3">
      <c r="A2106" s="3" t="s">
        <v>1226</v>
      </c>
      <c r="B2106" s="5">
        <v>26</v>
      </c>
      <c r="C2106" s="6">
        <v>759.19999999999993</v>
      </c>
    </row>
    <row r="2107" spans="1:3" x14ac:dyDescent="0.3">
      <c r="A2107" s="3" t="s">
        <v>1227</v>
      </c>
      <c r="B2107" s="5">
        <v>30</v>
      </c>
      <c r="C2107" s="6">
        <v>306.3</v>
      </c>
    </row>
    <row r="2108" spans="1:3" x14ac:dyDescent="0.3">
      <c r="A2108" s="3" t="s">
        <v>1228</v>
      </c>
      <c r="B2108" s="5">
        <v>33</v>
      </c>
      <c r="C2108" s="6">
        <v>523.38</v>
      </c>
    </row>
    <row r="2109" spans="1:3" x14ac:dyDescent="0.3">
      <c r="A2109" s="3" t="s">
        <v>1228</v>
      </c>
      <c r="B2109" s="5">
        <v>31</v>
      </c>
      <c r="C2109" s="6">
        <v>427.48999999999995</v>
      </c>
    </row>
    <row r="2110" spans="1:3" x14ac:dyDescent="0.3">
      <c r="A2110" s="3" t="s">
        <v>1228</v>
      </c>
      <c r="B2110" s="5">
        <v>28</v>
      </c>
      <c r="C2110" s="6">
        <v>613.19999999999993</v>
      </c>
    </row>
    <row r="2111" spans="1:3" x14ac:dyDescent="0.3">
      <c r="A2111" s="3" t="s">
        <v>1229</v>
      </c>
      <c r="B2111" s="5">
        <v>120</v>
      </c>
      <c r="C2111" s="6">
        <v>1333.1999999999998</v>
      </c>
    </row>
    <row r="2112" spans="1:3" x14ac:dyDescent="0.3">
      <c r="A2112" s="3" t="s">
        <v>1229</v>
      </c>
      <c r="B2112" s="5">
        <v>28</v>
      </c>
      <c r="C2112" s="6">
        <v>706.71999999999991</v>
      </c>
    </row>
    <row r="2113" spans="1:3" x14ac:dyDescent="0.3">
      <c r="A2113" s="3" t="s">
        <v>1230</v>
      </c>
      <c r="B2113" s="5">
        <v>147</v>
      </c>
      <c r="C2113" s="6">
        <v>2631.2999999999997</v>
      </c>
    </row>
    <row r="2114" spans="1:3" x14ac:dyDescent="0.3">
      <c r="A2114" s="3" t="s">
        <v>1230</v>
      </c>
      <c r="B2114" s="5">
        <v>32</v>
      </c>
      <c r="C2114" s="6">
        <v>658.56</v>
      </c>
    </row>
    <row r="2115" spans="1:3" x14ac:dyDescent="0.3">
      <c r="A2115" s="3" t="s">
        <v>1230</v>
      </c>
      <c r="B2115" s="5">
        <v>30</v>
      </c>
      <c r="C2115" s="6">
        <v>810.30000000000007</v>
      </c>
    </row>
    <row r="2116" spans="1:3" x14ac:dyDescent="0.3">
      <c r="A2116" s="3" t="s">
        <v>1230</v>
      </c>
      <c r="B2116" s="5">
        <v>30</v>
      </c>
      <c r="C2116" s="6">
        <v>462.9</v>
      </c>
    </row>
    <row r="2117" spans="1:3" x14ac:dyDescent="0.3">
      <c r="A2117" s="3" t="s">
        <v>1230</v>
      </c>
      <c r="B2117" s="5">
        <v>29</v>
      </c>
      <c r="C2117" s="6">
        <v>487.78000000000003</v>
      </c>
    </row>
    <row r="2118" spans="1:3" x14ac:dyDescent="0.3">
      <c r="A2118" s="3" t="s">
        <v>1231</v>
      </c>
      <c r="B2118" s="5">
        <v>32</v>
      </c>
      <c r="C2118" s="6">
        <v>910.72</v>
      </c>
    </row>
    <row r="2119" spans="1:3" x14ac:dyDescent="0.3">
      <c r="A2119" s="3" t="s">
        <v>1231</v>
      </c>
      <c r="B2119" s="5">
        <v>29</v>
      </c>
      <c r="C2119" s="6">
        <v>460.81</v>
      </c>
    </row>
    <row r="2120" spans="1:3" x14ac:dyDescent="0.3">
      <c r="A2120" s="3" t="s">
        <v>1232</v>
      </c>
      <c r="B2120" s="5">
        <v>137</v>
      </c>
      <c r="C2120" s="6">
        <v>1846.76</v>
      </c>
    </row>
    <row r="2121" spans="1:3" x14ac:dyDescent="0.3">
      <c r="A2121" s="3" t="s">
        <v>1232</v>
      </c>
      <c r="B2121" s="5">
        <v>32</v>
      </c>
      <c r="C2121" s="6">
        <v>720</v>
      </c>
    </row>
    <row r="2122" spans="1:3" x14ac:dyDescent="0.3">
      <c r="A2122" s="3" t="s">
        <v>1232</v>
      </c>
      <c r="B2122" s="5">
        <v>30</v>
      </c>
      <c r="C2122" s="6">
        <v>380.7</v>
      </c>
    </row>
    <row r="2123" spans="1:3" x14ac:dyDescent="0.3">
      <c r="A2123" s="3" t="s">
        <v>1233</v>
      </c>
      <c r="B2123" s="5">
        <v>146</v>
      </c>
      <c r="C2123" s="6">
        <v>1750.54</v>
      </c>
    </row>
    <row r="2124" spans="1:3" x14ac:dyDescent="0.3">
      <c r="A2124" s="3" t="s">
        <v>1233</v>
      </c>
      <c r="B2124" s="5">
        <v>97</v>
      </c>
      <c r="C2124" s="6">
        <v>1573.34</v>
      </c>
    </row>
    <row r="2125" spans="1:3" x14ac:dyDescent="0.3">
      <c r="A2125" s="3" t="s">
        <v>1233</v>
      </c>
      <c r="B2125" s="5">
        <v>30</v>
      </c>
      <c r="C2125" s="6">
        <v>472.2</v>
      </c>
    </row>
    <row r="2126" spans="1:3" x14ac:dyDescent="0.3">
      <c r="A2126" s="3" t="s">
        <v>1233</v>
      </c>
      <c r="B2126" s="5">
        <v>29</v>
      </c>
      <c r="C2126" s="6">
        <v>780.97</v>
      </c>
    </row>
    <row r="2127" spans="1:3" x14ac:dyDescent="0.3">
      <c r="A2127" s="3" t="s">
        <v>1234</v>
      </c>
      <c r="B2127" s="5">
        <v>32</v>
      </c>
      <c r="C2127" s="6">
        <v>325.76</v>
      </c>
    </row>
    <row r="2128" spans="1:3" x14ac:dyDescent="0.3">
      <c r="A2128" s="3" t="s">
        <v>1235</v>
      </c>
      <c r="B2128" s="5">
        <v>137</v>
      </c>
      <c r="C2128" s="6">
        <v>1864.57</v>
      </c>
    </row>
    <row r="2129" spans="1:3" x14ac:dyDescent="0.3">
      <c r="A2129" s="3" t="s">
        <v>1235</v>
      </c>
      <c r="B2129" s="5">
        <v>81</v>
      </c>
      <c r="C2129" s="6">
        <v>1308.1499999999999</v>
      </c>
    </row>
    <row r="2130" spans="1:3" x14ac:dyDescent="0.3">
      <c r="A2130" s="3" t="s">
        <v>1236</v>
      </c>
      <c r="B2130" s="5">
        <v>112</v>
      </c>
      <c r="C2130" s="6">
        <v>1919.68</v>
      </c>
    </row>
    <row r="2131" spans="1:3" x14ac:dyDescent="0.3">
      <c r="A2131" s="3" t="s">
        <v>1237</v>
      </c>
      <c r="B2131" s="5">
        <v>36</v>
      </c>
      <c r="C2131" s="6">
        <v>697.32</v>
      </c>
    </row>
    <row r="2132" spans="1:3" x14ac:dyDescent="0.3">
      <c r="A2132" s="3" t="s">
        <v>1237</v>
      </c>
      <c r="B2132" s="5">
        <v>32</v>
      </c>
      <c r="C2132" s="6">
        <v>782.08</v>
      </c>
    </row>
    <row r="2133" spans="1:3" x14ac:dyDescent="0.3">
      <c r="A2133" s="3" t="s">
        <v>1237</v>
      </c>
      <c r="B2133" s="5">
        <v>29</v>
      </c>
      <c r="C2133" s="6">
        <v>792.56999999999994</v>
      </c>
    </row>
    <row r="2134" spans="1:3" x14ac:dyDescent="0.3">
      <c r="A2134" s="3" t="s">
        <v>1238</v>
      </c>
      <c r="B2134" s="5">
        <v>30</v>
      </c>
      <c r="C2134" s="6">
        <v>616.5</v>
      </c>
    </row>
    <row r="2135" spans="1:3" x14ac:dyDescent="0.3">
      <c r="A2135" s="3" t="s">
        <v>1238</v>
      </c>
      <c r="B2135" s="5">
        <v>29</v>
      </c>
      <c r="C2135" s="6">
        <v>392.65999999999997</v>
      </c>
    </row>
    <row r="2136" spans="1:3" x14ac:dyDescent="0.3">
      <c r="A2136" s="3" t="s">
        <v>1239</v>
      </c>
      <c r="B2136" s="5">
        <v>29</v>
      </c>
      <c r="C2136" s="6">
        <v>606.68000000000006</v>
      </c>
    </row>
    <row r="2137" spans="1:3" x14ac:dyDescent="0.3">
      <c r="A2137" s="3" t="s">
        <v>1240</v>
      </c>
      <c r="B2137" s="5">
        <v>32</v>
      </c>
      <c r="C2137" s="6">
        <v>918.08</v>
      </c>
    </row>
    <row r="2138" spans="1:3" x14ac:dyDescent="0.3">
      <c r="A2138" s="3" t="s">
        <v>1241</v>
      </c>
      <c r="B2138" s="5">
        <v>32</v>
      </c>
      <c r="C2138" s="6">
        <v>710.4</v>
      </c>
    </row>
    <row r="2139" spans="1:3" x14ac:dyDescent="0.3">
      <c r="A2139" s="3" t="s">
        <v>1241</v>
      </c>
      <c r="B2139" s="5">
        <v>29</v>
      </c>
      <c r="C2139" s="6">
        <v>558.54000000000008</v>
      </c>
    </row>
    <row r="2140" spans="1:3" x14ac:dyDescent="0.3">
      <c r="A2140" s="3" t="s">
        <v>1241</v>
      </c>
      <c r="B2140" s="5">
        <v>29</v>
      </c>
      <c r="C2140" s="6">
        <v>437.03000000000003</v>
      </c>
    </row>
    <row r="2141" spans="1:3" x14ac:dyDescent="0.3">
      <c r="A2141" s="3" t="s">
        <v>1241</v>
      </c>
      <c r="B2141" s="5">
        <v>26</v>
      </c>
      <c r="C2141" s="6">
        <v>623.74</v>
      </c>
    </row>
    <row r="2142" spans="1:3" x14ac:dyDescent="0.3">
      <c r="A2142" s="3" t="s">
        <v>1242</v>
      </c>
      <c r="B2142" s="5">
        <v>241</v>
      </c>
      <c r="C2142" s="6">
        <v>2706.4300000000003</v>
      </c>
    </row>
    <row r="2143" spans="1:3" x14ac:dyDescent="0.3">
      <c r="A2143" s="3" t="s">
        <v>1242</v>
      </c>
      <c r="B2143" s="5">
        <v>61</v>
      </c>
      <c r="C2143" s="6">
        <v>767.99</v>
      </c>
    </row>
    <row r="2144" spans="1:3" x14ac:dyDescent="0.3">
      <c r="A2144" s="3" t="s">
        <v>1242</v>
      </c>
      <c r="B2144" s="5">
        <v>32</v>
      </c>
      <c r="C2144" s="6">
        <v>526.72</v>
      </c>
    </row>
    <row r="2145" spans="1:3" x14ac:dyDescent="0.3">
      <c r="A2145" s="3" t="s">
        <v>1243</v>
      </c>
      <c r="B2145" s="5">
        <v>35</v>
      </c>
      <c r="C2145" s="6">
        <v>750.05</v>
      </c>
    </row>
    <row r="2146" spans="1:3" x14ac:dyDescent="0.3">
      <c r="A2146" s="3" t="s">
        <v>1243</v>
      </c>
      <c r="B2146" s="5">
        <v>31</v>
      </c>
      <c r="C2146" s="6">
        <v>654.41</v>
      </c>
    </row>
    <row r="2147" spans="1:3" x14ac:dyDescent="0.3">
      <c r="A2147" s="3" t="s">
        <v>1243</v>
      </c>
      <c r="B2147" s="5">
        <v>31</v>
      </c>
      <c r="C2147" s="6">
        <v>490.73</v>
      </c>
    </row>
    <row r="2148" spans="1:3" x14ac:dyDescent="0.3">
      <c r="A2148" s="3" t="s">
        <v>1243</v>
      </c>
      <c r="B2148" s="5">
        <v>31</v>
      </c>
      <c r="C2148" s="6">
        <v>270.63</v>
      </c>
    </row>
    <row r="2149" spans="1:3" x14ac:dyDescent="0.3">
      <c r="A2149" s="3" t="s">
        <v>1243</v>
      </c>
      <c r="B2149" s="5">
        <v>28</v>
      </c>
      <c r="C2149" s="6">
        <v>756.56</v>
      </c>
    </row>
    <row r="2150" spans="1:3" x14ac:dyDescent="0.3">
      <c r="A2150" s="3" t="s">
        <v>1243</v>
      </c>
      <c r="B2150" s="5">
        <v>24</v>
      </c>
      <c r="C2150" s="6">
        <v>476.64</v>
      </c>
    </row>
    <row r="2151" spans="1:3" x14ac:dyDescent="0.3">
      <c r="A2151" s="3" t="s">
        <v>1244</v>
      </c>
      <c r="B2151" s="5">
        <v>31</v>
      </c>
      <c r="C2151" s="6">
        <v>599.54</v>
      </c>
    </row>
    <row r="2152" spans="1:3" x14ac:dyDescent="0.3">
      <c r="A2152" s="3" t="s">
        <v>1244</v>
      </c>
      <c r="B2152" s="5">
        <v>29</v>
      </c>
      <c r="C2152" s="6">
        <v>681.5</v>
      </c>
    </row>
    <row r="2153" spans="1:3" x14ac:dyDescent="0.3">
      <c r="A2153" s="3" t="s">
        <v>1245</v>
      </c>
      <c r="B2153" s="5">
        <v>31</v>
      </c>
      <c r="C2153" s="6">
        <v>508.71</v>
      </c>
    </row>
    <row r="2154" spans="1:3" x14ac:dyDescent="0.3">
      <c r="A2154" s="3" t="s">
        <v>1245</v>
      </c>
      <c r="B2154" s="5">
        <v>28</v>
      </c>
      <c r="C2154" s="6">
        <v>246.96</v>
      </c>
    </row>
    <row r="2155" spans="1:3" x14ac:dyDescent="0.3">
      <c r="A2155" s="3" t="s">
        <v>1245</v>
      </c>
      <c r="B2155" s="5">
        <v>27</v>
      </c>
      <c r="C2155" s="6">
        <v>732.78</v>
      </c>
    </row>
    <row r="2156" spans="1:3" x14ac:dyDescent="0.3">
      <c r="A2156" s="3" t="s">
        <v>1245</v>
      </c>
      <c r="B2156" s="5">
        <v>27</v>
      </c>
      <c r="C2156" s="6">
        <v>636.92999999999995</v>
      </c>
    </row>
    <row r="2157" spans="1:3" x14ac:dyDescent="0.3">
      <c r="A2157" s="3" t="s">
        <v>1246</v>
      </c>
      <c r="B2157" s="5">
        <v>29</v>
      </c>
      <c r="C2157" s="6">
        <v>437.9</v>
      </c>
    </row>
    <row r="2158" spans="1:3" x14ac:dyDescent="0.3">
      <c r="A2158" s="3" t="s">
        <v>1246</v>
      </c>
      <c r="B2158" s="5">
        <v>28</v>
      </c>
      <c r="C2158" s="6">
        <v>540.4</v>
      </c>
    </row>
    <row r="2159" spans="1:3" x14ac:dyDescent="0.3">
      <c r="A2159" s="3" t="s">
        <v>1246</v>
      </c>
      <c r="B2159" s="5">
        <v>27</v>
      </c>
      <c r="C2159" s="6">
        <v>573.21</v>
      </c>
    </row>
    <row r="2160" spans="1:3" x14ac:dyDescent="0.3">
      <c r="A2160" s="3" t="s">
        <v>1247</v>
      </c>
      <c r="B2160" s="5">
        <v>31</v>
      </c>
      <c r="C2160" s="6">
        <v>500.34000000000003</v>
      </c>
    </row>
    <row r="2161" spans="1:3" x14ac:dyDescent="0.3">
      <c r="A2161" s="3" t="s">
        <v>1247</v>
      </c>
      <c r="B2161" s="5">
        <v>31</v>
      </c>
      <c r="C2161" s="6">
        <v>369.83</v>
      </c>
    </row>
    <row r="2162" spans="1:3" x14ac:dyDescent="0.3">
      <c r="A2162" s="3" t="s">
        <v>1248</v>
      </c>
      <c r="B2162" s="5">
        <v>106</v>
      </c>
      <c r="C2162" s="6">
        <v>1314.4</v>
      </c>
    </row>
    <row r="2163" spans="1:3" x14ac:dyDescent="0.3">
      <c r="A2163" s="3" t="s">
        <v>1249</v>
      </c>
      <c r="B2163" s="5">
        <v>70</v>
      </c>
      <c r="C2163" s="6">
        <v>814.80000000000007</v>
      </c>
    </row>
    <row r="2164" spans="1:3" x14ac:dyDescent="0.3">
      <c r="A2164" s="3" t="s">
        <v>1249</v>
      </c>
      <c r="B2164" s="5">
        <v>31</v>
      </c>
      <c r="C2164" s="6">
        <v>508.71</v>
      </c>
    </row>
    <row r="2165" spans="1:3" x14ac:dyDescent="0.3">
      <c r="A2165" s="3" t="s">
        <v>1249</v>
      </c>
      <c r="B2165" s="5">
        <v>31</v>
      </c>
      <c r="C2165" s="6">
        <v>428.11</v>
      </c>
    </row>
    <row r="2166" spans="1:3" x14ac:dyDescent="0.3">
      <c r="A2166" s="3" t="s">
        <v>1249</v>
      </c>
      <c r="B2166" s="5">
        <v>26</v>
      </c>
      <c r="C2166" s="6">
        <v>699.14</v>
      </c>
    </row>
    <row r="2167" spans="1:3" x14ac:dyDescent="0.3">
      <c r="A2167" s="3" t="s">
        <v>1249</v>
      </c>
      <c r="B2167" s="5">
        <v>26</v>
      </c>
      <c r="C2167" s="6">
        <v>598</v>
      </c>
    </row>
    <row r="2168" spans="1:3" x14ac:dyDescent="0.3">
      <c r="A2168" s="3" t="s">
        <v>1250</v>
      </c>
      <c r="B2168" s="5">
        <v>38</v>
      </c>
      <c r="C2168" s="6">
        <v>715.16</v>
      </c>
    </row>
    <row r="2169" spans="1:3" x14ac:dyDescent="0.3">
      <c r="A2169" s="3" t="s">
        <v>1250</v>
      </c>
      <c r="B2169" s="5">
        <v>30</v>
      </c>
      <c r="C2169" s="6">
        <v>429.9</v>
      </c>
    </row>
    <row r="2170" spans="1:3" x14ac:dyDescent="0.3">
      <c r="A2170" s="3" t="s">
        <v>1250</v>
      </c>
      <c r="B2170" s="5">
        <v>29</v>
      </c>
      <c r="C2170" s="6">
        <v>479.37</v>
      </c>
    </row>
    <row r="2171" spans="1:3" x14ac:dyDescent="0.3">
      <c r="A2171" s="3" t="s">
        <v>1251</v>
      </c>
      <c r="B2171" s="5">
        <v>263</v>
      </c>
      <c r="C2171" s="6">
        <v>1796.29</v>
      </c>
    </row>
    <row r="2172" spans="1:3" x14ac:dyDescent="0.3">
      <c r="A2172" s="3" t="s">
        <v>1251</v>
      </c>
      <c r="B2172" s="5">
        <v>114</v>
      </c>
      <c r="C2172" s="6">
        <v>1627.9199999999998</v>
      </c>
    </row>
    <row r="2173" spans="1:3" x14ac:dyDescent="0.3">
      <c r="A2173" s="3" t="s">
        <v>1251</v>
      </c>
      <c r="B2173" s="5">
        <v>27</v>
      </c>
      <c r="C2173" s="6">
        <v>553.5</v>
      </c>
    </row>
    <row r="2174" spans="1:3" x14ac:dyDescent="0.3">
      <c r="A2174" s="3" t="s">
        <v>1251</v>
      </c>
      <c r="B2174" s="5">
        <v>24</v>
      </c>
      <c r="C2174" s="6">
        <v>503.04</v>
      </c>
    </row>
    <row r="2175" spans="1:3" x14ac:dyDescent="0.3">
      <c r="A2175" s="3" t="s">
        <v>1252</v>
      </c>
      <c r="B2175" s="5">
        <v>32</v>
      </c>
      <c r="C2175" s="6">
        <v>387.2</v>
      </c>
    </row>
    <row r="2176" spans="1:3" x14ac:dyDescent="0.3">
      <c r="A2176" s="3" t="s">
        <v>1253</v>
      </c>
      <c r="B2176" s="5">
        <v>56</v>
      </c>
      <c r="C2176" s="6">
        <v>847.28000000000009</v>
      </c>
    </row>
    <row r="2177" spans="1:3" x14ac:dyDescent="0.3">
      <c r="A2177" s="3" t="s">
        <v>1253</v>
      </c>
      <c r="B2177" s="5">
        <v>30</v>
      </c>
      <c r="C2177" s="6">
        <v>621</v>
      </c>
    </row>
    <row r="2178" spans="1:3" x14ac:dyDescent="0.3">
      <c r="A2178" s="3" t="s">
        <v>1254</v>
      </c>
      <c r="B2178" s="5">
        <v>94</v>
      </c>
      <c r="C2178" s="6">
        <v>1405.3</v>
      </c>
    </row>
    <row r="2179" spans="1:3" x14ac:dyDescent="0.3">
      <c r="A2179" s="3" t="s">
        <v>1255</v>
      </c>
      <c r="B2179" s="5">
        <v>101</v>
      </c>
      <c r="C2179" s="6">
        <v>1406.93</v>
      </c>
    </row>
    <row r="2180" spans="1:3" x14ac:dyDescent="0.3">
      <c r="A2180" s="3" t="s">
        <v>1255</v>
      </c>
      <c r="B2180" s="5">
        <v>34</v>
      </c>
      <c r="C2180" s="6">
        <v>609.28000000000009</v>
      </c>
    </row>
    <row r="2181" spans="1:3" x14ac:dyDescent="0.3">
      <c r="A2181" s="3" t="s">
        <v>1256</v>
      </c>
      <c r="B2181" s="5">
        <v>121</v>
      </c>
      <c r="C2181" s="6">
        <v>1194.27</v>
      </c>
    </row>
    <row r="2182" spans="1:3" x14ac:dyDescent="0.3">
      <c r="A2182" s="3" t="s">
        <v>1256</v>
      </c>
      <c r="B2182" s="5">
        <v>36</v>
      </c>
      <c r="C2182" s="6">
        <v>785.52</v>
      </c>
    </row>
    <row r="2183" spans="1:3" x14ac:dyDescent="0.3">
      <c r="A2183" s="3" t="s">
        <v>1256</v>
      </c>
      <c r="B2183" s="5">
        <v>33</v>
      </c>
      <c r="C2183" s="6">
        <v>496.65000000000003</v>
      </c>
    </row>
    <row r="2184" spans="1:3" x14ac:dyDescent="0.3">
      <c r="A2184" s="3" t="s">
        <v>1256</v>
      </c>
      <c r="B2184" s="5">
        <v>28</v>
      </c>
      <c r="C2184" s="6">
        <v>750.4</v>
      </c>
    </row>
    <row r="2185" spans="1:3" x14ac:dyDescent="0.3">
      <c r="A2185" s="3" t="s">
        <v>1256</v>
      </c>
      <c r="B2185" s="5">
        <v>28</v>
      </c>
      <c r="C2185" s="6">
        <v>607.6</v>
      </c>
    </row>
    <row r="2186" spans="1:3" x14ac:dyDescent="0.3">
      <c r="A2186" s="3" t="s">
        <v>1257</v>
      </c>
      <c r="B2186" s="5">
        <v>32</v>
      </c>
      <c r="C2186" s="6">
        <v>562.55999999999995</v>
      </c>
    </row>
    <row r="2187" spans="1:3" x14ac:dyDescent="0.3">
      <c r="A2187" s="3" t="s">
        <v>1257</v>
      </c>
      <c r="B2187" s="5">
        <v>31</v>
      </c>
      <c r="C2187" s="6">
        <v>823.67</v>
      </c>
    </row>
    <row r="2188" spans="1:3" x14ac:dyDescent="0.3">
      <c r="A2188" s="3" t="s">
        <v>1258</v>
      </c>
      <c r="B2188" s="5">
        <v>143</v>
      </c>
      <c r="C2188" s="6">
        <v>1139.71</v>
      </c>
    </row>
    <row r="2189" spans="1:3" x14ac:dyDescent="0.3">
      <c r="A2189" s="3" t="s">
        <v>1259</v>
      </c>
      <c r="B2189" s="5">
        <v>36</v>
      </c>
      <c r="C2189" s="6">
        <v>576</v>
      </c>
    </row>
    <row r="2190" spans="1:3" x14ac:dyDescent="0.3">
      <c r="A2190" s="3" t="s">
        <v>1259</v>
      </c>
      <c r="B2190" s="5">
        <v>24</v>
      </c>
      <c r="C2190" s="6">
        <v>605.52</v>
      </c>
    </row>
    <row r="2191" spans="1:3" x14ac:dyDescent="0.3">
      <c r="A2191" s="3" t="s">
        <v>1260</v>
      </c>
      <c r="B2191" s="5">
        <v>90</v>
      </c>
      <c r="C2191" s="6">
        <v>1497.6000000000001</v>
      </c>
    </row>
    <row r="2192" spans="1:3" x14ac:dyDescent="0.3">
      <c r="A2192" s="3" t="s">
        <v>1260</v>
      </c>
      <c r="B2192" s="5">
        <v>32</v>
      </c>
      <c r="C2192" s="6">
        <v>450.88</v>
      </c>
    </row>
    <row r="2193" spans="1:3" x14ac:dyDescent="0.3">
      <c r="A2193" s="3" t="s">
        <v>1260</v>
      </c>
      <c r="B2193" s="5">
        <v>30</v>
      </c>
      <c r="C2193" s="6">
        <v>564.9</v>
      </c>
    </row>
    <row r="2194" spans="1:3" x14ac:dyDescent="0.3">
      <c r="A2194" s="3" t="s">
        <v>1261</v>
      </c>
      <c r="B2194" s="5">
        <v>111</v>
      </c>
      <c r="C2194" s="6">
        <v>1283.1600000000001</v>
      </c>
    </row>
    <row r="2195" spans="1:3" x14ac:dyDescent="0.3">
      <c r="A2195" s="3" t="s">
        <v>1261</v>
      </c>
      <c r="B2195" s="5">
        <v>29</v>
      </c>
      <c r="C2195" s="6">
        <v>471.83</v>
      </c>
    </row>
    <row r="2196" spans="1:3" x14ac:dyDescent="0.3">
      <c r="A2196" s="3" t="s">
        <v>1261</v>
      </c>
      <c r="B2196" s="5">
        <v>28</v>
      </c>
      <c r="C2196" s="6">
        <v>458.36</v>
      </c>
    </row>
    <row r="2197" spans="1:3" x14ac:dyDescent="0.3">
      <c r="A2197" s="3" t="s">
        <v>1261</v>
      </c>
      <c r="B2197" s="5">
        <v>25</v>
      </c>
      <c r="C2197" s="6">
        <v>434.5</v>
      </c>
    </row>
    <row r="2198" spans="1:3" x14ac:dyDescent="0.3">
      <c r="A2198" s="3" t="s">
        <v>1261</v>
      </c>
      <c r="B2198" s="5">
        <v>23</v>
      </c>
      <c r="C2198" s="6">
        <v>353.05</v>
      </c>
    </row>
    <row r="2199" spans="1:3" x14ac:dyDescent="0.3">
      <c r="A2199" s="3" t="s">
        <v>1262</v>
      </c>
      <c r="B2199" s="5">
        <v>139</v>
      </c>
      <c r="C2199" s="6">
        <v>1412.24</v>
      </c>
    </row>
    <row r="2200" spans="1:3" x14ac:dyDescent="0.3">
      <c r="A2200" s="3" t="s">
        <v>1262</v>
      </c>
      <c r="B2200" s="5">
        <v>32</v>
      </c>
      <c r="C2200" s="6">
        <v>461.12</v>
      </c>
    </row>
    <row r="2201" spans="1:3" x14ac:dyDescent="0.3">
      <c r="A2201" s="3" t="s">
        <v>1262</v>
      </c>
      <c r="B2201" s="5">
        <v>31</v>
      </c>
      <c r="C2201" s="6">
        <v>427.8</v>
      </c>
    </row>
    <row r="2202" spans="1:3" x14ac:dyDescent="0.3">
      <c r="A2202" s="3" t="s">
        <v>1263</v>
      </c>
      <c r="B2202" s="5">
        <v>31</v>
      </c>
      <c r="C2202" s="6">
        <v>420.67</v>
      </c>
    </row>
    <row r="2203" spans="1:3" x14ac:dyDescent="0.3">
      <c r="A2203" s="3" t="s">
        <v>1263</v>
      </c>
      <c r="B2203" s="5">
        <v>27</v>
      </c>
      <c r="C2203" s="6">
        <v>593.18999999999994</v>
      </c>
    </row>
    <row r="2204" spans="1:3" x14ac:dyDescent="0.3">
      <c r="A2204" s="3" t="s">
        <v>1264</v>
      </c>
      <c r="B2204" s="5">
        <v>28</v>
      </c>
      <c r="C2204" s="6">
        <v>301.27999999999997</v>
      </c>
    </row>
    <row r="2205" spans="1:3" x14ac:dyDescent="0.3">
      <c r="A2205" s="3" t="s">
        <v>1265</v>
      </c>
      <c r="B2205" s="5">
        <v>32</v>
      </c>
      <c r="C2205" s="6">
        <v>432</v>
      </c>
    </row>
    <row r="2206" spans="1:3" x14ac:dyDescent="0.3">
      <c r="A2206" s="3" t="s">
        <v>1266</v>
      </c>
      <c r="B2206" s="5">
        <v>243</v>
      </c>
      <c r="C2206" s="6">
        <v>2099.52</v>
      </c>
    </row>
    <row r="2207" spans="1:3" x14ac:dyDescent="0.3">
      <c r="A2207" s="3" t="s">
        <v>1266</v>
      </c>
      <c r="B2207" s="5">
        <v>35</v>
      </c>
      <c r="C2207" s="6">
        <v>520.1</v>
      </c>
    </row>
    <row r="2208" spans="1:3" x14ac:dyDescent="0.3">
      <c r="A2208" s="3" t="s">
        <v>1267</v>
      </c>
      <c r="B2208" s="5">
        <v>34</v>
      </c>
      <c r="C2208" s="6">
        <v>806.14</v>
      </c>
    </row>
    <row r="2209" spans="1:3" x14ac:dyDescent="0.3">
      <c r="A2209" s="3" t="s">
        <v>1268</v>
      </c>
      <c r="B2209" s="5">
        <v>29</v>
      </c>
      <c r="C2209" s="6">
        <v>405.13</v>
      </c>
    </row>
    <row r="2210" spans="1:3" x14ac:dyDescent="0.3">
      <c r="A2210" s="3" t="s">
        <v>1269</v>
      </c>
      <c r="B2210" s="5">
        <v>34</v>
      </c>
      <c r="C2210" s="6">
        <v>847.62</v>
      </c>
    </row>
    <row r="2211" spans="1:3" x14ac:dyDescent="0.3">
      <c r="A2211" s="3" t="s">
        <v>1269</v>
      </c>
      <c r="B2211" s="5">
        <v>30</v>
      </c>
      <c r="C2211" s="6">
        <v>873</v>
      </c>
    </row>
    <row r="2212" spans="1:3" x14ac:dyDescent="0.3">
      <c r="A2212" s="3" t="s">
        <v>1269</v>
      </c>
      <c r="B2212" s="5">
        <v>30</v>
      </c>
      <c r="C2212" s="6">
        <v>466.5</v>
      </c>
    </row>
    <row r="2213" spans="1:3" x14ac:dyDescent="0.3">
      <c r="A2213" s="3" t="s">
        <v>1269</v>
      </c>
      <c r="B2213" s="5">
        <v>29</v>
      </c>
      <c r="C2213" s="6">
        <v>687.59</v>
      </c>
    </row>
    <row r="2214" spans="1:3" x14ac:dyDescent="0.3">
      <c r="A2214" s="3" t="s">
        <v>1270</v>
      </c>
      <c r="B2214" s="5">
        <v>31</v>
      </c>
      <c r="C2214" s="6">
        <v>787.4</v>
      </c>
    </row>
    <row r="2215" spans="1:3" x14ac:dyDescent="0.3">
      <c r="A2215" s="3" t="s">
        <v>1271</v>
      </c>
      <c r="B2215" s="5">
        <v>34</v>
      </c>
      <c r="C2215" s="6">
        <v>609.62</v>
      </c>
    </row>
    <row r="2216" spans="1:3" x14ac:dyDescent="0.3">
      <c r="A2216" s="3" t="s">
        <v>1271</v>
      </c>
      <c r="B2216" s="5">
        <v>32</v>
      </c>
      <c r="C2216" s="6">
        <v>541.12</v>
      </c>
    </row>
    <row r="2217" spans="1:3" x14ac:dyDescent="0.3">
      <c r="A2217" s="3" t="s">
        <v>1271</v>
      </c>
      <c r="B2217" s="5">
        <v>31</v>
      </c>
      <c r="C2217" s="6">
        <v>526.68999999999994</v>
      </c>
    </row>
    <row r="2218" spans="1:3" x14ac:dyDescent="0.3">
      <c r="A2218" s="3" t="s">
        <v>1272</v>
      </c>
      <c r="B2218" s="5">
        <v>220</v>
      </c>
      <c r="C2218" s="6">
        <v>2145</v>
      </c>
    </row>
    <row r="2219" spans="1:3" x14ac:dyDescent="0.3">
      <c r="A2219" s="3" t="s">
        <v>1272</v>
      </c>
      <c r="B2219" s="5">
        <v>154</v>
      </c>
      <c r="C2219" s="6">
        <v>1435.28</v>
      </c>
    </row>
    <row r="2220" spans="1:3" x14ac:dyDescent="0.3">
      <c r="A2220" s="3" t="s">
        <v>1273</v>
      </c>
      <c r="B2220" s="5">
        <v>228</v>
      </c>
      <c r="C2220" s="6">
        <v>2209.3199999999997</v>
      </c>
    </row>
    <row r="2221" spans="1:3" x14ac:dyDescent="0.3">
      <c r="A2221" s="3" t="s">
        <v>1273</v>
      </c>
      <c r="B2221" s="5">
        <v>33</v>
      </c>
      <c r="C2221" s="6">
        <v>618.09</v>
      </c>
    </row>
    <row r="2222" spans="1:3" x14ac:dyDescent="0.3">
      <c r="A2222" s="3" t="s">
        <v>1273</v>
      </c>
      <c r="B2222" s="5">
        <v>31</v>
      </c>
      <c r="C2222" s="6">
        <v>584.04</v>
      </c>
    </row>
    <row r="2223" spans="1:3" x14ac:dyDescent="0.3">
      <c r="A2223" s="3" t="s">
        <v>1274</v>
      </c>
      <c r="B2223" s="5">
        <v>159</v>
      </c>
      <c r="C2223" s="6">
        <v>1876.2</v>
      </c>
    </row>
    <row r="2224" spans="1:3" x14ac:dyDescent="0.3">
      <c r="A2224" s="3" t="s">
        <v>1274</v>
      </c>
      <c r="B2224" s="5">
        <v>32</v>
      </c>
      <c r="C2224" s="6">
        <v>599.04</v>
      </c>
    </row>
    <row r="2225" spans="1:3" x14ac:dyDescent="0.3">
      <c r="A2225" s="3" t="s">
        <v>1274</v>
      </c>
      <c r="B2225" s="5">
        <v>31</v>
      </c>
      <c r="C2225" s="6">
        <v>564.19999999999993</v>
      </c>
    </row>
    <row r="2226" spans="1:3" x14ac:dyDescent="0.3">
      <c r="A2226" s="3" t="s">
        <v>1275</v>
      </c>
      <c r="B2226" s="5">
        <v>73</v>
      </c>
      <c r="C2226" s="6">
        <v>1069.45</v>
      </c>
    </row>
    <row r="2227" spans="1:3" x14ac:dyDescent="0.3">
      <c r="A2227" s="3" t="s">
        <v>1275</v>
      </c>
      <c r="B2227" s="5">
        <v>34</v>
      </c>
      <c r="C2227" s="6">
        <v>347.82</v>
      </c>
    </row>
    <row r="2228" spans="1:3" x14ac:dyDescent="0.3">
      <c r="A2228" s="3" t="s">
        <v>1276</v>
      </c>
      <c r="B2228" s="5">
        <v>19</v>
      </c>
      <c r="C2228" s="6">
        <v>332.12</v>
      </c>
    </row>
    <row r="2229" spans="1:3" x14ac:dyDescent="0.3">
      <c r="A2229" s="3" t="s">
        <v>1277</v>
      </c>
      <c r="B2229" s="5">
        <v>29</v>
      </c>
      <c r="C2229" s="6">
        <v>625.24</v>
      </c>
    </row>
    <row r="2230" spans="1:3" x14ac:dyDescent="0.3">
      <c r="A2230" s="3" t="s">
        <v>1278</v>
      </c>
      <c r="B2230" s="5">
        <v>29</v>
      </c>
      <c r="C2230" s="6">
        <v>582.61</v>
      </c>
    </row>
    <row r="2231" spans="1:3" x14ac:dyDescent="0.3">
      <c r="A2231" s="3" t="s">
        <v>1278</v>
      </c>
      <c r="B2231" s="5">
        <v>28</v>
      </c>
      <c r="C2231" s="6">
        <v>602.28000000000009</v>
      </c>
    </row>
    <row r="2232" spans="1:3" x14ac:dyDescent="0.3">
      <c r="A2232" s="3" t="s">
        <v>1279</v>
      </c>
      <c r="B2232" s="5">
        <v>34</v>
      </c>
      <c r="C2232" s="6">
        <v>613.02</v>
      </c>
    </row>
    <row r="2233" spans="1:3" x14ac:dyDescent="0.3">
      <c r="A2233" s="3" t="s">
        <v>1280</v>
      </c>
      <c r="B2233" s="5">
        <v>49</v>
      </c>
      <c r="C2233" s="6">
        <v>944.23</v>
      </c>
    </row>
    <row r="2234" spans="1:3" x14ac:dyDescent="0.3">
      <c r="A2234" s="3" t="s">
        <v>1280</v>
      </c>
      <c r="B2234" s="5">
        <v>28</v>
      </c>
      <c r="C2234" s="6">
        <v>740.04</v>
      </c>
    </row>
    <row r="2235" spans="1:3" x14ac:dyDescent="0.3">
      <c r="A2235" s="3" t="s">
        <v>1281</v>
      </c>
      <c r="B2235" s="5">
        <v>34</v>
      </c>
      <c r="C2235" s="6">
        <v>853.74</v>
      </c>
    </row>
    <row r="2236" spans="1:3" x14ac:dyDescent="0.3">
      <c r="A2236" s="3" t="s">
        <v>1281</v>
      </c>
      <c r="B2236" s="5">
        <v>34</v>
      </c>
      <c r="C2236" s="6">
        <v>582.08000000000004</v>
      </c>
    </row>
    <row r="2237" spans="1:3" x14ac:dyDescent="0.3">
      <c r="A2237" s="3" t="s">
        <v>1281</v>
      </c>
      <c r="B2237" s="5">
        <v>31</v>
      </c>
      <c r="C2237" s="6">
        <v>604.18999999999994</v>
      </c>
    </row>
    <row r="2238" spans="1:3" x14ac:dyDescent="0.3">
      <c r="A2238" s="3" t="s">
        <v>1281</v>
      </c>
      <c r="B2238" s="5">
        <v>30</v>
      </c>
      <c r="C2238" s="6">
        <v>755.1</v>
      </c>
    </row>
    <row r="2239" spans="1:3" x14ac:dyDescent="0.3">
      <c r="A2239" s="3" t="s">
        <v>1282</v>
      </c>
      <c r="B2239" s="5">
        <v>141</v>
      </c>
      <c r="C2239" s="6">
        <v>1742.76</v>
      </c>
    </row>
    <row r="2240" spans="1:3" x14ac:dyDescent="0.3">
      <c r="A2240" s="3" t="s">
        <v>1282</v>
      </c>
      <c r="B2240" s="5">
        <v>34</v>
      </c>
      <c r="C2240" s="6">
        <v>1213.8000000000002</v>
      </c>
    </row>
    <row r="2241" spans="1:3" x14ac:dyDescent="0.3">
      <c r="A2241" s="3" t="s">
        <v>1282</v>
      </c>
      <c r="B2241" s="5">
        <v>31</v>
      </c>
      <c r="C2241" s="6">
        <v>778.72</v>
      </c>
    </row>
    <row r="2242" spans="1:3" x14ac:dyDescent="0.3">
      <c r="A2242" s="3" t="s">
        <v>1282</v>
      </c>
      <c r="B2242" s="5">
        <v>30</v>
      </c>
      <c r="C2242" s="6">
        <v>768.9</v>
      </c>
    </row>
    <row r="2243" spans="1:3" x14ac:dyDescent="0.3">
      <c r="A2243" s="3" t="s">
        <v>1282</v>
      </c>
      <c r="B2243" s="5">
        <v>30</v>
      </c>
      <c r="C2243" s="6">
        <v>557.4</v>
      </c>
    </row>
    <row r="2244" spans="1:3" x14ac:dyDescent="0.3">
      <c r="A2244" s="3" t="s">
        <v>1282</v>
      </c>
      <c r="B2244" s="5">
        <v>26</v>
      </c>
      <c r="C2244" s="6">
        <v>631.02</v>
      </c>
    </row>
    <row r="2245" spans="1:3" x14ac:dyDescent="0.3">
      <c r="A2245" s="3" t="s">
        <v>1283</v>
      </c>
      <c r="B2245" s="5">
        <v>120</v>
      </c>
      <c r="C2245" s="6">
        <v>1423.1999999999998</v>
      </c>
    </row>
    <row r="2246" spans="1:3" x14ac:dyDescent="0.3">
      <c r="A2246" s="3" t="s">
        <v>1283</v>
      </c>
      <c r="B2246" s="5">
        <v>21</v>
      </c>
      <c r="C2246" s="6">
        <v>361.83</v>
      </c>
    </row>
    <row r="2247" spans="1:3" x14ac:dyDescent="0.3">
      <c r="A2247" s="3" t="s">
        <v>1284</v>
      </c>
      <c r="B2247" s="5">
        <v>37</v>
      </c>
      <c r="C2247" s="6">
        <v>907.98</v>
      </c>
    </row>
    <row r="2248" spans="1:3" x14ac:dyDescent="0.3">
      <c r="A2248" s="3" t="s">
        <v>1284</v>
      </c>
      <c r="B2248" s="5">
        <v>31</v>
      </c>
      <c r="C2248" s="6">
        <v>815.30000000000007</v>
      </c>
    </row>
    <row r="2249" spans="1:3" x14ac:dyDescent="0.3">
      <c r="A2249" s="3" t="s">
        <v>1284</v>
      </c>
      <c r="B2249" s="5">
        <v>27</v>
      </c>
      <c r="C2249" s="6">
        <v>483.29999999999995</v>
      </c>
    </row>
    <row r="2250" spans="1:3" x14ac:dyDescent="0.3">
      <c r="A2250" s="3" t="s">
        <v>1285</v>
      </c>
      <c r="B2250" s="5">
        <v>95</v>
      </c>
      <c r="C2250" s="6">
        <v>1221.7</v>
      </c>
    </row>
    <row r="2251" spans="1:3" x14ac:dyDescent="0.3">
      <c r="A2251" s="3" t="s">
        <v>1285</v>
      </c>
      <c r="B2251" s="5">
        <v>28</v>
      </c>
      <c r="C2251" s="6">
        <v>631.4</v>
      </c>
    </row>
    <row r="2252" spans="1:3" x14ac:dyDescent="0.3">
      <c r="A2252" s="3" t="s">
        <v>1286</v>
      </c>
      <c r="B2252" s="5">
        <v>34</v>
      </c>
      <c r="C2252" s="6">
        <v>940.44</v>
      </c>
    </row>
    <row r="2253" spans="1:3" x14ac:dyDescent="0.3">
      <c r="A2253" s="3" t="s">
        <v>1286</v>
      </c>
      <c r="B2253" s="5">
        <v>31</v>
      </c>
      <c r="C2253" s="6">
        <v>650.06999999999994</v>
      </c>
    </row>
    <row r="2254" spans="1:3" x14ac:dyDescent="0.3">
      <c r="A2254" s="3" t="s">
        <v>1286</v>
      </c>
      <c r="B2254" s="5">
        <v>27</v>
      </c>
      <c r="C2254" s="6">
        <v>572.93999999999994</v>
      </c>
    </row>
    <row r="2255" spans="1:3" x14ac:dyDescent="0.3">
      <c r="A2255" s="3" t="s">
        <v>1287</v>
      </c>
      <c r="B2255" s="5">
        <v>29</v>
      </c>
      <c r="C2255" s="6">
        <v>585.79999999999995</v>
      </c>
    </row>
    <row r="2256" spans="1:3" x14ac:dyDescent="0.3">
      <c r="A2256" s="3" t="s">
        <v>1288</v>
      </c>
      <c r="B2256" s="5">
        <v>86</v>
      </c>
      <c r="C2256" s="6">
        <v>1016.52</v>
      </c>
    </row>
    <row r="2257" spans="1:3" x14ac:dyDescent="0.3">
      <c r="A2257" s="3" t="s">
        <v>1289</v>
      </c>
      <c r="B2257" s="5">
        <v>31</v>
      </c>
      <c r="C2257" s="6">
        <v>554.9</v>
      </c>
    </row>
    <row r="2258" spans="1:3" x14ac:dyDescent="0.3">
      <c r="A2258" s="3" t="s">
        <v>1289</v>
      </c>
      <c r="B2258" s="5">
        <v>31</v>
      </c>
      <c r="C2258" s="6">
        <v>406.71999999999997</v>
      </c>
    </row>
    <row r="2259" spans="1:3" x14ac:dyDescent="0.3">
      <c r="A2259" s="3" t="s">
        <v>1290</v>
      </c>
      <c r="B2259" s="5">
        <v>118</v>
      </c>
      <c r="C2259" s="6">
        <v>1613.06</v>
      </c>
    </row>
    <row r="2260" spans="1:3" x14ac:dyDescent="0.3">
      <c r="A2260" s="3" t="s">
        <v>1290</v>
      </c>
      <c r="B2260" s="5">
        <v>26</v>
      </c>
      <c r="C2260" s="6">
        <v>252.98000000000002</v>
      </c>
    </row>
    <row r="2261" spans="1:3" x14ac:dyDescent="0.3">
      <c r="A2261" s="3" t="s">
        <v>1291</v>
      </c>
      <c r="B2261" s="5">
        <v>30</v>
      </c>
      <c r="C2261" s="6">
        <v>689.4</v>
      </c>
    </row>
    <row r="2262" spans="1:3" x14ac:dyDescent="0.3">
      <c r="A2262" s="3" t="s">
        <v>1292</v>
      </c>
      <c r="B2262" s="5">
        <v>75</v>
      </c>
      <c r="C2262" s="6">
        <v>1058.25</v>
      </c>
    </row>
    <row r="2263" spans="1:3" x14ac:dyDescent="0.3">
      <c r="A2263" s="3" t="s">
        <v>1292</v>
      </c>
      <c r="B2263" s="5">
        <v>32</v>
      </c>
      <c r="C2263" s="6">
        <v>598.4</v>
      </c>
    </row>
    <row r="2264" spans="1:3" x14ac:dyDescent="0.3">
      <c r="A2264" s="3" t="s">
        <v>1293</v>
      </c>
      <c r="B2264" s="5">
        <v>113</v>
      </c>
      <c r="C2264" s="6">
        <v>1705.17</v>
      </c>
    </row>
    <row r="2265" spans="1:3" x14ac:dyDescent="0.3">
      <c r="A2265" s="3" t="s">
        <v>1294</v>
      </c>
      <c r="B2265" s="5">
        <v>33</v>
      </c>
      <c r="C2265" s="6">
        <v>608.18999999999994</v>
      </c>
    </row>
    <row r="2266" spans="1:3" x14ac:dyDescent="0.3">
      <c r="A2266" s="3" t="s">
        <v>1294</v>
      </c>
      <c r="B2266" s="5">
        <v>29</v>
      </c>
      <c r="C2266" s="6">
        <v>385.12</v>
      </c>
    </row>
    <row r="2267" spans="1:3" x14ac:dyDescent="0.3">
      <c r="A2267" s="3" t="s">
        <v>1295</v>
      </c>
      <c r="B2267" s="5">
        <v>127</v>
      </c>
      <c r="C2267" s="6">
        <v>1711.96</v>
      </c>
    </row>
    <row r="2268" spans="1:3" x14ac:dyDescent="0.3">
      <c r="A2268" s="3" t="s">
        <v>1295</v>
      </c>
      <c r="B2268" s="5">
        <v>31</v>
      </c>
      <c r="C2268" s="6">
        <v>571.64</v>
      </c>
    </row>
    <row r="2269" spans="1:3" x14ac:dyDescent="0.3">
      <c r="A2269" s="3" t="s">
        <v>1295</v>
      </c>
      <c r="B2269" s="5">
        <v>29</v>
      </c>
      <c r="C2269" s="6">
        <v>480.81999999999994</v>
      </c>
    </row>
    <row r="2270" spans="1:3" x14ac:dyDescent="0.3">
      <c r="A2270" s="3" t="s">
        <v>1296</v>
      </c>
      <c r="B2270" s="5">
        <v>30</v>
      </c>
      <c r="C2270" s="6">
        <v>518.69999999999993</v>
      </c>
    </row>
    <row r="2271" spans="1:3" x14ac:dyDescent="0.3">
      <c r="A2271" s="3" t="s">
        <v>1297</v>
      </c>
      <c r="B2271" s="5">
        <v>28</v>
      </c>
      <c r="C2271" s="6">
        <v>557.19999999999993</v>
      </c>
    </row>
    <row r="2272" spans="1:3" x14ac:dyDescent="0.3">
      <c r="A2272" s="3" t="s">
        <v>1297</v>
      </c>
      <c r="B2272" s="5">
        <v>28</v>
      </c>
      <c r="C2272" s="6">
        <v>546.28000000000009</v>
      </c>
    </row>
    <row r="2273" spans="1:3" x14ac:dyDescent="0.3">
      <c r="A2273" s="3" t="s">
        <v>1297</v>
      </c>
      <c r="B2273" s="5">
        <v>26</v>
      </c>
      <c r="C2273" s="6">
        <v>706.68</v>
      </c>
    </row>
    <row r="2274" spans="1:3" x14ac:dyDescent="0.3">
      <c r="A2274" s="3" t="s">
        <v>1297</v>
      </c>
      <c r="B2274" s="5">
        <v>25</v>
      </c>
      <c r="C2274" s="6">
        <v>509.75</v>
      </c>
    </row>
    <row r="2275" spans="1:3" x14ac:dyDescent="0.3">
      <c r="A2275" s="3" t="s">
        <v>1298</v>
      </c>
      <c r="B2275" s="5">
        <v>35</v>
      </c>
      <c r="C2275" s="6">
        <v>1068.55</v>
      </c>
    </row>
    <row r="2276" spans="1:3" x14ac:dyDescent="0.3">
      <c r="A2276" s="3" t="s">
        <v>1299</v>
      </c>
      <c r="B2276" s="5">
        <v>28</v>
      </c>
      <c r="C2276" s="6">
        <v>403.76</v>
      </c>
    </row>
    <row r="2277" spans="1:3" x14ac:dyDescent="0.3">
      <c r="A2277" s="3" t="s">
        <v>1300</v>
      </c>
      <c r="B2277" s="5">
        <v>35</v>
      </c>
      <c r="C2277" s="6">
        <v>631.4</v>
      </c>
    </row>
    <row r="2278" spans="1:3" x14ac:dyDescent="0.3">
      <c r="A2278" s="3" t="s">
        <v>1300</v>
      </c>
      <c r="B2278" s="5">
        <v>33</v>
      </c>
      <c r="C2278" s="6">
        <v>666.2700000000001</v>
      </c>
    </row>
    <row r="2279" spans="1:3" x14ac:dyDescent="0.3">
      <c r="A2279" s="3" t="s">
        <v>1301</v>
      </c>
      <c r="B2279" s="5">
        <v>128</v>
      </c>
      <c r="C2279" s="6">
        <v>1565.44</v>
      </c>
    </row>
    <row r="2280" spans="1:3" x14ac:dyDescent="0.3">
      <c r="A2280" s="3" t="s">
        <v>1301</v>
      </c>
      <c r="B2280" s="5">
        <v>119</v>
      </c>
      <c r="C2280" s="6">
        <v>1742.16</v>
      </c>
    </row>
    <row r="2281" spans="1:3" x14ac:dyDescent="0.3">
      <c r="A2281" s="3" t="s">
        <v>1302</v>
      </c>
      <c r="B2281" s="5">
        <v>32</v>
      </c>
      <c r="C2281" s="6">
        <v>402.56</v>
      </c>
    </row>
    <row r="2282" spans="1:3" x14ac:dyDescent="0.3">
      <c r="A2282" s="3" t="s">
        <v>1303</v>
      </c>
      <c r="B2282" s="5">
        <v>117</v>
      </c>
      <c r="C2282" s="6">
        <v>2221.83</v>
      </c>
    </row>
    <row r="2283" spans="1:3" x14ac:dyDescent="0.3">
      <c r="A2283" s="3" t="s">
        <v>1303</v>
      </c>
      <c r="B2283" s="5">
        <v>79</v>
      </c>
      <c r="C2283" s="6">
        <v>971.7</v>
      </c>
    </row>
    <row r="2284" spans="1:3" x14ac:dyDescent="0.3">
      <c r="A2284" s="3" t="s">
        <v>1304</v>
      </c>
      <c r="B2284" s="5">
        <v>34</v>
      </c>
      <c r="C2284" s="6">
        <v>305.66000000000003</v>
      </c>
    </row>
    <row r="2285" spans="1:3" x14ac:dyDescent="0.3">
      <c r="A2285" s="3" t="s">
        <v>1304</v>
      </c>
      <c r="B2285" s="5">
        <v>31</v>
      </c>
      <c r="C2285" s="6">
        <v>379.13</v>
      </c>
    </row>
    <row r="2286" spans="1:3" x14ac:dyDescent="0.3">
      <c r="A2286" s="3" t="s">
        <v>1305</v>
      </c>
      <c r="B2286" s="5">
        <v>327</v>
      </c>
      <c r="C2286" s="6">
        <v>3194.79</v>
      </c>
    </row>
    <row r="2287" spans="1:3" x14ac:dyDescent="0.3">
      <c r="A2287" s="3" t="s">
        <v>1305</v>
      </c>
      <c r="B2287" s="5">
        <v>149</v>
      </c>
      <c r="C2287" s="6">
        <v>1659.8600000000001</v>
      </c>
    </row>
    <row r="2288" spans="1:3" x14ac:dyDescent="0.3">
      <c r="A2288" s="3" t="s">
        <v>1305</v>
      </c>
      <c r="B2288" s="5">
        <v>96</v>
      </c>
      <c r="C2288" s="6">
        <v>1487.04</v>
      </c>
    </row>
    <row r="2289" spans="1:3" x14ac:dyDescent="0.3">
      <c r="A2289" s="3" t="s">
        <v>1305</v>
      </c>
      <c r="B2289" s="5">
        <v>33</v>
      </c>
      <c r="C2289" s="6">
        <v>696.63</v>
      </c>
    </row>
    <row r="2290" spans="1:3" x14ac:dyDescent="0.3">
      <c r="A2290" s="3" t="s">
        <v>1305</v>
      </c>
      <c r="B2290" s="5">
        <v>32</v>
      </c>
      <c r="C2290" s="6">
        <v>256</v>
      </c>
    </row>
    <row r="2291" spans="1:3" x14ac:dyDescent="0.3">
      <c r="A2291" s="3" t="s">
        <v>1306</v>
      </c>
      <c r="B2291" s="5">
        <v>98</v>
      </c>
      <c r="C2291" s="6">
        <v>720.3</v>
      </c>
    </row>
    <row r="2292" spans="1:3" x14ac:dyDescent="0.3">
      <c r="A2292" s="3" t="s">
        <v>1306</v>
      </c>
      <c r="B2292" s="5">
        <v>36</v>
      </c>
      <c r="C2292" s="6">
        <v>511.2</v>
      </c>
    </row>
    <row r="2293" spans="1:3" x14ac:dyDescent="0.3">
      <c r="A2293" s="3" t="s">
        <v>1307</v>
      </c>
      <c r="B2293" s="5">
        <v>31</v>
      </c>
      <c r="C2293" s="6">
        <v>744.31000000000006</v>
      </c>
    </row>
    <row r="2294" spans="1:3" x14ac:dyDescent="0.3">
      <c r="A2294" s="3" t="s">
        <v>1308</v>
      </c>
      <c r="B2294" s="5">
        <v>32</v>
      </c>
      <c r="C2294" s="6">
        <v>775.68</v>
      </c>
    </row>
    <row r="2295" spans="1:3" x14ac:dyDescent="0.3">
      <c r="A2295" s="3" t="s">
        <v>1308</v>
      </c>
      <c r="B2295" s="5">
        <v>31</v>
      </c>
      <c r="C2295" s="6">
        <v>402.07</v>
      </c>
    </row>
    <row r="2296" spans="1:3" x14ac:dyDescent="0.3">
      <c r="A2296" s="3" t="s">
        <v>1309</v>
      </c>
      <c r="B2296" s="5">
        <v>131</v>
      </c>
      <c r="C2296" s="6">
        <v>1689.9</v>
      </c>
    </row>
    <row r="2297" spans="1:3" x14ac:dyDescent="0.3">
      <c r="A2297" s="3" t="s">
        <v>1309</v>
      </c>
      <c r="B2297" s="5">
        <v>32</v>
      </c>
      <c r="C2297" s="6">
        <v>735.36</v>
      </c>
    </row>
    <row r="2298" spans="1:3" x14ac:dyDescent="0.3">
      <c r="A2298" s="3" t="s">
        <v>1309</v>
      </c>
      <c r="B2298" s="5">
        <v>32</v>
      </c>
      <c r="C2298" s="6">
        <v>708.8</v>
      </c>
    </row>
    <row r="2299" spans="1:3" x14ac:dyDescent="0.3">
      <c r="A2299" s="3" t="s">
        <v>1310</v>
      </c>
      <c r="B2299" s="5">
        <v>77</v>
      </c>
      <c r="C2299" s="6">
        <v>1107.26</v>
      </c>
    </row>
    <row r="2300" spans="1:3" x14ac:dyDescent="0.3">
      <c r="A2300" s="3" t="s">
        <v>1311</v>
      </c>
      <c r="B2300" s="5">
        <v>30</v>
      </c>
      <c r="C2300" s="6">
        <v>647.1</v>
      </c>
    </row>
    <row r="2301" spans="1:3" x14ac:dyDescent="0.3">
      <c r="A2301" s="3" t="s">
        <v>1312</v>
      </c>
      <c r="B2301" s="5">
        <v>122</v>
      </c>
      <c r="C2301" s="6">
        <v>1437.1599999999999</v>
      </c>
    </row>
    <row r="2302" spans="1:3" x14ac:dyDescent="0.3">
      <c r="A2302" s="3" t="s">
        <v>1312</v>
      </c>
      <c r="B2302" s="5">
        <v>31</v>
      </c>
      <c r="C2302" s="6">
        <v>766.93999999999994</v>
      </c>
    </row>
    <row r="2303" spans="1:3" x14ac:dyDescent="0.3">
      <c r="A2303" s="3" t="s">
        <v>1312</v>
      </c>
      <c r="B2303" s="5">
        <v>30</v>
      </c>
      <c r="C2303" s="6">
        <v>769.8</v>
      </c>
    </row>
    <row r="2304" spans="1:3" x14ac:dyDescent="0.3">
      <c r="A2304" s="3" t="s">
        <v>1313</v>
      </c>
      <c r="B2304" s="5">
        <v>34</v>
      </c>
      <c r="C2304" s="6">
        <v>675.24</v>
      </c>
    </row>
    <row r="2305" spans="1:3" x14ac:dyDescent="0.3">
      <c r="A2305" s="3" t="s">
        <v>1314</v>
      </c>
      <c r="B2305" s="5">
        <v>83</v>
      </c>
      <c r="C2305" s="6">
        <v>1015.09</v>
      </c>
    </row>
    <row r="2306" spans="1:3" x14ac:dyDescent="0.3">
      <c r="A2306" s="3" t="s">
        <v>1315</v>
      </c>
      <c r="B2306" s="5">
        <v>165</v>
      </c>
      <c r="C2306" s="6">
        <v>1014.7500000000001</v>
      </c>
    </row>
    <row r="2307" spans="1:3" x14ac:dyDescent="0.3">
      <c r="A2307" s="3" t="s">
        <v>1315</v>
      </c>
      <c r="B2307" s="5">
        <v>29</v>
      </c>
      <c r="C2307" s="6">
        <v>747.04000000000008</v>
      </c>
    </row>
    <row r="2308" spans="1:3" x14ac:dyDescent="0.3">
      <c r="A2308" s="3" t="s">
        <v>1315</v>
      </c>
      <c r="B2308" s="5">
        <v>29</v>
      </c>
      <c r="C2308" s="6">
        <v>690.78</v>
      </c>
    </row>
    <row r="2309" spans="1:3" x14ac:dyDescent="0.3">
      <c r="A2309" s="3" t="s">
        <v>1316</v>
      </c>
      <c r="B2309" s="5">
        <v>29</v>
      </c>
      <c r="C2309" s="6">
        <v>597.11</v>
      </c>
    </row>
    <row r="2310" spans="1:3" x14ac:dyDescent="0.3">
      <c r="A2310" s="3" t="s">
        <v>1316</v>
      </c>
      <c r="B2310" s="5">
        <v>27</v>
      </c>
      <c r="C2310" s="6">
        <v>477.9</v>
      </c>
    </row>
    <row r="2311" spans="1:3" x14ac:dyDescent="0.3">
      <c r="A2311" s="3" t="s">
        <v>1316</v>
      </c>
      <c r="B2311" s="5">
        <v>26</v>
      </c>
      <c r="C2311" s="6">
        <v>568.36</v>
      </c>
    </row>
    <row r="2312" spans="1:3" x14ac:dyDescent="0.3">
      <c r="A2312" s="3" t="s">
        <v>1317</v>
      </c>
      <c r="B2312" s="5">
        <v>164</v>
      </c>
      <c r="C2312" s="6">
        <v>1512.0800000000002</v>
      </c>
    </row>
    <row r="2313" spans="1:3" x14ac:dyDescent="0.3">
      <c r="A2313" s="3" t="s">
        <v>1318</v>
      </c>
      <c r="B2313" s="5">
        <v>32</v>
      </c>
      <c r="C2313" s="6">
        <v>581.12</v>
      </c>
    </row>
    <row r="2314" spans="1:3" x14ac:dyDescent="0.3">
      <c r="A2314" s="3" t="s">
        <v>1318</v>
      </c>
      <c r="B2314" s="5">
        <v>26</v>
      </c>
      <c r="C2314" s="6">
        <v>677.04</v>
      </c>
    </row>
    <row r="2315" spans="1:3" x14ac:dyDescent="0.3">
      <c r="A2315" s="3" t="s">
        <v>1318</v>
      </c>
      <c r="B2315" s="5">
        <v>25</v>
      </c>
      <c r="C2315" s="6">
        <v>481.25</v>
      </c>
    </row>
    <row r="2316" spans="1:3" x14ac:dyDescent="0.3">
      <c r="A2316" s="3" t="s">
        <v>1319</v>
      </c>
      <c r="B2316" s="5">
        <v>91</v>
      </c>
      <c r="C2316" s="6">
        <v>1765.3999999999999</v>
      </c>
    </row>
    <row r="2317" spans="1:3" x14ac:dyDescent="0.3">
      <c r="A2317" s="3" t="s">
        <v>1320</v>
      </c>
      <c r="B2317" s="5">
        <v>36</v>
      </c>
      <c r="C2317" s="6">
        <v>973.43999999999994</v>
      </c>
    </row>
    <row r="2318" spans="1:3" x14ac:dyDescent="0.3">
      <c r="A2318" s="3" t="s">
        <v>1320</v>
      </c>
      <c r="B2318" s="5">
        <v>30</v>
      </c>
      <c r="C2318" s="6">
        <v>384.6</v>
      </c>
    </row>
    <row r="2319" spans="1:3" x14ac:dyDescent="0.3">
      <c r="A2319" s="3" t="s">
        <v>1321</v>
      </c>
      <c r="B2319" s="5">
        <v>99</v>
      </c>
      <c r="C2319" s="6">
        <v>1352.34</v>
      </c>
    </row>
    <row r="2320" spans="1:3" x14ac:dyDescent="0.3">
      <c r="A2320" s="3" t="s">
        <v>1322</v>
      </c>
      <c r="B2320" s="5">
        <v>24</v>
      </c>
      <c r="C2320" s="6">
        <v>354.96</v>
      </c>
    </row>
    <row r="2321" spans="1:3" x14ac:dyDescent="0.3">
      <c r="A2321" s="3" t="s">
        <v>1323</v>
      </c>
      <c r="B2321" s="5">
        <v>198</v>
      </c>
      <c r="C2321" s="6">
        <v>2542.3200000000002</v>
      </c>
    </row>
    <row r="2322" spans="1:3" x14ac:dyDescent="0.3">
      <c r="A2322" s="3" t="s">
        <v>1323</v>
      </c>
      <c r="B2322" s="5">
        <v>57</v>
      </c>
      <c r="C2322" s="6">
        <v>929.67</v>
      </c>
    </row>
    <row r="2323" spans="1:3" x14ac:dyDescent="0.3">
      <c r="A2323" s="3" t="s">
        <v>1323</v>
      </c>
      <c r="B2323" s="5">
        <v>27</v>
      </c>
      <c r="C2323" s="6">
        <v>331.28999999999996</v>
      </c>
    </row>
    <row r="2324" spans="1:3" x14ac:dyDescent="0.3">
      <c r="A2324" s="3" t="s">
        <v>1324</v>
      </c>
      <c r="B2324" s="5">
        <v>32</v>
      </c>
      <c r="C2324" s="6">
        <v>816.32</v>
      </c>
    </row>
    <row r="2325" spans="1:3" x14ac:dyDescent="0.3">
      <c r="A2325" s="3" t="s">
        <v>1325</v>
      </c>
      <c r="B2325" s="5">
        <v>32</v>
      </c>
      <c r="C2325" s="6">
        <v>705.6</v>
      </c>
    </row>
    <row r="2326" spans="1:3" x14ac:dyDescent="0.3">
      <c r="A2326" s="3" t="s">
        <v>1325</v>
      </c>
      <c r="B2326" s="5">
        <v>31</v>
      </c>
      <c r="C2326" s="6">
        <v>323.64</v>
      </c>
    </row>
    <row r="2327" spans="1:3" x14ac:dyDescent="0.3">
      <c r="A2327" s="3" t="s">
        <v>1326</v>
      </c>
      <c r="B2327" s="5">
        <v>117</v>
      </c>
      <c r="C2327" s="6">
        <v>1776.06</v>
      </c>
    </row>
    <row r="2328" spans="1:3" x14ac:dyDescent="0.3">
      <c r="A2328" s="3" t="s">
        <v>1327</v>
      </c>
      <c r="B2328" s="5">
        <v>29</v>
      </c>
      <c r="C2328" s="6">
        <v>571.01</v>
      </c>
    </row>
    <row r="2329" spans="1:3" x14ac:dyDescent="0.3">
      <c r="A2329" s="3" t="s">
        <v>1328</v>
      </c>
      <c r="B2329" s="5">
        <v>33</v>
      </c>
      <c r="C2329" s="6">
        <v>812.79</v>
      </c>
    </row>
    <row r="2330" spans="1:3" x14ac:dyDescent="0.3">
      <c r="A2330" s="3" t="s">
        <v>1329</v>
      </c>
      <c r="B2330" s="5">
        <v>305</v>
      </c>
      <c r="C2330" s="6">
        <v>3785.05</v>
      </c>
    </row>
    <row r="2331" spans="1:3" x14ac:dyDescent="0.3">
      <c r="A2331" s="3" t="s">
        <v>1330</v>
      </c>
      <c r="B2331" s="5">
        <v>33</v>
      </c>
      <c r="C2331" s="6">
        <v>589.05000000000007</v>
      </c>
    </row>
    <row r="2332" spans="1:3" x14ac:dyDescent="0.3">
      <c r="A2332" s="3" t="s">
        <v>1331</v>
      </c>
      <c r="B2332" s="5">
        <v>38</v>
      </c>
      <c r="C2332" s="6">
        <v>624.34</v>
      </c>
    </row>
    <row r="2333" spans="1:3" x14ac:dyDescent="0.3">
      <c r="A2333" s="3" t="s">
        <v>1332</v>
      </c>
      <c r="B2333" s="5">
        <v>30</v>
      </c>
      <c r="C2333" s="6">
        <v>477.3</v>
      </c>
    </row>
    <row r="2334" spans="1:3" x14ac:dyDescent="0.3">
      <c r="A2334" s="3" t="s">
        <v>1333</v>
      </c>
      <c r="B2334" s="5">
        <v>48</v>
      </c>
      <c r="C2334" s="6">
        <v>901.44</v>
      </c>
    </row>
    <row r="2335" spans="1:3" x14ac:dyDescent="0.3">
      <c r="A2335" s="3" t="s">
        <v>1334</v>
      </c>
      <c r="B2335" s="5">
        <v>36</v>
      </c>
      <c r="C2335" s="6">
        <v>732.96</v>
      </c>
    </row>
    <row r="2336" spans="1:3" x14ac:dyDescent="0.3">
      <c r="A2336" s="3" t="s">
        <v>1334</v>
      </c>
      <c r="B2336" s="5">
        <v>26</v>
      </c>
      <c r="C2336" s="6">
        <v>736.06</v>
      </c>
    </row>
    <row r="2337" spans="1:3" x14ac:dyDescent="0.3">
      <c r="A2337" s="3" t="s">
        <v>1335</v>
      </c>
      <c r="B2337" s="5">
        <v>32</v>
      </c>
      <c r="C2337" s="6">
        <v>632</v>
      </c>
    </row>
    <row r="2338" spans="1:3" x14ac:dyDescent="0.3">
      <c r="A2338" s="3" t="s">
        <v>1336</v>
      </c>
      <c r="B2338" s="5">
        <v>29</v>
      </c>
      <c r="C2338" s="6">
        <v>638</v>
      </c>
    </row>
    <row r="2339" spans="1:3" x14ac:dyDescent="0.3">
      <c r="A2339" s="3" t="s">
        <v>1337</v>
      </c>
      <c r="B2339" s="5">
        <v>31</v>
      </c>
      <c r="C2339" s="6">
        <v>804.14</v>
      </c>
    </row>
    <row r="2340" spans="1:3" x14ac:dyDescent="0.3">
      <c r="A2340" s="3" t="s">
        <v>1337</v>
      </c>
      <c r="B2340" s="5">
        <v>28</v>
      </c>
      <c r="C2340" s="6">
        <v>416.92</v>
      </c>
    </row>
    <row r="2341" spans="1:3" x14ac:dyDescent="0.3">
      <c r="A2341" s="3" t="s">
        <v>1338</v>
      </c>
      <c r="B2341" s="5">
        <v>75</v>
      </c>
      <c r="C2341" s="6">
        <v>1101</v>
      </c>
    </row>
    <row r="2342" spans="1:3" x14ac:dyDescent="0.3">
      <c r="A2342" s="3" t="s">
        <v>1338</v>
      </c>
      <c r="B2342" s="5">
        <v>29</v>
      </c>
      <c r="C2342" s="6">
        <v>651.34</v>
      </c>
    </row>
    <row r="2343" spans="1:3" x14ac:dyDescent="0.3">
      <c r="A2343" s="3" t="s">
        <v>1339</v>
      </c>
      <c r="B2343" s="5">
        <v>134</v>
      </c>
      <c r="C2343" s="6">
        <v>2098.44</v>
      </c>
    </row>
    <row r="2344" spans="1:3" x14ac:dyDescent="0.3">
      <c r="A2344" s="3" t="s">
        <v>1339</v>
      </c>
      <c r="B2344" s="5">
        <v>111</v>
      </c>
      <c r="C2344" s="6">
        <v>1216.5600000000002</v>
      </c>
    </row>
    <row r="2345" spans="1:3" x14ac:dyDescent="0.3">
      <c r="A2345" s="3" t="s">
        <v>1339</v>
      </c>
      <c r="B2345" s="5">
        <v>34</v>
      </c>
      <c r="C2345" s="6">
        <v>713.32</v>
      </c>
    </row>
    <row r="2346" spans="1:3" x14ac:dyDescent="0.3">
      <c r="A2346" s="3" t="s">
        <v>1339</v>
      </c>
      <c r="B2346" s="5">
        <v>24</v>
      </c>
      <c r="C2346" s="6">
        <v>380.15999999999997</v>
      </c>
    </row>
    <row r="2347" spans="1:3" x14ac:dyDescent="0.3">
      <c r="A2347" s="3" t="s">
        <v>1340</v>
      </c>
      <c r="B2347" s="5">
        <v>32</v>
      </c>
      <c r="C2347" s="6">
        <v>475.52</v>
      </c>
    </row>
    <row r="2348" spans="1:3" x14ac:dyDescent="0.3">
      <c r="A2348" s="3" t="s">
        <v>1340</v>
      </c>
      <c r="B2348" s="5">
        <v>26</v>
      </c>
      <c r="C2348" s="6">
        <v>229.06</v>
      </c>
    </row>
    <row r="2349" spans="1:3" x14ac:dyDescent="0.3">
      <c r="A2349" s="3" t="s">
        <v>1341</v>
      </c>
      <c r="B2349" s="5">
        <v>34</v>
      </c>
      <c r="C2349" s="6">
        <v>549.78000000000009</v>
      </c>
    </row>
    <row r="2350" spans="1:3" x14ac:dyDescent="0.3">
      <c r="A2350" s="3" t="s">
        <v>1341</v>
      </c>
      <c r="B2350" s="5">
        <v>29</v>
      </c>
      <c r="C2350" s="6">
        <v>352.06</v>
      </c>
    </row>
    <row r="2351" spans="1:3" x14ac:dyDescent="0.3">
      <c r="A2351" s="3" t="s">
        <v>1342</v>
      </c>
      <c r="B2351" s="5">
        <v>299</v>
      </c>
      <c r="C2351" s="6">
        <v>3967.73</v>
      </c>
    </row>
    <row r="2352" spans="1:3" x14ac:dyDescent="0.3">
      <c r="A2352" s="3" t="s">
        <v>1342</v>
      </c>
      <c r="B2352" s="5">
        <v>29</v>
      </c>
      <c r="C2352" s="6">
        <v>513.88</v>
      </c>
    </row>
    <row r="2353" spans="1:3" x14ac:dyDescent="0.3">
      <c r="A2353" s="3" t="s">
        <v>1343</v>
      </c>
      <c r="B2353" s="5">
        <v>31</v>
      </c>
      <c r="C2353" s="6">
        <v>618.14</v>
      </c>
    </row>
    <row r="2354" spans="1:3" x14ac:dyDescent="0.3">
      <c r="A2354" s="3" t="s">
        <v>1343</v>
      </c>
      <c r="B2354" s="5">
        <v>31</v>
      </c>
      <c r="C2354" s="6">
        <v>418.19</v>
      </c>
    </row>
    <row r="2355" spans="1:3" x14ac:dyDescent="0.3">
      <c r="A2355" s="3" t="s">
        <v>1343</v>
      </c>
      <c r="B2355" s="5">
        <v>31</v>
      </c>
      <c r="C2355" s="6">
        <v>320.23</v>
      </c>
    </row>
    <row r="2356" spans="1:3" x14ac:dyDescent="0.3">
      <c r="A2356" s="3" t="s">
        <v>1344</v>
      </c>
      <c r="B2356" s="5">
        <v>35</v>
      </c>
      <c r="C2356" s="6">
        <v>1153.25</v>
      </c>
    </row>
    <row r="2357" spans="1:3" x14ac:dyDescent="0.3">
      <c r="A2357" s="3" t="s">
        <v>1344</v>
      </c>
      <c r="B2357" s="5">
        <v>31</v>
      </c>
      <c r="C2357" s="6">
        <v>529.4799999999999</v>
      </c>
    </row>
    <row r="2358" spans="1:3" x14ac:dyDescent="0.3">
      <c r="A2358" s="3" t="s">
        <v>1344</v>
      </c>
      <c r="B2358" s="5">
        <v>26</v>
      </c>
      <c r="C2358" s="6">
        <v>761.02</v>
      </c>
    </row>
    <row r="2359" spans="1:3" x14ac:dyDescent="0.3">
      <c r="A2359" s="3" t="s">
        <v>1344</v>
      </c>
      <c r="B2359" s="5">
        <v>26</v>
      </c>
      <c r="C2359" s="6">
        <v>631.28</v>
      </c>
    </row>
    <row r="2360" spans="1:3" x14ac:dyDescent="0.3">
      <c r="A2360" s="3" t="s">
        <v>1344</v>
      </c>
      <c r="B2360" s="5">
        <v>23</v>
      </c>
      <c r="C2360" s="6">
        <v>484.15000000000003</v>
      </c>
    </row>
    <row r="2361" spans="1:3" x14ac:dyDescent="0.3">
      <c r="A2361" s="3" t="s">
        <v>1345</v>
      </c>
      <c r="B2361" s="5">
        <v>88</v>
      </c>
      <c r="C2361" s="6">
        <v>868.56</v>
      </c>
    </row>
    <row r="2362" spans="1:3" x14ac:dyDescent="0.3">
      <c r="A2362" s="3" t="s">
        <v>1345</v>
      </c>
      <c r="B2362" s="5">
        <v>30</v>
      </c>
      <c r="C2362" s="6">
        <v>670.5</v>
      </c>
    </row>
    <row r="2363" spans="1:3" x14ac:dyDescent="0.3">
      <c r="A2363" s="3" t="s">
        <v>1346</v>
      </c>
      <c r="B2363" s="5">
        <v>31</v>
      </c>
      <c r="C2363" s="6">
        <v>505.60999999999996</v>
      </c>
    </row>
    <row r="2364" spans="1:3" x14ac:dyDescent="0.3">
      <c r="A2364" s="3" t="s">
        <v>1346</v>
      </c>
      <c r="B2364" s="5">
        <v>30</v>
      </c>
      <c r="C2364" s="6">
        <v>422.1</v>
      </c>
    </row>
    <row r="2365" spans="1:3" x14ac:dyDescent="0.3">
      <c r="A2365" s="3" t="s">
        <v>1346</v>
      </c>
      <c r="B2365" s="5">
        <v>27</v>
      </c>
      <c r="C2365" s="6">
        <v>467.64</v>
      </c>
    </row>
    <row r="2366" spans="1:3" x14ac:dyDescent="0.3">
      <c r="A2366" s="3" t="s">
        <v>1347</v>
      </c>
      <c r="B2366" s="5">
        <v>35</v>
      </c>
      <c r="C2366" s="6">
        <v>617.04999999999995</v>
      </c>
    </row>
    <row r="2367" spans="1:3" x14ac:dyDescent="0.3">
      <c r="A2367" s="3" t="s">
        <v>1347</v>
      </c>
      <c r="B2367" s="5">
        <v>30</v>
      </c>
      <c r="C2367" s="6">
        <v>628.5</v>
      </c>
    </row>
    <row r="2368" spans="1:3" x14ac:dyDescent="0.3">
      <c r="A2368" s="3" t="s">
        <v>1348</v>
      </c>
      <c r="B2368" s="5">
        <v>33</v>
      </c>
      <c r="C2368" s="6">
        <v>645.81000000000006</v>
      </c>
    </row>
    <row r="2369" spans="1:3" x14ac:dyDescent="0.3">
      <c r="A2369" s="3" t="s">
        <v>1348</v>
      </c>
      <c r="B2369" s="5">
        <v>30</v>
      </c>
      <c r="C2369" s="6">
        <v>847.5</v>
      </c>
    </row>
    <row r="2370" spans="1:3" x14ac:dyDescent="0.3">
      <c r="A2370" s="3" t="s">
        <v>1348</v>
      </c>
      <c r="B2370" s="5">
        <v>26</v>
      </c>
      <c r="C2370" s="6">
        <v>452.14</v>
      </c>
    </row>
    <row r="2371" spans="1:3" x14ac:dyDescent="0.3">
      <c r="A2371" s="3" t="s">
        <v>1349</v>
      </c>
      <c r="B2371" s="5">
        <v>76</v>
      </c>
      <c r="C2371" s="6">
        <v>1016.8800000000001</v>
      </c>
    </row>
    <row r="2372" spans="1:3" x14ac:dyDescent="0.3">
      <c r="A2372" s="3" t="s">
        <v>1349</v>
      </c>
      <c r="B2372" s="5">
        <v>31</v>
      </c>
      <c r="C2372" s="6">
        <v>684.17</v>
      </c>
    </row>
    <row r="2373" spans="1:3" x14ac:dyDescent="0.3">
      <c r="A2373" s="3" t="s">
        <v>1350</v>
      </c>
      <c r="B2373" s="5">
        <v>288</v>
      </c>
      <c r="C2373" s="6">
        <v>2949.12</v>
      </c>
    </row>
    <row r="2374" spans="1:3" x14ac:dyDescent="0.3">
      <c r="A2374" s="3" t="s">
        <v>1350</v>
      </c>
      <c r="B2374" s="5">
        <v>63</v>
      </c>
      <c r="C2374" s="6">
        <v>984.69</v>
      </c>
    </row>
    <row r="2375" spans="1:3" x14ac:dyDescent="0.3">
      <c r="A2375" s="3" t="s">
        <v>1351</v>
      </c>
      <c r="B2375" s="5">
        <v>226</v>
      </c>
      <c r="C2375" s="6">
        <v>2415.94</v>
      </c>
    </row>
    <row r="2376" spans="1:3" x14ac:dyDescent="0.3">
      <c r="A2376" s="3" t="s">
        <v>1351</v>
      </c>
      <c r="B2376" s="5">
        <v>31</v>
      </c>
      <c r="C2376" s="6">
        <v>806</v>
      </c>
    </row>
    <row r="2377" spans="1:3" x14ac:dyDescent="0.3">
      <c r="A2377" s="3" t="s">
        <v>1351</v>
      </c>
      <c r="B2377" s="5">
        <v>30</v>
      </c>
      <c r="C2377" s="6">
        <v>591.9</v>
      </c>
    </row>
    <row r="2378" spans="1:3" x14ac:dyDescent="0.3">
      <c r="A2378" s="3" t="s">
        <v>1352</v>
      </c>
      <c r="B2378" s="5">
        <v>26</v>
      </c>
      <c r="C2378" s="6">
        <v>569.92000000000007</v>
      </c>
    </row>
    <row r="2379" spans="1:3" x14ac:dyDescent="0.3">
      <c r="A2379" s="3" t="s">
        <v>1352</v>
      </c>
      <c r="B2379" s="5">
        <v>25</v>
      </c>
      <c r="C2379" s="6">
        <v>389</v>
      </c>
    </row>
    <row r="2380" spans="1:3" x14ac:dyDescent="0.3">
      <c r="A2380" s="3" t="s">
        <v>1353</v>
      </c>
      <c r="B2380" s="5">
        <v>32</v>
      </c>
      <c r="C2380" s="6">
        <v>748.8</v>
      </c>
    </row>
    <row r="2381" spans="1:3" x14ac:dyDescent="0.3">
      <c r="A2381" s="3" t="s">
        <v>1353</v>
      </c>
      <c r="B2381" s="5">
        <v>31</v>
      </c>
      <c r="C2381" s="6">
        <v>557.38</v>
      </c>
    </row>
    <row r="2382" spans="1:3" x14ac:dyDescent="0.3">
      <c r="A2382" s="3" t="s">
        <v>1354</v>
      </c>
      <c r="B2382" s="5">
        <v>277</v>
      </c>
      <c r="C2382" s="6">
        <v>2434.83</v>
      </c>
    </row>
    <row r="2383" spans="1:3" x14ac:dyDescent="0.3">
      <c r="A2383" s="3" t="s">
        <v>1355</v>
      </c>
      <c r="B2383" s="5">
        <v>99</v>
      </c>
      <c r="C2383" s="6">
        <v>1065.24</v>
      </c>
    </row>
    <row r="2384" spans="1:3" x14ac:dyDescent="0.3">
      <c r="A2384" s="3" t="s">
        <v>1355</v>
      </c>
      <c r="B2384" s="5">
        <v>30</v>
      </c>
      <c r="C2384" s="6">
        <v>819.6</v>
      </c>
    </row>
    <row r="2385" spans="1:3" x14ac:dyDescent="0.3">
      <c r="A2385" s="3" t="s">
        <v>1356</v>
      </c>
      <c r="B2385" s="5">
        <v>205</v>
      </c>
      <c r="C2385" s="6">
        <v>2324.6999999999998</v>
      </c>
    </row>
    <row r="2386" spans="1:3" x14ac:dyDescent="0.3">
      <c r="A2386" s="3" t="s">
        <v>1356</v>
      </c>
      <c r="B2386" s="5">
        <v>35</v>
      </c>
      <c r="C2386" s="6">
        <v>627.54999999999995</v>
      </c>
    </row>
    <row r="2387" spans="1:3" x14ac:dyDescent="0.3">
      <c r="A2387" s="3" t="s">
        <v>1356</v>
      </c>
      <c r="B2387" s="5">
        <v>30</v>
      </c>
      <c r="C2387" s="6">
        <v>692.7</v>
      </c>
    </row>
    <row r="2388" spans="1:3" x14ac:dyDescent="0.3">
      <c r="A2388" s="3" t="s">
        <v>1357</v>
      </c>
      <c r="B2388" s="5">
        <v>344</v>
      </c>
      <c r="C2388" s="6">
        <v>2662.56</v>
      </c>
    </row>
    <row r="2389" spans="1:3" x14ac:dyDescent="0.3">
      <c r="A2389" s="3" t="s">
        <v>1358</v>
      </c>
      <c r="B2389" s="5">
        <v>153</v>
      </c>
      <c r="C2389" s="6">
        <v>1505.52</v>
      </c>
    </row>
    <row r="2390" spans="1:3" x14ac:dyDescent="0.3">
      <c r="A2390" s="3" t="s">
        <v>1358</v>
      </c>
      <c r="B2390" s="5">
        <v>34</v>
      </c>
      <c r="C2390" s="6">
        <v>518.16</v>
      </c>
    </row>
    <row r="2391" spans="1:3" x14ac:dyDescent="0.3">
      <c r="A2391" s="3" t="s">
        <v>1359</v>
      </c>
      <c r="B2391" s="5">
        <v>33</v>
      </c>
      <c r="C2391" s="6">
        <v>983.4</v>
      </c>
    </row>
    <row r="2392" spans="1:3" x14ac:dyDescent="0.3">
      <c r="A2392" s="3" t="s">
        <v>1359</v>
      </c>
      <c r="B2392" s="5">
        <v>26</v>
      </c>
      <c r="C2392" s="6">
        <v>566.54</v>
      </c>
    </row>
    <row r="2393" spans="1:3" x14ac:dyDescent="0.3">
      <c r="A2393" s="3" t="s">
        <v>1359</v>
      </c>
      <c r="B2393" s="5">
        <v>25</v>
      </c>
      <c r="C2393" s="6">
        <v>670.25</v>
      </c>
    </row>
    <row r="2394" spans="1:3" x14ac:dyDescent="0.3">
      <c r="A2394" s="3" t="s">
        <v>1360</v>
      </c>
      <c r="B2394" s="5">
        <v>314</v>
      </c>
      <c r="C2394" s="6">
        <v>3271.88</v>
      </c>
    </row>
    <row r="2395" spans="1:3" x14ac:dyDescent="0.3">
      <c r="A2395" s="3" t="s">
        <v>1361</v>
      </c>
      <c r="B2395" s="5">
        <v>32</v>
      </c>
      <c r="C2395" s="6">
        <v>709.76</v>
      </c>
    </row>
    <row r="2396" spans="1:3" x14ac:dyDescent="0.3">
      <c r="A2396" s="3" t="s">
        <v>1361</v>
      </c>
      <c r="B2396" s="5">
        <v>31</v>
      </c>
      <c r="C2396" s="6">
        <v>633.94999999999993</v>
      </c>
    </row>
    <row r="2397" spans="1:3" x14ac:dyDescent="0.3">
      <c r="A2397" s="3" t="s">
        <v>1361</v>
      </c>
      <c r="B2397" s="5">
        <v>31</v>
      </c>
      <c r="C2397" s="6">
        <v>547.7700000000001</v>
      </c>
    </row>
    <row r="2398" spans="1:3" x14ac:dyDescent="0.3">
      <c r="A2398" s="3" t="s">
        <v>1361</v>
      </c>
      <c r="B2398" s="5">
        <v>27</v>
      </c>
      <c r="C2398" s="6">
        <v>547.29</v>
      </c>
    </row>
    <row r="2399" spans="1:3" x14ac:dyDescent="0.3">
      <c r="A2399" s="3" t="s">
        <v>1362</v>
      </c>
      <c r="B2399" s="5">
        <v>30</v>
      </c>
      <c r="C2399" s="6">
        <v>636</v>
      </c>
    </row>
    <row r="2400" spans="1:3" x14ac:dyDescent="0.3">
      <c r="A2400" s="3" t="s">
        <v>1362</v>
      </c>
      <c r="B2400" s="5">
        <v>27</v>
      </c>
      <c r="C2400" s="6">
        <v>532.43999999999994</v>
      </c>
    </row>
    <row r="2401" spans="1:3" x14ac:dyDescent="0.3">
      <c r="A2401" s="3" t="s">
        <v>1363</v>
      </c>
      <c r="B2401" s="5">
        <v>95</v>
      </c>
      <c r="C2401" s="6">
        <v>1353.75</v>
      </c>
    </row>
    <row r="2402" spans="1:3" x14ac:dyDescent="0.3">
      <c r="A2402" s="3" t="s">
        <v>1364</v>
      </c>
      <c r="B2402" s="5">
        <v>146</v>
      </c>
      <c r="C2402" s="6">
        <v>2060.06</v>
      </c>
    </row>
    <row r="2403" spans="1:3" x14ac:dyDescent="0.3">
      <c r="A2403" s="3" t="s">
        <v>1364</v>
      </c>
      <c r="B2403" s="5">
        <v>141</v>
      </c>
      <c r="C2403" s="6">
        <v>1091.3399999999999</v>
      </c>
    </row>
    <row r="2404" spans="1:3" x14ac:dyDescent="0.3">
      <c r="A2404" s="3" t="s">
        <v>1364</v>
      </c>
      <c r="B2404" s="5">
        <v>30</v>
      </c>
      <c r="C2404" s="6">
        <v>554.4</v>
      </c>
    </row>
    <row r="2405" spans="1:3" x14ac:dyDescent="0.3">
      <c r="A2405" s="3" t="s">
        <v>1364</v>
      </c>
      <c r="B2405" s="5">
        <v>30</v>
      </c>
      <c r="C2405" s="6">
        <v>529.5</v>
      </c>
    </row>
    <row r="2406" spans="1:3" x14ac:dyDescent="0.3">
      <c r="A2406" s="3" t="s">
        <v>1364</v>
      </c>
      <c r="B2406" s="5">
        <v>29</v>
      </c>
      <c r="C2406" s="6">
        <v>555.06000000000006</v>
      </c>
    </row>
    <row r="2407" spans="1:3" x14ac:dyDescent="0.3">
      <c r="A2407" s="3" t="s">
        <v>1364</v>
      </c>
      <c r="B2407" s="5">
        <v>27</v>
      </c>
      <c r="C2407" s="6">
        <v>443.88000000000005</v>
      </c>
    </row>
    <row r="2408" spans="1:3" x14ac:dyDescent="0.3">
      <c r="A2408" s="3" t="s">
        <v>1364</v>
      </c>
      <c r="B2408" s="5">
        <v>26</v>
      </c>
      <c r="C2408" s="6">
        <v>486.2</v>
      </c>
    </row>
    <row r="2409" spans="1:3" x14ac:dyDescent="0.3">
      <c r="A2409" s="3" t="s">
        <v>1365</v>
      </c>
      <c r="B2409" s="5">
        <v>233</v>
      </c>
      <c r="C2409" s="6">
        <v>750.26</v>
      </c>
    </row>
    <row r="2410" spans="1:3" x14ac:dyDescent="0.3">
      <c r="A2410" s="3" t="s">
        <v>1365</v>
      </c>
      <c r="B2410" s="5">
        <v>23</v>
      </c>
      <c r="C2410" s="6">
        <v>656.19</v>
      </c>
    </row>
    <row r="2411" spans="1:3" x14ac:dyDescent="0.3">
      <c r="A2411" s="3" t="s">
        <v>1366</v>
      </c>
      <c r="B2411" s="5">
        <v>31</v>
      </c>
      <c r="C2411" s="6">
        <v>207.39000000000001</v>
      </c>
    </row>
    <row r="2412" spans="1:3" x14ac:dyDescent="0.3">
      <c r="A2412" s="3" t="s">
        <v>1367</v>
      </c>
      <c r="B2412" s="5">
        <v>30</v>
      </c>
      <c r="C2412" s="6">
        <v>820.8</v>
      </c>
    </row>
    <row r="2413" spans="1:3" x14ac:dyDescent="0.3">
      <c r="A2413" s="3" t="s">
        <v>1367</v>
      </c>
      <c r="B2413" s="5">
        <v>28</v>
      </c>
      <c r="C2413" s="6">
        <v>594.16</v>
      </c>
    </row>
    <row r="2414" spans="1:3" x14ac:dyDescent="0.3">
      <c r="A2414" s="3" t="s">
        <v>1368</v>
      </c>
      <c r="B2414" s="5">
        <v>34</v>
      </c>
      <c r="C2414" s="6">
        <v>597.71999999999991</v>
      </c>
    </row>
    <row r="2415" spans="1:3" x14ac:dyDescent="0.3">
      <c r="A2415" s="3" t="s">
        <v>1368</v>
      </c>
      <c r="B2415" s="5">
        <v>32</v>
      </c>
      <c r="C2415" s="6">
        <v>616.32000000000005</v>
      </c>
    </row>
    <row r="2416" spans="1:3" x14ac:dyDescent="0.3">
      <c r="A2416" s="3" t="s">
        <v>1368</v>
      </c>
      <c r="B2416" s="5">
        <v>30</v>
      </c>
      <c r="C2416" s="6">
        <v>557.70000000000005</v>
      </c>
    </row>
    <row r="2417" spans="1:3" x14ac:dyDescent="0.3">
      <c r="A2417" s="3" t="s">
        <v>1368</v>
      </c>
      <c r="B2417" s="5">
        <v>27</v>
      </c>
      <c r="C2417" s="6">
        <v>625.04999999999995</v>
      </c>
    </row>
    <row r="2418" spans="1:3" x14ac:dyDescent="0.3">
      <c r="A2418" s="3" t="s">
        <v>1369</v>
      </c>
      <c r="B2418" s="5">
        <v>32</v>
      </c>
      <c r="C2418" s="6">
        <v>694.72</v>
      </c>
    </row>
    <row r="2419" spans="1:3" x14ac:dyDescent="0.3">
      <c r="A2419" s="3" t="s">
        <v>1369</v>
      </c>
      <c r="B2419" s="5">
        <v>27</v>
      </c>
      <c r="C2419" s="6">
        <v>527.57999999999993</v>
      </c>
    </row>
    <row r="2420" spans="1:3" x14ac:dyDescent="0.3">
      <c r="A2420" s="3" t="s">
        <v>1369</v>
      </c>
      <c r="B2420" s="5">
        <v>27</v>
      </c>
      <c r="C2420" s="6">
        <v>502.20000000000005</v>
      </c>
    </row>
    <row r="2421" spans="1:3" x14ac:dyDescent="0.3">
      <c r="A2421" s="3" t="s">
        <v>1370</v>
      </c>
      <c r="B2421" s="5">
        <v>31</v>
      </c>
      <c r="C2421" s="6">
        <v>702.7700000000001</v>
      </c>
    </row>
    <row r="2422" spans="1:3" x14ac:dyDescent="0.3">
      <c r="A2422" s="3" t="s">
        <v>1370</v>
      </c>
      <c r="B2422" s="5">
        <v>31</v>
      </c>
      <c r="C2422" s="6">
        <v>597.37</v>
      </c>
    </row>
    <row r="2423" spans="1:3" x14ac:dyDescent="0.3">
      <c r="A2423" s="3" t="s">
        <v>1371</v>
      </c>
      <c r="B2423" s="5">
        <v>142</v>
      </c>
      <c r="C2423" s="6">
        <v>2130</v>
      </c>
    </row>
    <row r="2424" spans="1:3" x14ac:dyDescent="0.3">
      <c r="A2424" s="3" t="s">
        <v>1371</v>
      </c>
      <c r="B2424" s="5">
        <v>104</v>
      </c>
      <c r="C2424" s="6">
        <v>533.52</v>
      </c>
    </row>
    <row r="2425" spans="1:3" x14ac:dyDescent="0.3">
      <c r="A2425" s="3" t="s">
        <v>1371</v>
      </c>
      <c r="B2425" s="5">
        <v>31</v>
      </c>
      <c r="C2425" s="6">
        <v>552.11</v>
      </c>
    </row>
    <row r="2426" spans="1:3" x14ac:dyDescent="0.3">
      <c r="A2426" s="3" t="s">
        <v>1371</v>
      </c>
      <c r="B2426" s="5">
        <v>29</v>
      </c>
      <c r="C2426" s="6">
        <v>651.34</v>
      </c>
    </row>
    <row r="2427" spans="1:3" x14ac:dyDescent="0.3">
      <c r="A2427" s="3" t="s">
        <v>1371</v>
      </c>
      <c r="B2427" s="5">
        <v>22</v>
      </c>
      <c r="C2427" s="6">
        <v>300.52</v>
      </c>
    </row>
    <row r="2428" spans="1:3" x14ac:dyDescent="0.3">
      <c r="A2428" s="3" t="s">
        <v>1372</v>
      </c>
      <c r="B2428" s="5">
        <v>31</v>
      </c>
      <c r="C2428" s="6">
        <v>453.21999999999997</v>
      </c>
    </row>
    <row r="2429" spans="1:3" x14ac:dyDescent="0.3">
      <c r="A2429" s="3" t="s">
        <v>1372</v>
      </c>
      <c r="B2429" s="5">
        <v>29</v>
      </c>
      <c r="C2429" s="6">
        <v>497.34999999999997</v>
      </c>
    </row>
    <row r="2430" spans="1:3" x14ac:dyDescent="0.3">
      <c r="A2430" s="3" t="s">
        <v>1372</v>
      </c>
      <c r="B2430" s="5">
        <v>24</v>
      </c>
      <c r="C2430" s="6">
        <v>410.88</v>
      </c>
    </row>
    <row r="2431" spans="1:3" x14ac:dyDescent="0.3">
      <c r="A2431" s="3" t="s">
        <v>1373</v>
      </c>
      <c r="B2431" s="5">
        <v>33</v>
      </c>
      <c r="C2431" s="6">
        <v>564.30000000000007</v>
      </c>
    </row>
    <row r="2432" spans="1:3" x14ac:dyDescent="0.3">
      <c r="A2432" s="3" t="s">
        <v>1373</v>
      </c>
      <c r="B2432" s="5">
        <v>30</v>
      </c>
      <c r="C2432" s="6">
        <v>703.5</v>
      </c>
    </row>
    <row r="2433" spans="1:3" x14ac:dyDescent="0.3">
      <c r="A2433" s="3" t="s">
        <v>1373</v>
      </c>
      <c r="B2433" s="5">
        <v>30</v>
      </c>
      <c r="C2433" s="6">
        <v>672.9</v>
      </c>
    </row>
    <row r="2434" spans="1:3" x14ac:dyDescent="0.3">
      <c r="A2434" s="3" t="s">
        <v>1373</v>
      </c>
      <c r="B2434" s="5">
        <v>27</v>
      </c>
      <c r="C2434" s="6">
        <v>605.61</v>
      </c>
    </row>
    <row r="2435" spans="1:3" x14ac:dyDescent="0.3">
      <c r="A2435" s="3" t="s">
        <v>1374</v>
      </c>
      <c r="B2435" s="5">
        <v>35</v>
      </c>
      <c r="C2435" s="6">
        <v>631.05000000000007</v>
      </c>
    </row>
    <row r="2436" spans="1:3" x14ac:dyDescent="0.3">
      <c r="A2436" s="3" t="s">
        <v>1374</v>
      </c>
      <c r="B2436" s="5">
        <v>34</v>
      </c>
      <c r="C2436" s="6">
        <v>699.38</v>
      </c>
    </row>
    <row r="2437" spans="1:3" x14ac:dyDescent="0.3">
      <c r="A2437" s="3" t="s">
        <v>1374</v>
      </c>
      <c r="B2437" s="5">
        <v>32</v>
      </c>
      <c r="C2437" s="6">
        <v>580.48</v>
      </c>
    </row>
    <row r="2438" spans="1:3" x14ac:dyDescent="0.3">
      <c r="A2438" s="3" t="s">
        <v>1375</v>
      </c>
      <c r="B2438" s="5">
        <v>32</v>
      </c>
      <c r="C2438" s="6">
        <v>715.2</v>
      </c>
    </row>
    <row r="2439" spans="1:3" x14ac:dyDescent="0.3">
      <c r="A2439" s="3" t="s">
        <v>1376</v>
      </c>
      <c r="B2439" s="5">
        <v>31</v>
      </c>
      <c r="C2439" s="6">
        <v>593.96</v>
      </c>
    </row>
    <row r="2440" spans="1:3" x14ac:dyDescent="0.3">
      <c r="A2440" s="3" t="s">
        <v>1376</v>
      </c>
      <c r="B2440" s="5">
        <v>28</v>
      </c>
      <c r="C2440" s="6">
        <v>497.56</v>
      </c>
    </row>
    <row r="2441" spans="1:3" x14ac:dyDescent="0.3">
      <c r="A2441" s="3" t="s">
        <v>1376</v>
      </c>
      <c r="B2441" s="5">
        <v>26</v>
      </c>
      <c r="C2441" s="6">
        <v>341.12</v>
      </c>
    </row>
    <row r="2442" spans="1:3" x14ac:dyDescent="0.3">
      <c r="A2442" s="3" t="s">
        <v>1377</v>
      </c>
      <c r="B2442" s="5">
        <v>165</v>
      </c>
      <c r="C2442" s="6">
        <v>1354.65</v>
      </c>
    </row>
    <row r="2443" spans="1:3" x14ac:dyDescent="0.3">
      <c r="A2443" s="3" t="s">
        <v>1377</v>
      </c>
      <c r="B2443" s="5">
        <v>149</v>
      </c>
      <c r="C2443" s="6">
        <v>2650.71</v>
      </c>
    </row>
    <row r="2444" spans="1:3" x14ac:dyDescent="0.3">
      <c r="A2444" s="3" t="s">
        <v>1378</v>
      </c>
      <c r="B2444" s="5">
        <v>36</v>
      </c>
      <c r="C2444" s="6">
        <v>588.24</v>
      </c>
    </row>
    <row r="2445" spans="1:3" x14ac:dyDescent="0.3">
      <c r="A2445" s="3" t="s">
        <v>1378</v>
      </c>
      <c r="B2445" s="5">
        <v>26</v>
      </c>
      <c r="C2445" s="6">
        <v>370.24</v>
      </c>
    </row>
    <row r="2446" spans="1:3" x14ac:dyDescent="0.3">
      <c r="A2446" s="3" t="s">
        <v>1379</v>
      </c>
      <c r="B2446" s="5">
        <v>124</v>
      </c>
      <c r="C2446" s="6">
        <v>2046</v>
      </c>
    </row>
    <row r="2447" spans="1:3" x14ac:dyDescent="0.3">
      <c r="A2447" s="3" t="s">
        <v>1379</v>
      </c>
      <c r="B2447" s="5">
        <v>27</v>
      </c>
      <c r="C2447" s="6">
        <v>657.45</v>
      </c>
    </row>
    <row r="2448" spans="1:3" x14ac:dyDescent="0.3">
      <c r="A2448" s="3" t="s">
        <v>1380</v>
      </c>
      <c r="B2448" s="5">
        <v>277</v>
      </c>
      <c r="C2448" s="6">
        <v>2930.66</v>
      </c>
    </row>
    <row r="2449" spans="1:3" x14ac:dyDescent="0.3">
      <c r="A2449" s="3" t="s">
        <v>1380</v>
      </c>
      <c r="B2449" s="5">
        <v>119</v>
      </c>
      <c r="C2449" s="6">
        <v>1286.3900000000001</v>
      </c>
    </row>
    <row r="2450" spans="1:3" x14ac:dyDescent="0.3">
      <c r="A2450" s="3" t="s">
        <v>1380</v>
      </c>
      <c r="B2450" s="5">
        <v>113</v>
      </c>
      <c r="C2450" s="6">
        <v>1342.44</v>
      </c>
    </row>
    <row r="2451" spans="1:3" x14ac:dyDescent="0.3">
      <c r="A2451" s="3" t="s">
        <v>1380</v>
      </c>
      <c r="B2451" s="5">
        <v>26</v>
      </c>
      <c r="C2451" s="6">
        <v>614.9</v>
      </c>
    </row>
    <row r="2452" spans="1:3" x14ac:dyDescent="0.3">
      <c r="A2452" s="3" t="s">
        <v>1381</v>
      </c>
      <c r="B2452" s="5">
        <v>29</v>
      </c>
      <c r="C2452" s="6">
        <v>218.66</v>
      </c>
    </row>
    <row r="2453" spans="1:3" x14ac:dyDescent="0.3">
      <c r="A2453" s="3" t="s">
        <v>1381</v>
      </c>
      <c r="B2453" s="5">
        <v>23</v>
      </c>
      <c r="C2453" s="6">
        <v>513.36</v>
      </c>
    </row>
    <row r="2454" spans="1:3" x14ac:dyDescent="0.3">
      <c r="A2454" s="3" t="s">
        <v>1382</v>
      </c>
      <c r="B2454" s="5">
        <v>131</v>
      </c>
      <c r="C2454" s="6">
        <v>1687.2800000000002</v>
      </c>
    </row>
    <row r="2455" spans="1:3" x14ac:dyDescent="0.3">
      <c r="A2455" s="3" t="s">
        <v>1383</v>
      </c>
      <c r="B2455" s="5">
        <v>62</v>
      </c>
      <c r="C2455" s="6">
        <v>868.62</v>
      </c>
    </row>
    <row r="2456" spans="1:3" x14ac:dyDescent="0.3">
      <c r="A2456" s="3" t="s">
        <v>1384</v>
      </c>
      <c r="B2456" s="5">
        <v>36</v>
      </c>
      <c r="C2456" s="6">
        <v>280.44</v>
      </c>
    </row>
    <row r="2457" spans="1:3" x14ac:dyDescent="0.3">
      <c r="A2457" s="3" t="s">
        <v>1384</v>
      </c>
      <c r="B2457" s="5">
        <v>35</v>
      </c>
      <c r="C2457" s="6">
        <v>830.19999999999993</v>
      </c>
    </row>
    <row r="2458" spans="1:3" x14ac:dyDescent="0.3">
      <c r="A2458" s="3" t="s">
        <v>1384</v>
      </c>
      <c r="B2458" s="5">
        <v>27</v>
      </c>
      <c r="C2458" s="6">
        <v>636.12</v>
      </c>
    </row>
    <row r="2459" spans="1:3" x14ac:dyDescent="0.3">
      <c r="A2459" s="3" t="s">
        <v>1385</v>
      </c>
      <c r="B2459" s="5">
        <v>29</v>
      </c>
      <c r="C2459" s="6">
        <v>440.79999999999995</v>
      </c>
    </row>
    <row r="2460" spans="1:3" x14ac:dyDescent="0.3">
      <c r="A2460" s="3" t="s">
        <v>1386</v>
      </c>
      <c r="B2460" s="5">
        <v>28</v>
      </c>
      <c r="C2460" s="6">
        <v>515.19999999999993</v>
      </c>
    </row>
    <row r="2461" spans="1:3" x14ac:dyDescent="0.3">
      <c r="A2461" s="3" t="s">
        <v>1387</v>
      </c>
      <c r="B2461" s="5">
        <v>98</v>
      </c>
      <c r="C2461" s="6">
        <v>710.5</v>
      </c>
    </row>
    <row r="2462" spans="1:3" x14ac:dyDescent="0.3">
      <c r="A2462" s="3" t="s">
        <v>1387</v>
      </c>
      <c r="B2462" s="5">
        <v>31</v>
      </c>
      <c r="C2462" s="6">
        <v>661.85</v>
      </c>
    </row>
    <row r="2463" spans="1:3" x14ac:dyDescent="0.3">
      <c r="A2463" s="3" t="s">
        <v>1387</v>
      </c>
      <c r="B2463" s="5">
        <v>29</v>
      </c>
      <c r="C2463" s="6">
        <v>627.27</v>
      </c>
    </row>
    <row r="2464" spans="1:3" x14ac:dyDescent="0.3">
      <c r="A2464" s="3" t="s">
        <v>1388</v>
      </c>
      <c r="B2464" s="5">
        <v>32</v>
      </c>
      <c r="C2464" s="6">
        <v>574.72</v>
      </c>
    </row>
    <row r="2465" spans="1:3" x14ac:dyDescent="0.3">
      <c r="A2465" s="3" t="s">
        <v>1389</v>
      </c>
      <c r="B2465" s="5">
        <v>30</v>
      </c>
      <c r="C2465" s="6">
        <v>597</v>
      </c>
    </row>
    <row r="2466" spans="1:3" x14ac:dyDescent="0.3">
      <c r="A2466" s="3" t="s">
        <v>1389</v>
      </c>
      <c r="B2466" s="5">
        <v>29</v>
      </c>
      <c r="C2466" s="6">
        <v>611.61</v>
      </c>
    </row>
    <row r="2467" spans="1:3" x14ac:dyDescent="0.3">
      <c r="A2467" s="3" t="s">
        <v>1389</v>
      </c>
      <c r="B2467" s="5">
        <v>27</v>
      </c>
      <c r="C2467" s="6">
        <v>511.65</v>
      </c>
    </row>
    <row r="2468" spans="1:3" x14ac:dyDescent="0.3">
      <c r="A2468" s="3" t="s">
        <v>1390</v>
      </c>
      <c r="B2468" s="5">
        <v>114</v>
      </c>
      <c r="C2468" s="6">
        <v>1410.1799999999998</v>
      </c>
    </row>
    <row r="2469" spans="1:3" x14ac:dyDescent="0.3">
      <c r="A2469" s="3" t="s">
        <v>1390</v>
      </c>
      <c r="B2469" s="5">
        <v>30</v>
      </c>
      <c r="C2469" s="6">
        <v>276</v>
      </c>
    </row>
    <row r="2470" spans="1:3" x14ac:dyDescent="0.3">
      <c r="A2470" s="3" t="s">
        <v>1390</v>
      </c>
      <c r="B2470" s="5">
        <v>28</v>
      </c>
      <c r="C2470" s="6">
        <v>568.4</v>
      </c>
    </row>
    <row r="2471" spans="1:3" x14ac:dyDescent="0.3">
      <c r="A2471" s="3" t="s">
        <v>1390</v>
      </c>
      <c r="B2471" s="5">
        <v>27</v>
      </c>
      <c r="C2471" s="6">
        <v>622.89</v>
      </c>
    </row>
    <row r="2472" spans="1:3" x14ac:dyDescent="0.3">
      <c r="A2472" s="3" t="s">
        <v>1391</v>
      </c>
      <c r="B2472" s="5">
        <v>30</v>
      </c>
      <c r="C2472" s="6">
        <v>714.6</v>
      </c>
    </row>
    <row r="2473" spans="1:3" x14ac:dyDescent="0.3">
      <c r="A2473" s="3" t="s">
        <v>1391</v>
      </c>
      <c r="B2473" s="5">
        <v>30</v>
      </c>
      <c r="C2473" s="6">
        <v>602.4</v>
      </c>
    </row>
    <row r="2474" spans="1:3" x14ac:dyDescent="0.3">
      <c r="A2474" s="3" t="s">
        <v>1391</v>
      </c>
      <c r="B2474" s="5">
        <v>26</v>
      </c>
      <c r="C2474" s="6">
        <v>557.44000000000005</v>
      </c>
    </row>
    <row r="2475" spans="1:3" x14ac:dyDescent="0.3">
      <c r="A2475" s="3" t="s">
        <v>1391</v>
      </c>
      <c r="B2475" s="5">
        <v>22</v>
      </c>
      <c r="C2475" s="6">
        <v>471.24</v>
      </c>
    </row>
    <row r="2476" spans="1:3" x14ac:dyDescent="0.3">
      <c r="A2476" s="3" t="s">
        <v>1392</v>
      </c>
      <c r="B2476" s="5">
        <v>100</v>
      </c>
      <c r="C2476" s="6">
        <v>1217</v>
      </c>
    </row>
    <row r="2477" spans="1:3" x14ac:dyDescent="0.3">
      <c r="A2477" s="3" t="s">
        <v>1392</v>
      </c>
      <c r="B2477" s="5">
        <v>31</v>
      </c>
      <c r="C2477" s="6">
        <v>598.91999999999996</v>
      </c>
    </row>
    <row r="2478" spans="1:3" x14ac:dyDescent="0.3">
      <c r="A2478" s="3" t="s">
        <v>1392</v>
      </c>
      <c r="B2478" s="5">
        <v>29</v>
      </c>
      <c r="C2478" s="6">
        <v>891.17</v>
      </c>
    </row>
    <row r="2479" spans="1:3" x14ac:dyDescent="0.3">
      <c r="A2479" s="3" t="s">
        <v>1392</v>
      </c>
      <c r="B2479" s="5">
        <v>29</v>
      </c>
      <c r="C2479" s="6">
        <v>565.20999999999992</v>
      </c>
    </row>
    <row r="2480" spans="1:3" x14ac:dyDescent="0.3">
      <c r="A2480" s="3" t="s">
        <v>1392</v>
      </c>
      <c r="B2480" s="5">
        <v>24</v>
      </c>
      <c r="C2480" s="6">
        <v>401.52</v>
      </c>
    </row>
    <row r="2481" spans="1:3" x14ac:dyDescent="0.3">
      <c r="A2481" s="3" t="s">
        <v>1393</v>
      </c>
      <c r="B2481" s="5">
        <v>32</v>
      </c>
      <c r="C2481" s="6">
        <v>823.68</v>
      </c>
    </row>
    <row r="2482" spans="1:3" x14ac:dyDescent="0.3">
      <c r="A2482" s="3" t="s">
        <v>1394</v>
      </c>
      <c r="B2482" s="5">
        <v>264</v>
      </c>
      <c r="C2482" s="6">
        <v>2787.84</v>
      </c>
    </row>
    <row r="2483" spans="1:3" x14ac:dyDescent="0.3">
      <c r="A2483" s="3" t="s">
        <v>1394</v>
      </c>
      <c r="B2483" s="5">
        <v>223</v>
      </c>
      <c r="C2483" s="6">
        <v>2836.56</v>
      </c>
    </row>
    <row r="2484" spans="1:3" x14ac:dyDescent="0.3">
      <c r="A2484" s="3" t="s">
        <v>1394</v>
      </c>
      <c r="B2484" s="5">
        <v>30</v>
      </c>
      <c r="C2484" s="6">
        <v>635.1</v>
      </c>
    </row>
    <row r="2485" spans="1:3" x14ac:dyDescent="0.3">
      <c r="A2485" s="3" t="s">
        <v>1395</v>
      </c>
      <c r="B2485" s="5">
        <v>27</v>
      </c>
      <c r="C2485" s="6">
        <v>387.98999999999995</v>
      </c>
    </row>
    <row r="2486" spans="1:3" x14ac:dyDescent="0.3">
      <c r="A2486" s="3" t="s">
        <v>1396</v>
      </c>
      <c r="B2486" s="5">
        <v>182</v>
      </c>
      <c r="C2486" s="6">
        <v>1614.34</v>
      </c>
    </row>
    <row r="2487" spans="1:3" x14ac:dyDescent="0.3">
      <c r="A2487" s="3" t="s">
        <v>1396</v>
      </c>
      <c r="B2487" s="5">
        <v>152</v>
      </c>
      <c r="C2487" s="6">
        <v>1468.32</v>
      </c>
    </row>
    <row r="2488" spans="1:3" x14ac:dyDescent="0.3">
      <c r="A2488" s="3" t="s">
        <v>1397</v>
      </c>
      <c r="B2488" s="5">
        <v>31</v>
      </c>
      <c r="C2488" s="6">
        <v>835.76</v>
      </c>
    </row>
    <row r="2489" spans="1:3" x14ac:dyDescent="0.3">
      <c r="A2489" s="3" t="s">
        <v>1398</v>
      </c>
      <c r="B2489" s="5">
        <v>312</v>
      </c>
      <c r="C2489" s="6">
        <v>3550.5600000000004</v>
      </c>
    </row>
    <row r="2490" spans="1:3" x14ac:dyDescent="0.3">
      <c r="A2490" s="3" t="s">
        <v>1398</v>
      </c>
      <c r="B2490" s="5">
        <v>99</v>
      </c>
      <c r="C2490" s="6">
        <v>924.66</v>
      </c>
    </row>
    <row r="2491" spans="1:3" x14ac:dyDescent="0.3">
      <c r="A2491" s="3" t="s">
        <v>1398</v>
      </c>
      <c r="B2491" s="5">
        <v>98</v>
      </c>
      <c r="C2491" s="6">
        <v>1257.3399999999999</v>
      </c>
    </row>
    <row r="2492" spans="1:3" x14ac:dyDescent="0.3">
      <c r="A2492" s="3" t="s">
        <v>1398</v>
      </c>
      <c r="B2492" s="5">
        <v>37</v>
      </c>
      <c r="C2492" s="6">
        <v>823.99</v>
      </c>
    </row>
    <row r="2493" spans="1:3" x14ac:dyDescent="0.3">
      <c r="A2493" s="3" t="s">
        <v>1398</v>
      </c>
      <c r="B2493" s="5">
        <v>32</v>
      </c>
      <c r="C2493" s="6">
        <v>514.24</v>
      </c>
    </row>
    <row r="2494" spans="1:3" x14ac:dyDescent="0.3">
      <c r="A2494" s="3" t="s">
        <v>1399</v>
      </c>
      <c r="B2494" s="5">
        <v>31</v>
      </c>
      <c r="C2494" s="6">
        <v>559.24</v>
      </c>
    </row>
    <row r="2495" spans="1:3" x14ac:dyDescent="0.3">
      <c r="A2495" s="3" t="s">
        <v>1399</v>
      </c>
      <c r="B2495" s="5">
        <v>23</v>
      </c>
      <c r="C2495" s="6">
        <v>215.97000000000003</v>
      </c>
    </row>
    <row r="2496" spans="1:3" x14ac:dyDescent="0.3">
      <c r="A2496" s="3" t="s">
        <v>1400</v>
      </c>
      <c r="B2496" s="5">
        <v>215</v>
      </c>
      <c r="C2496" s="6">
        <v>2322</v>
      </c>
    </row>
    <row r="2497" spans="1:3" x14ac:dyDescent="0.3">
      <c r="A2497" s="3" t="s">
        <v>1400</v>
      </c>
      <c r="B2497" s="5">
        <v>33</v>
      </c>
      <c r="C2497" s="6">
        <v>677.81999999999994</v>
      </c>
    </row>
    <row r="2498" spans="1:3" x14ac:dyDescent="0.3">
      <c r="A2498" s="3" t="s">
        <v>1400</v>
      </c>
      <c r="B2498" s="5">
        <v>33</v>
      </c>
      <c r="C2498" s="6">
        <v>541.19999999999993</v>
      </c>
    </row>
    <row r="2499" spans="1:3" x14ac:dyDescent="0.3">
      <c r="A2499" s="3" t="s">
        <v>1401</v>
      </c>
      <c r="B2499" s="5">
        <v>31</v>
      </c>
      <c r="C2499" s="6">
        <v>781.81999999999994</v>
      </c>
    </row>
    <row r="2500" spans="1:3" x14ac:dyDescent="0.3">
      <c r="A2500" s="3" t="s">
        <v>1401</v>
      </c>
      <c r="B2500" s="5">
        <v>27</v>
      </c>
      <c r="C2500" s="6">
        <v>643.41</v>
      </c>
    </row>
    <row r="2501" spans="1:3" x14ac:dyDescent="0.3">
      <c r="A2501" s="3" t="s">
        <v>1401</v>
      </c>
      <c r="B2501" s="5">
        <v>24</v>
      </c>
      <c r="C2501" s="6">
        <v>712.8</v>
      </c>
    </row>
    <row r="2502" spans="1:3" x14ac:dyDescent="0.3">
      <c r="A2502" s="3" t="s">
        <v>1402</v>
      </c>
      <c r="B2502" s="5">
        <v>121</v>
      </c>
      <c r="C2502" s="6">
        <v>1733.93</v>
      </c>
    </row>
    <row r="2503" spans="1:3" x14ac:dyDescent="0.3">
      <c r="A2503" s="3" t="s">
        <v>1402</v>
      </c>
      <c r="B2503" s="5">
        <v>32</v>
      </c>
      <c r="C2503" s="6">
        <v>676.16</v>
      </c>
    </row>
    <row r="2504" spans="1:3" x14ac:dyDescent="0.3">
      <c r="A2504" s="3" t="s">
        <v>1402</v>
      </c>
      <c r="B2504" s="5">
        <v>31</v>
      </c>
      <c r="C2504" s="6">
        <v>561.41</v>
      </c>
    </row>
    <row r="2505" spans="1:3" x14ac:dyDescent="0.3">
      <c r="A2505" s="3" t="s">
        <v>1402</v>
      </c>
      <c r="B2505" s="5">
        <v>28</v>
      </c>
      <c r="C2505" s="6">
        <v>642.04</v>
      </c>
    </row>
    <row r="2506" spans="1:3" x14ac:dyDescent="0.3">
      <c r="A2506" s="3" t="s">
        <v>1403</v>
      </c>
      <c r="B2506" s="5">
        <v>30</v>
      </c>
      <c r="C2506" s="6">
        <v>688.5</v>
      </c>
    </row>
    <row r="2507" spans="1:3" x14ac:dyDescent="0.3">
      <c r="A2507" s="3" t="s">
        <v>1404</v>
      </c>
      <c r="B2507" s="5">
        <v>34</v>
      </c>
      <c r="C2507" s="6">
        <v>510.68</v>
      </c>
    </row>
    <row r="2508" spans="1:3" x14ac:dyDescent="0.3">
      <c r="A2508" s="3" t="s">
        <v>1404</v>
      </c>
      <c r="B2508" s="5">
        <v>29</v>
      </c>
      <c r="C2508" s="6">
        <v>590.73</v>
      </c>
    </row>
    <row r="2509" spans="1:3" x14ac:dyDescent="0.3">
      <c r="A2509" s="3" t="s">
        <v>1404</v>
      </c>
      <c r="B2509" s="5">
        <v>28</v>
      </c>
      <c r="C2509" s="6">
        <v>180.6</v>
      </c>
    </row>
    <row r="2510" spans="1:3" x14ac:dyDescent="0.3">
      <c r="A2510" s="3" t="s">
        <v>1405</v>
      </c>
      <c r="B2510" s="5">
        <v>182</v>
      </c>
      <c r="C2510" s="6">
        <v>2076.62</v>
      </c>
    </row>
    <row r="2511" spans="1:3" x14ac:dyDescent="0.3">
      <c r="A2511" s="3" t="s">
        <v>1405</v>
      </c>
      <c r="B2511" s="5">
        <v>27</v>
      </c>
      <c r="C2511" s="6">
        <v>406.35</v>
      </c>
    </row>
    <row r="2512" spans="1:3" x14ac:dyDescent="0.3">
      <c r="A2512" s="3" t="s">
        <v>1405</v>
      </c>
      <c r="B2512" s="5">
        <v>25</v>
      </c>
      <c r="C2512" s="6">
        <v>236.75000000000003</v>
      </c>
    </row>
    <row r="2513" spans="1:3" x14ac:dyDescent="0.3">
      <c r="A2513" s="3" t="s">
        <v>1406</v>
      </c>
      <c r="B2513" s="5">
        <v>102</v>
      </c>
      <c r="C2513" s="6">
        <v>1186.26</v>
      </c>
    </row>
    <row r="2514" spans="1:3" x14ac:dyDescent="0.3">
      <c r="A2514" s="3" t="s">
        <v>1406</v>
      </c>
      <c r="B2514" s="5">
        <v>36</v>
      </c>
      <c r="C2514" s="6">
        <v>539.28</v>
      </c>
    </row>
    <row r="2515" spans="1:3" x14ac:dyDescent="0.3">
      <c r="A2515" s="3" t="s">
        <v>1406</v>
      </c>
      <c r="B2515" s="5">
        <v>32</v>
      </c>
      <c r="C2515" s="6">
        <v>498.88</v>
      </c>
    </row>
    <row r="2516" spans="1:3" x14ac:dyDescent="0.3">
      <c r="A2516" s="3" t="s">
        <v>1406</v>
      </c>
      <c r="B2516" s="5">
        <v>30</v>
      </c>
      <c r="C2516" s="6">
        <v>683.40000000000009</v>
      </c>
    </row>
    <row r="2517" spans="1:3" x14ac:dyDescent="0.3">
      <c r="A2517" s="3" t="s">
        <v>1407</v>
      </c>
      <c r="B2517" s="5">
        <v>181</v>
      </c>
      <c r="C2517" s="6">
        <v>1189.17</v>
      </c>
    </row>
    <row r="2518" spans="1:3" x14ac:dyDescent="0.3">
      <c r="A2518" s="3" t="s">
        <v>1408</v>
      </c>
      <c r="B2518" s="5">
        <v>33</v>
      </c>
      <c r="C2518" s="6">
        <v>457.71</v>
      </c>
    </row>
    <row r="2519" spans="1:3" x14ac:dyDescent="0.3">
      <c r="A2519" s="3" t="s">
        <v>1408</v>
      </c>
      <c r="B2519" s="5">
        <v>29</v>
      </c>
      <c r="C2519" s="6">
        <v>635.97</v>
      </c>
    </row>
    <row r="2520" spans="1:3" x14ac:dyDescent="0.3">
      <c r="A2520" s="3" t="s">
        <v>1409</v>
      </c>
      <c r="B2520" s="5">
        <v>201</v>
      </c>
      <c r="C2520" s="6">
        <v>1746.6899999999998</v>
      </c>
    </row>
    <row r="2521" spans="1:3" x14ac:dyDescent="0.3">
      <c r="A2521" s="3" t="s">
        <v>1409</v>
      </c>
      <c r="B2521" s="5">
        <v>34</v>
      </c>
      <c r="C2521" s="6">
        <v>465.46</v>
      </c>
    </row>
    <row r="2522" spans="1:3" x14ac:dyDescent="0.3">
      <c r="A2522" s="3" t="s">
        <v>1409</v>
      </c>
      <c r="B2522" s="5">
        <v>28</v>
      </c>
      <c r="C2522" s="6">
        <v>624.96</v>
      </c>
    </row>
    <row r="2523" spans="1:3" x14ac:dyDescent="0.3">
      <c r="A2523" s="3" t="s">
        <v>1410</v>
      </c>
      <c r="B2523" s="5">
        <v>34</v>
      </c>
      <c r="C2523" s="6">
        <v>629</v>
      </c>
    </row>
    <row r="2524" spans="1:3" x14ac:dyDescent="0.3">
      <c r="A2524" s="3" t="s">
        <v>1410</v>
      </c>
      <c r="B2524" s="5">
        <v>29</v>
      </c>
      <c r="C2524" s="6">
        <v>407.15999999999997</v>
      </c>
    </row>
    <row r="2525" spans="1:3" x14ac:dyDescent="0.3">
      <c r="A2525" s="3" t="s">
        <v>1411</v>
      </c>
      <c r="B2525" s="5">
        <v>102</v>
      </c>
      <c r="C2525" s="6">
        <v>1511.64</v>
      </c>
    </row>
    <row r="2526" spans="1:3" x14ac:dyDescent="0.3">
      <c r="A2526" s="3" t="s">
        <v>1412</v>
      </c>
      <c r="B2526" s="5">
        <v>295</v>
      </c>
      <c r="C2526" s="6">
        <v>2687.45</v>
      </c>
    </row>
    <row r="2527" spans="1:3" x14ac:dyDescent="0.3">
      <c r="A2527" s="3" t="s">
        <v>1412</v>
      </c>
      <c r="B2527" s="5">
        <v>33</v>
      </c>
      <c r="C2527" s="6">
        <v>526.35</v>
      </c>
    </row>
    <row r="2528" spans="1:3" x14ac:dyDescent="0.3">
      <c r="A2528" s="3" t="s">
        <v>1413</v>
      </c>
      <c r="B2528" s="5">
        <v>26</v>
      </c>
      <c r="C2528" s="6">
        <v>566.02</v>
      </c>
    </row>
    <row r="2529" spans="1:3" x14ac:dyDescent="0.3">
      <c r="A2529" s="3" t="s">
        <v>1414</v>
      </c>
      <c r="B2529" s="5">
        <v>33</v>
      </c>
      <c r="C2529" s="6">
        <v>525.36</v>
      </c>
    </row>
    <row r="2530" spans="1:3" x14ac:dyDescent="0.3">
      <c r="A2530" s="3" t="s">
        <v>1415</v>
      </c>
      <c r="B2530" s="5">
        <v>308</v>
      </c>
      <c r="C2530" s="6">
        <v>3021.48</v>
      </c>
    </row>
    <row r="2531" spans="1:3" x14ac:dyDescent="0.3">
      <c r="A2531" s="3" t="s">
        <v>1415</v>
      </c>
      <c r="B2531" s="5">
        <v>94</v>
      </c>
      <c r="C2531" s="6">
        <v>1715.5</v>
      </c>
    </row>
    <row r="2532" spans="1:3" x14ac:dyDescent="0.3">
      <c r="A2532" s="3" t="s">
        <v>1416</v>
      </c>
      <c r="B2532" s="5">
        <v>144</v>
      </c>
      <c r="C2532" s="6">
        <v>1873.44</v>
      </c>
    </row>
    <row r="2533" spans="1:3" x14ac:dyDescent="0.3">
      <c r="A2533" s="3" t="s">
        <v>1416</v>
      </c>
      <c r="B2533" s="5">
        <v>73</v>
      </c>
      <c r="C2533" s="6">
        <v>959.22</v>
      </c>
    </row>
    <row r="2534" spans="1:3" x14ac:dyDescent="0.3">
      <c r="A2534" s="3" t="s">
        <v>1416</v>
      </c>
      <c r="B2534" s="5">
        <v>33</v>
      </c>
      <c r="C2534" s="6">
        <v>763.29</v>
      </c>
    </row>
    <row r="2535" spans="1:3" x14ac:dyDescent="0.3">
      <c r="A2535" s="3" t="s">
        <v>1417</v>
      </c>
      <c r="B2535" s="5">
        <v>79</v>
      </c>
      <c r="C2535" s="6">
        <v>1427.53</v>
      </c>
    </row>
    <row r="2536" spans="1:3" x14ac:dyDescent="0.3">
      <c r="A2536" s="3" t="s">
        <v>1417</v>
      </c>
      <c r="B2536" s="5">
        <v>34</v>
      </c>
      <c r="C2536" s="6">
        <v>596.70000000000005</v>
      </c>
    </row>
    <row r="2537" spans="1:3" x14ac:dyDescent="0.3">
      <c r="A2537" s="3" t="s">
        <v>1418</v>
      </c>
      <c r="B2537" s="5">
        <v>160</v>
      </c>
      <c r="C2537" s="6">
        <v>1371.2</v>
      </c>
    </row>
    <row r="2538" spans="1:3" x14ac:dyDescent="0.3">
      <c r="A2538" s="3" t="s">
        <v>1418</v>
      </c>
      <c r="B2538" s="5">
        <v>104</v>
      </c>
      <c r="C2538" s="6">
        <v>1329.12</v>
      </c>
    </row>
    <row r="2539" spans="1:3" x14ac:dyDescent="0.3">
      <c r="A2539" s="3" t="s">
        <v>1418</v>
      </c>
      <c r="B2539" s="5">
        <v>33</v>
      </c>
      <c r="C2539" s="6">
        <v>653.06999999999994</v>
      </c>
    </row>
    <row r="2540" spans="1:3" x14ac:dyDescent="0.3">
      <c r="A2540" s="3" t="s">
        <v>1418</v>
      </c>
      <c r="B2540" s="5">
        <v>33</v>
      </c>
      <c r="C2540" s="6">
        <v>523.70999999999992</v>
      </c>
    </row>
    <row r="2541" spans="1:3" x14ac:dyDescent="0.3">
      <c r="A2541" s="3" t="s">
        <v>1419</v>
      </c>
      <c r="B2541" s="5">
        <v>33</v>
      </c>
      <c r="C2541" s="6">
        <v>521.06999999999994</v>
      </c>
    </row>
    <row r="2542" spans="1:3" x14ac:dyDescent="0.3">
      <c r="A2542" s="3" t="s">
        <v>1419</v>
      </c>
      <c r="B2542" s="5">
        <v>32</v>
      </c>
      <c r="C2542" s="6">
        <v>846.72</v>
      </c>
    </row>
    <row r="2543" spans="1:3" x14ac:dyDescent="0.3">
      <c r="A2543" s="3" t="s">
        <v>1419</v>
      </c>
      <c r="B2543" s="5">
        <v>32</v>
      </c>
      <c r="C2543" s="6">
        <v>791.68</v>
      </c>
    </row>
    <row r="2544" spans="1:3" x14ac:dyDescent="0.3">
      <c r="A2544" s="3" t="s">
        <v>1419</v>
      </c>
      <c r="B2544" s="5">
        <v>32</v>
      </c>
      <c r="C2544" s="6">
        <v>519.36</v>
      </c>
    </row>
    <row r="2545" spans="1:3" x14ac:dyDescent="0.3">
      <c r="A2545" s="3" t="s">
        <v>1419</v>
      </c>
      <c r="B2545" s="5">
        <v>28</v>
      </c>
      <c r="C2545" s="6">
        <v>562.80000000000007</v>
      </c>
    </row>
    <row r="2546" spans="1:3" x14ac:dyDescent="0.3">
      <c r="A2546" s="3" t="s">
        <v>1420</v>
      </c>
      <c r="B2546" s="5">
        <v>296</v>
      </c>
      <c r="C2546" s="6">
        <v>2134.16</v>
      </c>
    </row>
    <row r="2547" spans="1:3" x14ac:dyDescent="0.3">
      <c r="A2547" s="3" t="s">
        <v>1420</v>
      </c>
      <c r="B2547" s="5">
        <v>34</v>
      </c>
      <c r="C2547" s="6">
        <v>851.02</v>
      </c>
    </row>
    <row r="2548" spans="1:3" x14ac:dyDescent="0.3">
      <c r="A2548" s="3" t="s">
        <v>1420</v>
      </c>
      <c r="B2548" s="5">
        <v>32</v>
      </c>
      <c r="C2548" s="6">
        <v>538.88</v>
      </c>
    </row>
    <row r="2549" spans="1:3" x14ac:dyDescent="0.3">
      <c r="A2549" s="3" t="s">
        <v>1420</v>
      </c>
      <c r="B2549" s="5">
        <v>29</v>
      </c>
      <c r="C2549" s="6">
        <v>814.31999999999994</v>
      </c>
    </row>
    <row r="2550" spans="1:3" x14ac:dyDescent="0.3">
      <c r="A2550" s="3" t="s">
        <v>1421</v>
      </c>
      <c r="B2550" s="5">
        <v>153</v>
      </c>
      <c r="C2550" s="6">
        <v>1542.24</v>
      </c>
    </row>
    <row r="2551" spans="1:3" x14ac:dyDescent="0.3">
      <c r="A2551" s="3" t="s">
        <v>1421</v>
      </c>
      <c r="B2551" s="5">
        <v>108</v>
      </c>
      <c r="C2551" s="6">
        <v>2058.48</v>
      </c>
    </row>
    <row r="2552" spans="1:3" x14ac:dyDescent="0.3">
      <c r="A2552" s="3" t="s">
        <v>1421</v>
      </c>
      <c r="B2552" s="5">
        <v>37</v>
      </c>
      <c r="C2552" s="6">
        <v>629.74</v>
      </c>
    </row>
    <row r="2553" spans="1:3" x14ac:dyDescent="0.3">
      <c r="A2553" s="3" t="s">
        <v>1421</v>
      </c>
      <c r="B2553" s="5">
        <v>30</v>
      </c>
      <c r="C2553" s="6">
        <v>530.4</v>
      </c>
    </row>
    <row r="2554" spans="1:3" x14ac:dyDescent="0.3">
      <c r="A2554" s="3" t="s">
        <v>1421</v>
      </c>
      <c r="B2554" s="5">
        <v>28</v>
      </c>
      <c r="C2554" s="6">
        <v>596.4</v>
      </c>
    </row>
    <row r="2555" spans="1:3" x14ac:dyDescent="0.3">
      <c r="A2555" s="3" t="s">
        <v>1422</v>
      </c>
      <c r="B2555" s="5">
        <v>88</v>
      </c>
      <c r="C2555" s="6">
        <v>1599.84</v>
      </c>
    </row>
    <row r="2556" spans="1:3" x14ac:dyDescent="0.3">
      <c r="A2556" s="3" t="s">
        <v>1423</v>
      </c>
      <c r="B2556" s="5">
        <v>130</v>
      </c>
      <c r="C2556" s="6">
        <v>1743.3</v>
      </c>
    </row>
    <row r="2557" spans="1:3" x14ac:dyDescent="0.3">
      <c r="A2557" s="3" t="s">
        <v>1423</v>
      </c>
      <c r="B2557" s="5">
        <v>33</v>
      </c>
      <c r="C2557" s="6">
        <v>840.18000000000006</v>
      </c>
    </row>
    <row r="2558" spans="1:3" x14ac:dyDescent="0.3">
      <c r="A2558" s="3" t="s">
        <v>1423</v>
      </c>
      <c r="B2558" s="5">
        <v>31</v>
      </c>
      <c r="C2558" s="6">
        <v>750.19999999999993</v>
      </c>
    </row>
    <row r="2559" spans="1:3" x14ac:dyDescent="0.3">
      <c r="A2559" s="3" t="s">
        <v>1423</v>
      </c>
      <c r="B2559" s="5">
        <v>30</v>
      </c>
      <c r="C2559" s="6">
        <v>642.6</v>
      </c>
    </row>
    <row r="2560" spans="1:3" x14ac:dyDescent="0.3">
      <c r="A2560" s="3" t="s">
        <v>1424</v>
      </c>
      <c r="B2560" s="5">
        <v>26</v>
      </c>
      <c r="C2560" s="6">
        <v>371.8</v>
      </c>
    </row>
    <row r="2561" spans="1:3" x14ac:dyDescent="0.3">
      <c r="A2561" s="3" t="s">
        <v>1425</v>
      </c>
      <c r="B2561" s="5">
        <v>30</v>
      </c>
      <c r="C2561" s="6">
        <v>687.9</v>
      </c>
    </row>
    <row r="2562" spans="1:3" x14ac:dyDescent="0.3">
      <c r="A2562" s="3" t="s">
        <v>1425</v>
      </c>
      <c r="B2562" s="5">
        <v>28</v>
      </c>
      <c r="C2562" s="6">
        <v>386.96000000000004</v>
      </c>
    </row>
    <row r="2563" spans="1:3" x14ac:dyDescent="0.3">
      <c r="A2563" s="3" t="s">
        <v>1425</v>
      </c>
      <c r="B2563" s="5">
        <v>26</v>
      </c>
      <c r="C2563" s="6">
        <v>720.46</v>
      </c>
    </row>
    <row r="2564" spans="1:3" x14ac:dyDescent="0.3">
      <c r="A2564" s="3" t="s">
        <v>1426</v>
      </c>
      <c r="B2564" s="5">
        <v>33</v>
      </c>
      <c r="C2564" s="6">
        <v>616.43999999999994</v>
      </c>
    </row>
    <row r="2565" spans="1:3" x14ac:dyDescent="0.3">
      <c r="A2565" s="3" t="s">
        <v>1426</v>
      </c>
      <c r="B2565" s="5">
        <v>33</v>
      </c>
      <c r="C2565" s="6">
        <v>408.21</v>
      </c>
    </row>
    <row r="2566" spans="1:3" x14ac:dyDescent="0.3">
      <c r="A2566" s="3" t="s">
        <v>1427</v>
      </c>
      <c r="B2566" s="5">
        <v>30</v>
      </c>
      <c r="C2566" s="6">
        <v>724.5</v>
      </c>
    </row>
    <row r="2567" spans="1:3" x14ac:dyDescent="0.3">
      <c r="A2567" s="3" t="s">
        <v>1427</v>
      </c>
      <c r="B2567" s="5">
        <v>30</v>
      </c>
      <c r="C2567" s="6">
        <v>594.6</v>
      </c>
    </row>
    <row r="2568" spans="1:3" x14ac:dyDescent="0.3">
      <c r="A2568" s="3" t="s">
        <v>1428</v>
      </c>
      <c r="B2568" s="5">
        <v>105</v>
      </c>
      <c r="C2568" s="6">
        <v>1714.6499999999999</v>
      </c>
    </row>
    <row r="2569" spans="1:3" x14ac:dyDescent="0.3">
      <c r="A2569" s="3" t="s">
        <v>1429</v>
      </c>
      <c r="B2569" s="5">
        <v>250</v>
      </c>
      <c r="C2569" s="6">
        <v>2565</v>
      </c>
    </row>
    <row r="2570" spans="1:3" x14ac:dyDescent="0.3">
      <c r="A2570" s="3" t="s">
        <v>1429</v>
      </c>
      <c r="B2570" s="5">
        <v>132</v>
      </c>
      <c r="C2570" s="6">
        <v>1251.3600000000001</v>
      </c>
    </row>
    <row r="2571" spans="1:3" x14ac:dyDescent="0.3">
      <c r="A2571" s="3" t="s">
        <v>1429</v>
      </c>
      <c r="B2571" s="5">
        <v>31</v>
      </c>
      <c r="C2571" s="6">
        <v>469.34000000000003</v>
      </c>
    </row>
    <row r="2572" spans="1:3" x14ac:dyDescent="0.3">
      <c r="A2572" s="3" t="s">
        <v>1429</v>
      </c>
      <c r="B2572" s="5">
        <v>23</v>
      </c>
      <c r="C2572" s="6">
        <v>401.12</v>
      </c>
    </row>
    <row r="2573" spans="1:3" x14ac:dyDescent="0.3">
      <c r="A2573" s="3" t="s">
        <v>1430</v>
      </c>
      <c r="B2573" s="5">
        <v>33</v>
      </c>
      <c r="C2573" s="6">
        <v>796.62</v>
      </c>
    </row>
    <row r="2574" spans="1:3" x14ac:dyDescent="0.3">
      <c r="A2574" s="3" t="s">
        <v>1430</v>
      </c>
      <c r="B2574" s="5">
        <v>31</v>
      </c>
      <c r="C2574" s="6">
        <v>581.25</v>
      </c>
    </row>
    <row r="2575" spans="1:3" x14ac:dyDescent="0.3">
      <c r="A2575" s="3" t="s">
        <v>1431</v>
      </c>
      <c r="B2575" s="5">
        <v>109</v>
      </c>
      <c r="C2575" s="6">
        <v>1308</v>
      </c>
    </row>
    <row r="2576" spans="1:3" x14ac:dyDescent="0.3">
      <c r="A2576" s="3" t="s">
        <v>1431</v>
      </c>
      <c r="B2576" s="5">
        <v>25</v>
      </c>
      <c r="C2576" s="6">
        <v>408.5</v>
      </c>
    </row>
    <row r="2577" spans="1:3" x14ac:dyDescent="0.3">
      <c r="A2577" s="3" t="s">
        <v>1432</v>
      </c>
      <c r="B2577" s="5">
        <v>116</v>
      </c>
      <c r="C2577" s="6">
        <v>1307.32</v>
      </c>
    </row>
    <row r="2578" spans="1:3" x14ac:dyDescent="0.3">
      <c r="A2578" s="3" t="s">
        <v>1432</v>
      </c>
      <c r="B2578" s="5">
        <v>28</v>
      </c>
      <c r="C2578" s="6">
        <v>710.92000000000007</v>
      </c>
    </row>
    <row r="2579" spans="1:3" x14ac:dyDescent="0.3">
      <c r="A2579" s="3" t="s">
        <v>1433</v>
      </c>
      <c r="B2579" s="5">
        <v>32</v>
      </c>
      <c r="C2579" s="6">
        <v>576.32000000000005</v>
      </c>
    </row>
    <row r="2580" spans="1:3" x14ac:dyDescent="0.3">
      <c r="A2580" s="3" t="s">
        <v>1433</v>
      </c>
      <c r="B2580" s="5">
        <v>29</v>
      </c>
      <c r="C2580" s="6">
        <v>410.93</v>
      </c>
    </row>
    <row r="2581" spans="1:3" x14ac:dyDescent="0.3">
      <c r="A2581" s="3" t="s">
        <v>1434</v>
      </c>
      <c r="B2581" s="5">
        <v>29</v>
      </c>
      <c r="C2581" s="6">
        <v>394.4</v>
      </c>
    </row>
    <row r="2582" spans="1:3" x14ac:dyDescent="0.3">
      <c r="A2582" s="3" t="s">
        <v>1435</v>
      </c>
      <c r="B2582" s="5">
        <v>33</v>
      </c>
      <c r="C2582" s="6">
        <v>825.99</v>
      </c>
    </row>
    <row r="2583" spans="1:3" x14ac:dyDescent="0.3">
      <c r="A2583" s="3" t="s">
        <v>1435</v>
      </c>
      <c r="B2583" s="5">
        <v>26</v>
      </c>
      <c r="C2583" s="6">
        <v>297.7</v>
      </c>
    </row>
    <row r="2584" spans="1:3" x14ac:dyDescent="0.3">
      <c r="A2584" s="3" t="s">
        <v>1436</v>
      </c>
      <c r="B2584" s="5">
        <v>310</v>
      </c>
      <c r="C2584" s="6">
        <v>3338.7</v>
      </c>
    </row>
    <row r="2585" spans="1:3" x14ac:dyDescent="0.3">
      <c r="A2585" s="3" t="s">
        <v>1436</v>
      </c>
      <c r="B2585" s="5">
        <v>33</v>
      </c>
      <c r="C2585" s="6">
        <v>522.39</v>
      </c>
    </row>
    <row r="2586" spans="1:3" x14ac:dyDescent="0.3">
      <c r="A2586" s="3" t="s">
        <v>1436</v>
      </c>
      <c r="B2586" s="5">
        <v>28</v>
      </c>
      <c r="C2586" s="6">
        <v>427.84</v>
      </c>
    </row>
    <row r="2587" spans="1:3" x14ac:dyDescent="0.3">
      <c r="A2587" s="3" t="s">
        <v>1437</v>
      </c>
      <c r="B2587" s="5">
        <v>30</v>
      </c>
      <c r="C2587" s="6">
        <v>644.69999999999993</v>
      </c>
    </row>
    <row r="2588" spans="1:3" x14ac:dyDescent="0.3">
      <c r="A2588" s="3" t="s">
        <v>1437</v>
      </c>
      <c r="B2588" s="5">
        <v>30</v>
      </c>
      <c r="C2588" s="6">
        <v>527.1</v>
      </c>
    </row>
    <row r="2589" spans="1:3" x14ac:dyDescent="0.3">
      <c r="A2589" s="3" t="s">
        <v>1438</v>
      </c>
      <c r="B2589" s="5">
        <v>121</v>
      </c>
      <c r="C2589" s="6">
        <v>2133.23</v>
      </c>
    </row>
    <row r="2590" spans="1:3" x14ac:dyDescent="0.3">
      <c r="A2590" s="3" t="s">
        <v>1438</v>
      </c>
      <c r="B2590" s="5">
        <v>106</v>
      </c>
      <c r="C2590" s="6">
        <v>1484</v>
      </c>
    </row>
    <row r="2591" spans="1:3" x14ac:dyDescent="0.3">
      <c r="A2591" s="3" t="s">
        <v>1438</v>
      </c>
      <c r="B2591" s="5">
        <v>31</v>
      </c>
      <c r="C2591" s="6">
        <v>831.7299999999999</v>
      </c>
    </row>
    <row r="2592" spans="1:3" x14ac:dyDescent="0.3">
      <c r="A2592" s="3" t="s">
        <v>1439</v>
      </c>
      <c r="B2592" s="5">
        <v>363</v>
      </c>
      <c r="C2592" s="6">
        <v>5688.21</v>
      </c>
    </row>
    <row r="2593" spans="1:3" x14ac:dyDescent="0.3">
      <c r="A2593" s="3" t="s">
        <v>1439</v>
      </c>
      <c r="B2593" s="5">
        <v>32</v>
      </c>
      <c r="C2593" s="6">
        <v>533.76</v>
      </c>
    </row>
    <row r="2594" spans="1:3" x14ac:dyDescent="0.3">
      <c r="A2594" s="3" t="s">
        <v>1440</v>
      </c>
      <c r="B2594" s="5">
        <v>29</v>
      </c>
      <c r="C2594" s="6">
        <v>589.86</v>
      </c>
    </row>
    <row r="2595" spans="1:3" x14ac:dyDescent="0.3">
      <c r="A2595" s="3" t="s">
        <v>1440</v>
      </c>
      <c r="B2595" s="5">
        <v>26</v>
      </c>
      <c r="C2595" s="6">
        <v>913.11999999999989</v>
      </c>
    </row>
    <row r="2596" spans="1:3" x14ac:dyDescent="0.3">
      <c r="A2596" s="3" t="s">
        <v>1441</v>
      </c>
      <c r="B2596" s="5">
        <v>129</v>
      </c>
      <c r="C2596" s="6">
        <v>1611.21</v>
      </c>
    </row>
    <row r="2597" spans="1:3" x14ac:dyDescent="0.3">
      <c r="A2597" s="3" t="s">
        <v>1441</v>
      </c>
      <c r="B2597" s="5">
        <v>119</v>
      </c>
      <c r="C2597" s="6">
        <v>2212.21</v>
      </c>
    </row>
    <row r="2598" spans="1:3" x14ac:dyDescent="0.3">
      <c r="A2598" s="3" t="s">
        <v>1441</v>
      </c>
      <c r="B2598" s="5">
        <v>29</v>
      </c>
      <c r="C2598" s="6">
        <v>467.48</v>
      </c>
    </row>
    <row r="2599" spans="1:3" x14ac:dyDescent="0.3">
      <c r="A2599" s="3" t="s">
        <v>1442</v>
      </c>
      <c r="B2599" s="5">
        <v>119</v>
      </c>
      <c r="C2599" s="6">
        <v>2145.5700000000002</v>
      </c>
    </row>
    <row r="2600" spans="1:3" x14ac:dyDescent="0.3">
      <c r="A2600" s="3" t="s">
        <v>1442</v>
      </c>
      <c r="B2600" s="5">
        <v>71</v>
      </c>
      <c r="C2600" s="6">
        <v>1105.47</v>
      </c>
    </row>
    <row r="2601" spans="1:3" x14ac:dyDescent="0.3">
      <c r="A2601" s="3" t="s">
        <v>1442</v>
      </c>
      <c r="B2601" s="5">
        <v>32</v>
      </c>
      <c r="C2601" s="6">
        <v>564.79999999999995</v>
      </c>
    </row>
    <row r="2602" spans="1:3" x14ac:dyDescent="0.3">
      <c r="A2602" s="3" t="s">
        <v>1442</v>
      </c>
      <c r="B2602" s="5">
        <v>29</v>
      </c>
      <c r="C2602" s="6">
        <v>486.90999999999997</v>
      </c>
    </row>
    <row r="2603" spans="1:3" x14ac:dyDescent="0.3">
      <c r="A2603" s="3" t="s">
        <v>1442</v>
      </c>
      <c r="B2603" s="5">
        <v>28</v>
      </c>
      <c r="C2603" s="6">
        <v>520.52</v>
      </c>
    </row>
    <row r="2604" spans="1:3" x14ac:dyDescent="0.3">
      <c r="A2604" s="3" t="s">
        <v>1442</v>
      </c>
      <c r="B2604" s="5">
        <v>28</v>
      </c>
      <c r="C2604" s="6">
        <v>347.48</v>
      </c>
    </row>
    <row r="2605" spans="1:3" x14ac:dyDescent="0.3">
      <c r="A2605" s="3" t="s">
        <v>1443</v>
      </c>
      <c r="B2605" s="5">
        <v>222</v>
      </c>
      <c r="C2605" s="6">
        <v>2297.6999999999998</v>
      </c>
    </row>
    <row r="2606" spans="1:3" x14ac:dyDescent="0.3">
      <c r="A2606" s="3" t="s">
        <v>1443</v>
      </c>
      <c r="B2606" s="5">
        <v>31</v>
      </c>
      <c r="C2606" s="6">
        <v>588.68999999999994</v>
      </c>
    </row>
    <row r="2607" spans="1:3" x14ac:dyDescent="0.3">
      <c r="A2607" s="3" t="s">
        <v>1444</v>
      </c>
      <c r="B2607" s="5">
        <v>80</v>
      </c>
      <c r="C2607" s="6">
        <v>789.59999999999991</v>
      </c>
    </row>
    <row r="2608" spans="1:3" x14ac:dyDescent="0.3">
      <c r="A2608" s="3" t="s">
        <v>1444</v>
      </c>
      <c r="B2608" s="5">
        <v>24</v>
      </c>
      <c r="C2608" s="6">
        <v>404.15999999999997</v>
      </c>
    </row>
    <row r="2609" spans="1:3" x14ac:dyDescent="0.3">
      <c r="A2609" s="3" t="s">
        <v>1445</v>
      </c>
      <c r="B2609" s="5">
        <v>143</v>
      </c>
      <c r="C2609" s="6">
        <v>1887.6</v>
      </c>
    </row>
    <row r="2610" spans="1:3" x14ac:dyDescent="0.3">
      <c r="A2610" s="3" t="s">
        <v>1445</v>
      </c>
      <c r="B2610" s="5">
        <v>30</v>
      </c>
      <c r="C2610" s="6">
        <v>350.4</v>
      </c>
    </row>
    <row r="2611" spans="1:3" x14ac:dyDescent="0.3">
      <c r="A2611" s="3" t="s">
        <v>1446</v>
      </c>
      <c r="B2611" s="5">
        <v>31</v>
      </c>
      <c r="C2611" s="6">
        <v>499.40999999999997</v>
      </c>
    </row>
    <row r="2612" spans="1:3" x14ac:dyDescent="0.3">
      <c r="A2612" s="3" t="s">
        <v>1447</v>
      </c>
      <c r="B2612" s="5">
        <v>28</v>
      </c>
      <c r="C2612" s="6">
        <v>721</v>
      </c>
    </row>
    <row r="2613" spans="1:3" x14ac:dyDescent="0.3">
      <c r="A2613" s="3" t="s">
        <v>1448</v>
      </c>
      <c r="B2613" s="5">
        <v>36</v>
      </c>
      <c r="C2613" s="6">
        <v>830.16</v>
      </c>
    </row>
    <row r="2614" spans="1:3" x14ac:dyDescent="0.3">
      <c r="A2614" s="3" t="s">
        <v>1449</v>
      </c>
      <c r="B2614" s="5">
        <v>32</v>
      </c>
      <c r="C2614" s="6">
        <v>685.12</v>
      </c>
    </row>
    <row r="2615" spans="1:3" x14ac:dyDescent="0.3">
      <c r="A2615" s="3" t="s">
        <v>1449</v>
      </c>
      <c r="B2615" s="5">
        <v>31</v>
      </c>
      <c r="C2615" s="6">
        <v>504.68000000000006</v>
      </c>
    </row>
    <row r="2616" spans="1:3" x14ac:dyDescent="0.3">
      <c r="A2616" s="3" t="s">
        <v>1450</v>
      </c>
      <c r="B2616" s="5">
        <v>90</v>
      </c>
      <c r="C2616" s="6">
        <v>1087.2</v>
      </c>
    </row>
    <row r="2617" spans="1:3" x14ac:dyDescent="0.3">
      <c r="A2617" s="3" t="s">
        <v>1451</v>
      </c>
      <c r="B2617" s="5">
        <v>30</v>
      </c>
      <c r="C2617" s="6">
        <v>505.79999999999995</v>
      </c>
    </row>
    <row r="2618" spans="1:3" x14ac:dyDescent="0.3">
      <c r="A2618" s="3" t="s">
        <v>1451</v>
      </c>
      <c r="B2618" s="5">
        <v>29</v>
      </c>
      <c r="C2618" s="6">
        <v>737.47</v>
      </c>
    </row>
    <row r="2619" spans="1:3" x14ac:dyDescent="0.3">
      <c r="A2619" s="3" t="s">
        <v>1452</v>
      </c>
      <c r="B2619" s="5">
        <v>103</v>
      </c>
      <c r="C2619" s="6">
        <v>1129.9100000000001</v>
      </c>
    </row>
    <row r="2620" spans="1:3" x14ac:dyDescent="0.3">
      <c r="A2620" s="3" t="s">
        <v>1452</v>
      </c>
      <c r="B2620" s="5">
        <v>31</v>
      </c>
      <c r="C2620" s="6">
        <v>707.7299999999999</v>
      </c>
    </row>
    <row r="2621" spans="1:3" x14ac:dyDescent="0.3">
      <c r="A2621" s="3" t="s">
        <v>1452</v>
      </c>
      <c r="B2621" s="5">
        <v>31</v>
      </c>
      <c r="C2621" s="6">
        <v>484.84000000000003</v>
      </c>
    </row>
    <row r="2622" spans="1:3" x14ac:dyDescent="0.3">
      <c r="A2622" s="3" t="s">
        <v>1452</v>
      </c>
      <c r="B2622" s="5">
        <v>30</v>
      </c>
      <c r="C2622" s="6">
        <v>260.7</v>
      </c>
    </row>
    <row r="2623" spans="1:3" x14ac:dyDescent="0.3">
      <c r="A2623" s="3" t="s">
        <v>1453</v>
      </c>
      <c r="B2623" s="5">
        <v>34</v>
      </c>
      <c r="C2623" s="6">
        <v>779.96</v>
      </c>
    </row>
    <row r="2624" spans="1:3" x14ac:dyDescent="0.3">
      <c r="A2624" s="3" t="s">
        <v>1454</v>
      </c>
      <c r="B2624" s="5">
        <v>31</v>
      </c>
      <c r="C2624" s="6">
        <v>487.63</v>
      </c>
    </row>
    <row r="2625" spans="1:3" x14ac:dyDescent="0.3">
      <c r="A2625" s="3" t="s">
        <v>1454</v>
      </c>
      <c r="B2625" s="5">
        <v>25</v>
      </c>
      <c r="C2625" s="6">
        <v>574.75</v>
      </c>
    </row>
    <row r="2626" spans="1:3" x14ac:dyDescent="0.3">
      <c r="A2626" s="3" t="s">
        <v>1455</v>
      </c>
      <c r="B2626" s="5">
        <v>27</v>
      </c>
      <c r="C2626" s="6">
        <v>407.7</v>
      </c>
    </row>
    <row r="2627" spans="1:3" x14ac:dyDescent="0.3">
      <c r="A2627" s="3" t="s">
        <v>1456</v>
      </c>
      <c r="B2627" s="5">
        <v>144</v>
      </c>
      <c r="C2627" s="6">
        <v>2678.4</v>
      </c>
    </row>
    <row r="2628" spans="1:3" x14ac:dyDescent="0.3">
      <c r="A2628" s="3" t="s">
        <v>1456</v>
      </c>
      <c r="B2628" s="5">
        <v>26</v>
      </c>
      <c r="C2628" s="6">
        <v>293.8</v>
      </c>
    </row>
    <row r="2629" spans="1:3" x14ac:dyDescent="0.3">
      <c r="A2629" s="3" t="s">
        <v>1457</v>
      </c>
      <c r="B2629" s="5">
        <v>277</v>
      </c>
      <c r="C2629" s="6">
        <v>2842.02</v>
      </c>
    </row>
    <row r="2630" spans="1:3" x14ac:dyDescent="0.3">
      <c r="A2630" s="3" t="s">
        <v>1457</v>
      </c>
      <c r="B2630" s="5">
        <v>32</v>
      </c>
      <c r="C2630" s="6">
        <v>652.79999999999995</v>
      </c>
    </row>
    <row r="2631" spans="1:3" x14ac:dyDescent="0.3">
      <c r="A2631" s="3" t="s">
        <v>1457</v>
      </c>
      <c r="B2631" s="5">
        <v>31</v>
      </c>
      <c r="C2631" s="6">
        <v>448.88</v>
      </c>
    </row>
    <row r="2632" spans="1:3" x14ac:dyDescent="0.3">
      <c r="A2632" s="3" t="s">
        <v>1457</v>
      </c>
      <c r="B2632" s="5">
        <v>29</v>
      </c>
      <c r="C2632" s="6">
        <v>616.54000000000008</v>
      </c>
    </row>
    <row r="2633" spans="1:3" x14ac:dyDescent="0.3">
      <c r="A2633" s="3" t="s">
        <v>1458</v>
      </c>
      <c r="B2633" s="5">
        <v>30</v>
      </c>
      <c r="C2633" s="6">
        <v>869.09999999999991</v>
      </c>
    </row>
    <row r="2634" spans="1:3" x14ac:dyDescent="0.3">
      <c r="A2634" s="3" t="s">
        <v>1458</v>
      </c>
      <c r="B2634" s="5">
        <v>29</v>
      </c>
      <c r="C2634" s="6">
        <v>778.65000000000009</v>
      </c>
    </row>
    <row r="2635" spans="1:3" x14ac:dyDescent="0.3">
      <c r="A2635" s="3" t="s">
        <v>1458</v>
      </c>
      <c r="B2635" s="5">
        <v>28</v>
      </c>
      <c r="C2635" s="6">
        <v>430.35999999999996</v>
      </c>
    </row>
    <row r="2636" spans="1:3" x14ac:dyDescent="0.3">
      <c r="A2636" s="3" t="s">
        <v>1459</v>
      </c>
      <c r="B2636" s="5">
        <v>328</v>
      </c>
      <c r="C2636" s="6">
        <v>3234.08</v>
      </c>
    </row>
    <row r="2637" spans="1:3" x14ac:dyDescent="0.3">
      <c r="A2637" s="3" t="s">
        <v>1459</v>
      </c>
      <c r="B2637" s="5">
        <v>36</v>
      </c>
      <c r="C2637" s="6">
        <v>474.84</v>
      </c>
    </row>
    <row r="2638" spans="1:3" x14ac:dyDescent="0.3">
      <c r="A2638" s="3" t="s">
        <v>1459</v>
      </c>
      <c r="B2638" s="5">
        <v>28</v>
      </c>
      <c r="C2638" s="6">
        <v>593.6</v>
      </c>
    </row>
    <row r="2639" spans="1:3" x14ac:dyDescent="0.3">
      <c r="A2639" s="3" t="s">
        <v>1460</v>
      </c>
      <c r="B2639" s="5">
        <v>37</v>
      </c>
      <c r="C2639" s="6">
        <v>941.28000000000009</v>
      </c>
    </row>
    <row r="2640" spans="1:3" x14ac:dyDescent="0.3">
      <c r="A2640" s="3" t="s">
        <v>1460</v>
      </c>
      <c r="B2640" s="5">
        <v>35</v>
      </c>
      <c r="C2640" s="6">
        <v>738.5</v>
      </c>
    </row>
    <row r="2641" spans="1:3" x14ac:dyDescent="0.3">
      <c r="A2641" s="3" t="s">
        <v>1460</v>
      </c>
      <c r="B2641" s="5">
        <v>31</v>
      </c>
      <c r="C2641" s="6">
        <v>524.21</v>
      </c>
    </row>
    <row r="2642" spans="1:3" x14ac:dyDescent="0.3">
      <c r="A2642" s="3" t="s">
        <v>1460</v>
      </c>
      <c r="B2642" s="5">
        <v>25</v>
      </c>
      <c r="C2642" s="6">
        <v>402.75</v>
      </c>
    </row>
    <row r="2643" spans="1:3" x14ac:dyDescent="0.3">
      <c r="A2643" s="3" t="s">
        <v>1461</v>
      </c>
      <c r="B2643" s="5">
        <v>28</v>
      </c>
      <c r="C2643" s="6">
        <v>668.07999999999993</v>
      </c>
    </row>
    <row r="2644" spans="1:3" x14ac:dyDescent="0.3">
      <c r="A2644" s="3" t="s">
        <v>1462</v>
      </c>
      <c r="B2644" s="5">
        <v>125</v>
      </c>
      <c r="C2644" s="6">
        <v>1986.25</v>
      </c>
    </row>
    <row r="2645" spans="1:3" x14ac:dyDescent="0.3">
      <c r="A2645" s="3" t="s">
        <v>1462</v>
      </c>
      <c r="B2645" s="5">
        <v>72</v>
      </c>
      <c r="C2645" s="6">
        <v>665.28</v>
      </c>
    </row>
    <row r="2646" spans="1:3" x14ac:dyDescent="0.3">
      <c r="A2646" s="3" t="s">
        <v>1462</v>
      </c>
      <c r="B2646" s="5">
        <v>32</v>
      </c>
      <c r="C2646" s="6">
        <v>611.20000000000005</v>
      </c>
    </row>
    <row r="2647" spans="1:3" x14ac:dyDescent="0.3">
      <c r="A2647" s="3" t="s">
        <v>1462</v>
      </c>
      <c r="B2647" s="5">
        <v>22</v>
      </c>
      <c r="C2647" s="6">
        <v>327.58000000000004</v>
      </c>
    </row>
    <row r="2648" spans="1:3" x14ac:dyDescent="0.3">
      <c r="A2648" s="3" t="s">
        <v>1463</v>
      </c>
      <c r="B2648" s="5">
        <v>32</v>
      </c>
      <c r="C2648" s="6">
        <v>658.88</v>
      </c>
    </row>
    <row r="2649" spans="1:3" x14ac:dyDescent="0.3">
      <c r="A2649" s="3" t="s">
        <v>1463</v>
      </c>
      <c r="B2649" s="5">
        <v>30</v>
      </c>
      <c r="C2649" s="6">
        <v>501.3</v>
      </c>
    </row>
    <row r="2650" spans="1:3" x14ac:dyDescent="0.3">
      <c r="A2650" s="3" t="s">
        <v>1464</v>
      </c>
      <c r="B2650" s="5">
        <v>28</v>
      </c>
      <c r="C2650" s="6">
        <v>476.56</v>
      </c>
    </row>
    <row r="2651" spans="1:3" x14ac:dyDescent="0.3">
      <c r="A2651" s="3" t="s">
        <v>1465</v>
      </c>
      <c r="B2651" s="5">
        <v>110</v>
      </c>
      <c r="C2651" s="6">
        <v>1658.8</v>
      </c>
    </row>
    <row r="2652" spans="1:3" x14ac:dyDescent="0.3">
      <c r="A2652" s="3" t="s">
        <v>1465</v>
      </c>
      <c r="B2652" s="5">
        <v>34</v>
      </c>
      <c r="C2652" s="6">
        <v>924.8</v>
      </c>
    </row>
    <row r="2653" spans="1:3" x14ac:dyDescent="0.3">
      <c r="A2653" s="3" t="s">
        <v>1465</v>
      </c>
      <c r="B2653" s="5">
        <v>34</v>
      </c>
      <c r="C2653" s="6">
        <v>716.04</v>
      </c>
    </row>
    <row r="2654" spans="1:3" x14ac:dyDescent="0.3">
      <c r="A2654" s="3" t="s">
        <v>1465</v>
      </c>
      <c r="B2654" s="5">
        <v>31</v>
      </c>
      <c r="C2654" s="6">
        <v>732.84</v>
      </c>
    </row>
    <row r="2655" spans="1:3" x14ac:dyDescent="0.3">
      <c r="A2655" s="3" t="s">
        <v>1465</v>
      </c>
      <c r="B2655" s="5">
        <v>30</v>
      </c>
      <c r="C2655" s="6">
        <v>736.19999999999993</v>
      </c>
    </row>
    <row r="2656" spans="1:3" x14ac:dyDescent="0.3">
      <c r="A2656" s="3" t="s">
        <v>1465</v>
      </c>
      <c r="B2656" s="5">
        <v>29</v>
      </c>
      <c r="C2656" s="6">
        <v>570.72</v>
      </c>
    </row>
    <row r="2657" spans="1:3" x14ac:dyDescent="0.3">
      <c r="A2657" s="3" t="s">
        <v>1466</v>
      </c>
      <c r="B2657" s="5">
        <v>115</v>
      </c>
      <c r="C2657" s="6">
        <v>1293.75</v>
      </c>
    </row>
    <row r="2658" spans="1:3" x14ac:dyDescent="0.3">
      <c r="A2658" s="3" t="s">
        <v>1466</v>
      </c>
      <c r="B2658" s="5">
        <v>81</v>
      </c>
      <c r="C2658" s="6">
        <v>911.25</v>
      </c>
    </row>
    <row r="2659" spans="1:3" x14ac:dyDescent="0.3">
      <c r="A2659" s="3" t="s">
        <v>1466</v>
      </c>
      <c r="B2659" s="5">
        <v>32</v>
      </c>
      <c r="C2659" s="6">
        <v>725.12</v>
      </c>
    </row>
    <row r="2660" spans="1:3" x14ac:dyDescent="0.3">
      <c r="A2660" s="3" t="s">
        <v>1466</v>
      </c>
      <c r="B2660" s="5">
        <v>30</v>
      </c>
      <c r="C2660" s="6">
        <v>684.3</v>
      </c>
    </row>
    <row r="2661" spans="1:3" x14ac:dyDescent="0.3">
      <c r="A2661" s="3" t="s">
        <v>1466</v>
      </c>
      <c r="B2661" s="5">
        <v>28</v>
      </c>
      <c r="C2661" s="6">
        <v>515.76</v>
      </c>
    </row>
    <row r="2662" spans="1:3" x14ac:dyDescent="0.3">
      <c r="A2662" s="3" t="s">
        <v>1467</v>
      </c>
      <c r="B2662" s="5">
        <v>31</v>
      </c>
      <c r="C2662" s="6">
        <v>562.34</v>
      </c>
    </row>
    <row r="2663" spans="1:3" x14ac:dyDescent="0.3">
      <c r="A2663" s="3" t="s">
        <v>1467</v>
      </c>
      <c r="B2663" s="5">
        <v>31</v>
      </c>
      <c r="C2663" s="6">
        <v>497.23999999999995</v>
      </c>
    </row>
    <row r="2664" spans="1:3" x14ac:dyDescent="0.3">
      <c r="A2664" s="3" t="s">
        <v>1467</v>
      </c>
      <c r="B2664" s="5">
        <v>28</v>
      </c>
      <c r="C2664" s="6">
        <v>355.59999999999997</v>
      </c>
    </row>
    <row r="2665" spans="1:3" x14ac:dyDescent="0.3">
      <c r="A2665" s="3" t="s">
        <v>1468</v>
      </c>
      <c r="B2665" s="5">
        <v>143</v>
      </c>
      <c r="C2665" s="6">
        <v>2714.14</v>
      </c>
    </row>
    <row r="2666" spans="1:3" x14ac:dyDescent="0.3">
      <c r="A2666" s="3" t="s">
        <v>1468</v>
      </c>
      <c r="B2666" s="5">
        <v>32</v>
      </c>
      <c r="C2666" s="6">
        <v>686.08</v>
      </c>
    </row>
    <row r="2667" spans="1:3" x14ac:dyDescent="0.3">
      <c r="A2667" s="3" t="s">
        <v>1468</v>
      </c>
      <c r="B2667" s="5">
        <v>30</v>
      </c>
      <c r="C2667" s="6">
        <v>579.9</v>
      </c>
    </row>
    <row r="2668" spans="1:3" x14ac:dyDescent="0.3">
      <c r="A2668" s="3" t="s">
        <v>1468</v>
      </c>
      <c r="B2668" s="5">
        <v>29</v>
      </c>
      <c r="C2668" s="6">
        <v>754.29000000000008</v>
      </c>
    </row>
    <row r="2669" spans="1:3" x14ac:dyDescent="0.3">
      <c r="A2669" s="3" t="s">
        <v>1469</v>
      </c>
      <c r="B2669" s="5">
        <v>143</v>
      </c>
      <c r="C2669" s="6">
        <v>1784.64</v>
      </c>
    </row>
    <row r="2670" spans="1:3" x14ac:dyDescent="0.3">
      <c r="A2670" s="3" t="s">
        <v>1469</v>
      </c>
      <c r="B2670" s="5">
        <v>30</v>
      </c>
      <c r="C2670" s="6">
        <v>504</v>
      </c>
    </row>
    <row r="2671" spans="1:3" x14ac:dyDescent="0.3">
      <c r="A2671" s="3" t="s">
        <v>1470</v>
      </c>
      <c r="B2671" s="5">
        <v>30</v>
      </c>
      <c r="C2671" s="6">
        <v>624.29999999999995</v>
      </c>
    </row>
    <row r="2672" spans="1:3" x14ac:dyDescent="0.3">
      <c r="A2672" s="3" t="s">
        <v>1470</v>
      </c>
      <c r="B2672" s="5">
        <v>30</v>
      </c>
      <c r="C2672" s="6">
        <v>562.5</v>
      </c>
    </row>
    <row r="2673" spans="1:3" x14ac:dyDescent="0.3">
      <c r="A2673" s="3" t="s">
        <v>1471</v>
      </c>
      <c r="B2673" s="5">
        <v>33</v>
      </c>
      <c r="C2673" s="6">
        <v>807.84</v>
      </c>
    </row>
    <row r="2674" spans="1:3" x14ac:dyDescent="0.3">
      <c r="A2674" s="3" t="s">
        <v>1472</v>
      </c>
      <c r="B2674" s="5">
        <v>27</v>
      </c>
      <c r="C2674" s="6">
        <v>616.95000000000005</v>
      </c>
    </row>
    <row r="2675" spans="1:3" x14ac:dyDescent="0.3">
      <c r="A2675" s="3" t="s">
        <v>1472</v>
      </c>
      <c r="B2675" s="5">
        <v>25</v>
      </c>
      <c r="C2675" s="6">
        <v>709</v>
      </c>
    </row>
    <row r="2676" spans="1:3" x14ac:dyDescent="0.3">
      <c r="A2676" s="3" t="s">
        <v>1473</v>
      </c>
      <c r="B2676" s="5">
        <v>26</v>
      </c>
      <c r="C2676" s="6">
        <v>369.2</v>
      </c>
    </row>
    <row r="2677" spans="1:3" x14ac:dyDescent="0.3">
      <c r="A2677" s="3" t="s">
        <v>1474</v>
      </c>
      <c r="B2677" s="5">
        <v>34</v>
      </c>
      <c r="C2677" s="6">
        <v>598.05999999999995</v>
      </c>
    </row>
    <row r="2678" spans="1:3" x14ac:dyDescent="0.3">
      <c r="A2678" s="3" t="s">
        <v>1475</v>
      </c>
      <c r="B2678" s="5">
        <v>73</v>
      </c>
      <c r="C2678" s="6">
        <v>1261.44</v>
      </c>
    </row>
    <row r="2679" spans="1:3" x14ac:dyDescent="0.3">
      <c r="A2679" s="3" t="s">
        <v>1475</v>
      </c>
      <c r="B2679" s="5">
        <v>32</v>
      </c>
      <c r="C2679" s="6">
        <v>500.48</v>
      </c>
    </row>
    <row r="2680" spans="1:3" x14ac:dyDescent="0.3">
      <c r="A2680" s="3" t="s">
        <v>1476</v>
      </c>
      <c r="B2680" s="5">
        <v>32</v>
      </c>
      <c r="C2680" s="6">
        <v>417.6</v>
      </c>
    </row>
    <row r="2681" spans="1:3" x14ac:dyDescent="0.3">
      <c r="A2681" s="3" t="s">
        <v>1476</v>
      </c>
      <c r="B2681" s="5">
        <v>26</v>
      </c>
      <c r="C2681" s="6">
        <v>622.17999999999995</v>
      </c>
    </row>
    <row r="2682" spans="1:3" x14ac:dyDescent="0.3">
      <c r="A2682" s="3" t="s">
        <v>1477</v>
      </c>
      <c r="B2682" s="5">
        <v>127</v>
      </c>
      <c r="C2682" s="6">
        <v>1826.26</v>
      </c>
    </row>
    <row r="2683" spans="1:3" x14ac:dyDescent="0.3">
      <c r="A2683" s="3" t="s">
        <v>1478</v>
      </c>
      <c r="B2683" s="5">
        <v>81</v>
      </c>
      <c r="C2683" s="6">
        <v>775.98</v>
      </c>
    </row>
    <row r="2684" spans="1:3" x14ac:dyDescent="0.3">
      <c r="A2684" s="3" t="s">
        <v>1478</v>
      </c>
      <c r="B2684" s="5">
        <v>32</v>
      </c>
      <c r="C2684" s="6">
        <v>308.16000000000003</v>
      </c>
    </row>
    <row r="2685" spans="1:3" x14ac:dyDescent="0.3">
      <c r="A2685" s="3" t="s">
        <v>1478</v>
      </c>
      <c r="B2685" s="5">
        <v>31</v>
      </c>
      <c r="C2685" s="6">
        <v>546.22</v>
      </c>
    </row>
    <row r="2686" spans="1:3" x14ac:dyDescent="0.3">
      <c r="A2686" s="3" t="s">
        <v>1478</v>
      </c>
      <c r="B2686" s="5">
        <v>25</v>
      </c>
      <c r="C2686" s="6">
        <v>447</v>
      </c>
    </row>
    <row r="2687" spans="1:3" x14ac:dyDescent="0.3">
      <c r="A2687" s="3" t="s">
        <v>1479</v>
      </c>
      <c r="B2687" s="5">
        <v>144</v>
      </c>
      <c r="C2687" s="6">
        <v>2031.84</v>
      </c>
    </row>
    <row r="2688" spans="1:3" x14ac:dyDescent="0.3">
      <c r="A2688" s="3" t="s">
        <v>1479</v>
      </c>
      <c r="B2688" s="5">
        <v>34</v>
      </c>
      <c r="C2688" s="6">
        <v>509.32</v>
      </c>
    </row>
    <row r="2689" spans="1:3" x14ac:dyDescent="0.3">
      <c r="A2689" s="3" t="s">
        <v>1479</v>
      </c>
      <c r="B2689" s="5">
        <v>30</v>
      </c>
      <c r="C2689" s="6">
        <v>348.90000000000003</v>
      </c>
    </row>
    <row r="2690" spans="1:3" x14ac:dyDescent="0.3">
      <c r="A2690" s="3" t="s">
        <v>1479</v>
      </c>
      <c r="B2690" s="5">
        <v>29</v>
      </c>
      <c r="C2690" s="6">
        <v>774.59</v>
      </c>
    </row>
    <row r="2691" spans="1:3" x14ac:dyDescent="0.3">
      <c r="A2691" s="3" t="s">
        <v>1480</v>
      </c>
      <c r="B2691" s="5">
        <v>31</v>
      </c>
      <c r="C2691" s="6">
        <v>546.22</v>
      </c>
    </row>
    <row r="2692" spans="1:3" x14ac:dyDescent="0.3">
      <c r="A2692" s="3" t="s">
        <v>1480</v>
      </c>
      <c r="B2692" s="5">
        <v>31</v>
      </c>
      <c r="C2692" s="6">
        <v>540.33000000000004</v>
      </c>
    </row>
    <row r="2693" spans="1:3" x14ac:dyDescent="0.3">
      <c r="A2693" s="3" t="s">
        <v>1480</v>
      </c>
      <c r="B2693" s="5">
        <v>30</v>
      </c>
      <c r="C2693" s="6">
        <v>626.1</v>
      </c>
    </row>
    <row r="2694" spans="1:3" x14ac:dyDescent="0.3">
      <c r="A2694" s="3" t="s">
        <v>1480</v>
      </c>
      <c r="B2694" s="5">
        <v>29</v>
      </c>
      <c r="C2694" s="6">
        <v>770.53</v>
      </c>
    </row>
    <row r="2695" spans="1:3" x14ac:dyDescent="0.3">
      <c r="A2695" s="3" t="s">
        <v>1480</v>
      </c>
      <c r="B2695" s="5">
        <v>27</v>
      </c>
      <c r="C2695" s="6">
        <v>493.83</v>
      </c>
    </row>
    <row r="2696" spans="1:3" x14ac:dyDescent="0.3">
      <c r="A2696" s="3" t="s">
        <v>1481</v>
      </c>
      <c r="B2696" s="5">
        <v>125</v>
      </c>
      <c r="C2696" s="6">
        <v>1266.25</v>
      </c>
    </row>
    <row r="2697" spans="1:3" x14ac:dyDescent="0.3">
      <c r="A2697" s="3" t="s">
        <v>1481</v>
      </c>
      <c r="B2697" s="5">
        <v>33</v>
      </c>
      <c r="C2697" s="6">
        <v>550.7700000000001</v>
      </c>
    </row>
    <row r="2698" spans="1:3" x14ac:dyDescent="0.3">
      <c r="A2698" s="3" t="s">
        <v>1481</v>
      </c>
      <c r="B2698" s="5">
        <v>27</v>
      </c>
      <c r="C2698" s="6">
        <v>465.75</v>
      </c>
    </row>
    <row r="2699" spans="1:3" x14ac:dyDescent="0.3">
      <c r="A2699" s="3" t="s">
        <v>1482</v>
      </c>
      <c r="B2699" s="5">
        <v>32</v>
      </c>
      <c r="C2699" s="6">
        <v>555.84</v>
      </c>
    </row>
    <row r="2700" spans="1:3" x14ac:dyDescent="0.3">
      <c r="A2700" s="3" t="s">
        <v>1483</v>
      </c>
      <c r="B2700" s="5">
        <v>135</v>
      </c>
      <c r="C2700" s="6">
        <v>1597.05</v>
      </c>
    </row>
    <row r="2701" spans="1:3" x14ac:dyDescent="0.3">
      <c r="A2701" s="3" t="s">
        <v>1483</v>
      </c>
      <c r="B2701" s="5">
        <v>99</v>
      </c>
      <c r="C2701" s="6">
        <v>1245.42</v>
      </c>
    </row>
    <row r="2702" spans="1:3" x14ac:dyDescent="0.3">
      <c r="A2702" s="3" t="s">
        <v>1483</v>
      </c>
      <c r="B2702" s="5">
        <v>30</v>
      </c>
      <c r="C2702" s="6">
        <v>636</v>
      </c>
    </row>
    <row r="2703" spans="1:3" x14ac:dyDescent="0.3">
      <c r="A2703" s="3" t="s">
        <v>1484</v>
      </c>
      <c r="B2703" s="5">
        <v>141</v>
      </c>
      <c r="C2703" s="6">
        <v>2092.44</v>
      </c>
    </row>
    <row r="2704" spans="1:3" x14ac:dyDescent="0.3">
      <c r="A2704" s="3" t="s">
        <v>1484</v>
      </c>
      <c r="B2704" s="5">
        <v>33</v>
      </c>
      <c r="C2704" s="6">
        <v>772.53</v>
      </c>
    </row>
    <row r="2705" spans="1:3" x14ac:dyDescent="0.3">
      <c r="A2705" s="3" t="s">
        <v>1484</v>
      </c>
      <c r="B2705" s="5">
        <v>23</v>
      </c>
      <c r="C2705" s="6">
        <v>375.59</v>
      </c>
    </row>
    <row r="2706" spans="1:3" x14ac:dyDescent="0.3">
      <c r="A2706" s="3" t="s">
        <v>1485</v>
      </c>
      <c r="B2706" s="5">
        <v>28</v>
      </c>
      <c r="C2706" s="6">
        <v>479.36</v>
      </c>
    </row>
    <row r="2707" spans="1:3" x14ac:dyDescent="0.3">
      <c r="A2707" s="3" t="s">
        <v>1485</v>
      </c>
      <c r="B2707" s="5">
        <v>25</v>
      </c>
      <c r="C2707" s="6">
        <v>425</v>
      </c>
    </row>
    <row r="2708" spans="1:3" x14ac:dyDescent="0.3">
      <c r="A2708" s="3" t="s">
        <v>1486</v>
      </c>
      <c r="B2708" s="5">
        <v>31</v>
      </c>
      <c r="C2708" s="6">
        <v>668.36</v>
      </c>
    </row>
    <row r="2709" spans="1:3" x14ac:dyDescent="0.3">
      <c r="A2709" s="3" t="s">
        <v>1487</v>
      </c>
      <c r="B2709" s="5">
        <v>36</v>
      </c>
      <c r="C2709" s="6">
        <v>795.96</v>
      </c>
    </row>
    <row r="2710" spans="1:3" x14ac:dyDescent="0.3">
      <c r="A2710" s="3" t="s">
        <v>1488</v>
      </c>
      <c r="B2710" s="5">
        <v>32</v>
      </c>
      <c r="C2710" s="6">
        <v>699.2</v>
      </c>
    </row>
    <row r="2711" spans="1:3" x14ac:dyDescent="0.3">
      <c r="A2711" s="3" t="s">
        <v>1488</v>
      </c>
      <c r="B2711" s="5">
        <v>29</v>
      </c>
      <c r="C2711" s="6">
        <v>684.98</v>
      </c>
    </row>
    <row r="2712" spans="1:3" x14ac:dyDescent="0.3">
      <c r="A2712" s="3" t="s">
        <v>1488</v>
      </c>
      <c r="B2712" s="5">
        <v>29</v>
      </c>
      <c r="C2712" s="6">
        <v>606.09999999999991</v>
      </c>
    </row>
    <row r="2713" spans="1:3" x14ac:dyDescent="0.3">
      <c r="A2713" s="3" t="s">
        <v>1488</v>
      </c>
      <c r="B2713" s="5">
        <v>28</v>
      </c>
      <c r="C2713" s="6">
        <v>422.8</v>
      </c>
    </row>
    <row r="2714" spans="1:3" x14ac:dyDescent="0.3">
      <c r="A2714" s="3" t="s">
        <v>1488</v>
      </c>
      <c r="B2714" s="5">
        <v>26</v>
      </c>
      <c r="C2714" s="6">
        <v>595.4</v>
      </c>
    </row>
    <row r="2715" spans="1:3" x14ac:dyDescent="0.3">
      <c r="A2715" s="3" t="s">
        <v>1488</v>
      </c>
      <c r="B2715" s="5">
        <v>24</v>
      </c>
      <c r="C2715" s="6">
        <v>523.68000000000006</v>
      </c>
    </row>
    <row r="2716" spans="1:3" x14ac:dyDescent="0.3">
      <c r="A2716" s="3" t="s">
        <v>1489</v>
      </c>
      <c r="B2716" s="5">
        <v>38</v>
      </c>
      <c r="C2716" s="6">
        <v>930.61999999999989</v>
      </c>
    </row>
    <row r="2717" spans="1:3" x14ac:dyDescent="0.3">
      <c r="A2717" s="3" t="s">
        <v>1490</v>
      </c>
      <c r="B2717" s="5">
        <v>332</v>
      </c>
      <c r="C2717" s="6">
        <v>3084.2799999999997</v>
      </c>
    </row>
    <row r="2718" spans="1:3" x14ac:dyDescent="0.3">
      <c r="A2718" s="3" t="s">
        <v>1490</v>
      </c>
      <c r="B2718" s="5">
        <v>34</v>
      </c>
      <c r="C2718" s="6">
        <v>410.04</v>
      </c>
    </row>
    <row r="2719" spans="1:3" x14ac:dyDescent="0.3">
      <c r="A2719" s="3" t="s">
        <v>1490</v>
      </c>
      <c r="B2719" s="5">
        <v>32</v>
      </c>
      <c r="C2719" s="6">
        <v>235.52</v>
      </c>
    </row>
    <row r="2720" spans="1:3" x14ac:dyDescent="0.3">
      <c r="A2720" s="3" t="s">
        <v>1490</v>
      </c>
      <c r="B2720" s="5">
        <v>25</v>
      </c>
      <c r="C2720" s="6">
        <v>603.5</v>
      </c>
    </row>
    <row r="2721" spans="1:3" x14ac:dyDescent="0.3">
      <c r="A2721" s="3" t="s">
        <v>1491</v>
      </c>
      <c r="B2721" s="5">
        <v>31</v>
      </c>
      <c r="C2721" s="6">
        <v>284.89</v>
      </c>
    </row>
    <row r="2722" spans="1:3" x14ac:dyDescent="0.3">
      <c r="A2722" s="3" t="s">
        <v>1491</v>
      </c>
      <c r="B2722" s="5">
        <v>30</v>
      </c>
      <c r="C2722" s="6">
        <v>638.40000000000009</v>
      </c>
    </row>
    <row r="2723" spans="1:3" x14ac:dyDescent="0.3">
      <c r="A2723" s="3" t="s">
        <v>1492</v>
      </c>
      <c r="B2723" s="5">
        <v>108</v>
      </c>
      <c r="C2723" s="6">
        <v>1676.1599999999999</v>
      </c>
    </row>
    <row r="2724" spans="1:3" x14ac:dyDescent="0.3">
      <c r="A2724" s="3" t="s">
        <v>1492</v>
      </c>
      <c r="B2724" s="5">
        <v>35</v>
      </c>
      <c r="C2724" s="6">
        <v>808.85</v>
      </c>
    </row>
    <row r="2725" spans="1:3" x14ac:dyDescent="0.3">
      <c r="A2725" s="3" t="s">
        <v>1493</v>
      </c>
      <c r="B2725" s="5">
        <v>136</v>
      </c>
      <c r="C2725" s="6">
        <v>1859.12</v>
      </c>
    </row>
    <row r="2726" spans="1:3" x14ac:dyDescent="0.3">
      <c r="A2726" s="3" t="s">
        <v>1493</v>
      </c>
      <c r="B2726" s="5">
        <v>104</v>
      </c>
      <c r="C2726" s="6">
        <v>1353.04</v>
      </c>
    </row>
    <row r="2727" spans="1:3" x14ac:dyDescent="0.3">
      <c r="A2727" s="3" t="s">
        <v>1493</v>
      </c>
      <c r="B2727" s="5">
        <v>33</v>
      </c>
      <c r="C2727" s="6">
        <v>709.5</v>
      </c>
    </row>
    <row r="2728" spans="1:3" x14ac:dyDescent="0.3">
      <c r="A2728" s="3" t="s">
        <v>1493</v>
      </c>
      <c r="B2728" s="5">
        <v>28</v>
      </c>
      <c r="C2728" s="6">
        <v>325.35999999999996</v>
      </c>
    </row>
    <row r="2729" spans="1:3" x14ac:dyDescent="0.3">
      <c r="A2729" s="3" t="s">
        <v>1494</v>
      </c>
      <c r="B2729" s="5">
        <v>220</v>
      </c>
      <c r="C2729" s="6">
        <v>2336.3999999999996</v>
      </c>
    </row>
    <row r="2730" spans="1:3" x14ac:dyDescent="0.3">
      <c r="A2730" s="3" t="s">
        <v>1494</v>
      </c>
      <c r="B2730" s="5">
        <v>93</v>
      </c>
      <c r="C2730" s="6">
        <v>1244.3400000000001</v>
      </c>
    </row>
    <row r="2731" spans="1:3" x14ac:dyDescent="0.3">
      <c r="A2731" s="3" t="s">
        <v>1494</v>
      </c>
      <c r="B2731" s="5">
        <v>27</v>
      </c>
      <c r="C2731" s="6">
        <v>327.23999999999995</v>
      </c>
    </row>
    <row r="2732" spans="1:3" x14ac:dyDescent="0.3">
      <c r="A2732" s="3" t="s">
        <v>1494</v>
      </c>
      <c r="B2732" s="5">
        <v>24</v>
      </c>
      <c r="C2732" s="6">
        <v>384.48</v>
      </c>
    </row>
    <row r="2733" spans="1:3" x14ac:dyDescent="0.3">
      <c r="A2733" s="3" t="s">
        <v>1495</v>
      </c>
      <c r="B2733" s="5">
        <v>231</v>
      </c>
      <c r="C2733" s="6">
        <v>1704.78</v>
      </c>
    </row>
    <row r="2734" spans="1:3" x14ac:dyDescent="0.3">
      <c r="A2734" s="3" t="s">
        <v>1495</v>
      </c>
      <c r="B2734" s="5">
        <v>125</v>
      </c>
      <c r="C2734" s="6">
        <v>2011.25</v>
      </c>
    </row>
    <row r="2735" spans="1:3" x14ac:dyDescent="0.3">
      <c r="A2735" s="3" t="s">
        <v>1495</v>
      </c>
      <c r="B2735" s="5">
        <v>30</v>
      </c>
      <c r="C2735" s="6">
        <v>736.8</v>
      </c>
    </row>
    <row r="2736" spans="1:3" x14ac:dyDescent="0.3">
      <c r="A2736" s="3" t="s">
        <v>1496</v>
      </c>
      <c r="B2736" s="5">
        <v>126</v>
      </c>
      <c r="C2736" s="6">
        <v>1513.26</v>
      </c>
    </row>
    <row r="2737" spans="1:3" x14ac:dyDescent="0.3">
      <c r="A2737" s="3" t="s">
        <v>1496</v>
      </c>
      <c r="B2737" s="5">
        <v>117</v>
      </c>
      <c r="C2737" s="6">
        <v>1926.9899999999998</v>
      </c>
    </row>
    <row r="2738" spans="1:3" x14ac:dyDescent="0.3">
      <c r="A2738" s="3" t="s">
        <v>1496</v>
      </c>
      <c r="B2738" s="5">
        <v>32</v>
      </c>
      <c r="C2738" s="6">
        <v>520.96</v>
      </c>
    </row>
    <row r="2739" spans="1:3" x14ac:dyDescent="0.3">
      <c r="A2739" s="3" t="s">
        <v>1497</v>
      </c>
      <c r="B2739" s="5">
        <v>33</v>
      </c>
      <c r="C2739" s="6">
        <v>614.46</v>
      </c>
    </row>
    <row r="2740" spans="1:3" x14ac:dyDescent="0.3">
      <c r="A2740" s="3" t="s">
        <v>1497</v>
      </c>
      <c r="B2740" s="5">
        <v>32</v>
      </c>
      <c r="C2740" s="6">
        <v>656.96</v>
      </c>
    </row>
    <row r="2741" spans="1:3" x14ac:dyDescent="0.3">
      <c r="A2741" s="3" t="s">
        <v>1497</v>
      </c>
      <c r="B2741" s="5">
        <v>27</v>
      </c>
      <c r="C2741" s="6">
        <v>419.85</v>
      </c>
    </row>
    <row r="2742" spans="1:3" x14ac:dyDescent="0.3">
      <c r="A2742" s="3" t="s">
        <v>1498</v>
      </c>
      <c r="B2742" s="5">
        <v>31</v>
      </c>
      <c r="C2742" s="6">
        <v>574.74</v>
      </c>
    </row>
    <row r="2743" spans="1:3" x14ac:dyDescent="0.3">
      <c r="A2743" s="3" t="s">
        <v>1499</v>
      </c>
      <c r="B2743" s="5">
        <v>123</v>
      </c>
      <c r="C2743" s="6">
        <v>1585.47</v>
      </c>
    </row>
    <row r="2744" spans="1:3" x14ac:dyDescent="0.3">
      <c r="A2744" s="3" t="s">
        <v>1500</v>
      </c>
      <c r="B2744" s="5">
        <v>131</v>
      </c>
      <c r="C2744" s="6">
        <v>1513.0500000000002</v>
      </c>
    </row>
    <row r="2745" spans="1:3" x14ac:dyDescent="0.3">
      <c r="A2745" s="3" t="s">
        <v>1500</v>
      </c>
      <c r="B2745" s="5">
        <v>33</v>
      </c>
      <c r="C2745" s="6">
        <v>608.5200000000001</v>
      </c>
    </row>
    <row r="2746" spans="1:3" x14ac:dyDescent="0.3">
      <c r="A2746" s="3" t="s">
        <v>1500</v>
      </c>
      <c r="B2746" s="5">
        <v>31</v>
      </c>
      <c r="C2746" s="6">
        <v>439.27</v>
      </c>
    </row>
    <row r="2747" spans="1:3" x14ac:dyDescent="0.3">
      <c r="A2747" s="3" t="s">
        <v>1500</v>
      </c>
      <c r="B2747" s="5">
        <v>29</v>
      </c>
      <c r="C2747" s="6">
        <v>201.26000000000002</v>
      </c>
    </row>
    <row r="2748" spans="1:3" x14ac:dyDescent="0.3">
      <c r="A2748" s="3" t="s">
        <v>1501</v>
      </c>
      <c r="B2748" s="5">
        <v>33</v>
      </c>
      <c r="C2748" s="6">
        <v>495.33</v>
      </c>
    </row>
    <row r="2749" spans="1:3" x14ac:dyDescent="0.3">
      <c r="A2749" s="3" t="s">
        <v>1501</v>
      </c>
      <c r="B2749" s="5">
        <v>30</v>
      </c>
      <c r="C2749" s="6">
        <v>565.5</v>
      </c>
    </row>
    <row r="2750" spans="1:3" x14ac:dyDescent="0.3">
      <c r="A2750" s="3" t="s">
        <v>1502</v>
      </c>
      <c r="B2750" s="5">
        <v>89</v>
      </c>
      <c r="C2750" s="6">
        <v>1157.8899999999999</v>
      </c>
    </row>
    <row r="2751" spans="1:3" x14ac:dyDescent="0.3">
      <c r="A2751" s="3" t="s">
        <v>1503</v>
      </c>
      <c r="B2751" s="5">
        <v>35</v>
      </c>
      <c r="C2751" s="6">
        <v>678.65</v>
      </c>
    </row>
    <row r="2752" spans="1:3" x14ac:dyDescent="0.3">
      <c r="A2752" s="3" t="s">
        <v>1504</v>
      </c>
      <c r="B2752" s="5">
        <v>93</v>
      </c>
      <c r="C2752" s="6">
        <v>1074.1500000000001</v>
      </c>
    </row>
    <row r="2753" spans="1:3" x14ac:dyDescent="0.3">
      <c r="A2753" s="3" t="s">
        <v>1504</v>
      </c>
      <c r="B2753" s="5">
        <v>31</v>
      </c>
      <c r="C2753" s="6">
        <v>669.91</v>
      </c>
    </row>
    <row r="2754" spans="1:3" x14ac:dyDescent="0.3">
      <c r="A2754" s="3" t="s">
        <v>1504</v>
      </c>
      <c r="B2754" s="5">
        <v>31</v>
      </c>
      <c r="C2754" s="6">
        <v>591.4799999999999</v>
      </c>
    </row>
    <row r="2755" spans="1:3" x14ac:dyDescent="0.3">
      <c r="A2755" s="3" t="s">
        <v>1504</v>
      </c>
      <c r="B2755" s="5">
        <v>27</v>
      </c>
      <c r="C2755" s="6">
        <v>633.96</v>
      </c>
    </row>
    <row r="2756" spans="1:3" x14ac:dyDescent="0.3">
      <c r="A2756" s="3" t="s">
        <v>1504</v>
      </c>
      <c r="B2756" s="5">
        <v>27</v>
      </c>
      <c r="C2756" s="6">
        <v>516.78</v>
      </c>
    </row>
    <row r="2757" spans="1:3" x14ac:dyDescent="0.3">
      <c r="A2757" s="3" t="s">
        <v>1505</v>
      </c>
      <c r="B2757" s="5">
        <v>23</v>
      </c>
      <c r="C2757" s="6">
        <v>321.08000000000004</v>
      </c>
    </row>
    <row r="2758" spans="1:3" x14ac:dyDescent="0.3">
      <c r="A2758" s="3" t="s">
        <v>1506</v>
      </c>
      <c r="B2758" s="5">
        <v>107</v>
      </c>
      <c r="C2758" s="6">
        <v>1659.57</v>
      </c>
    </row>
    <row r="2759" spans="1:3" x14ac:dyDescent="0.3">
      <c r="A2759" s="3" t="s">
        <v>1506</v>
      </c>
      <c r="B2759" s="5">
        <v>43</v>
      </c>
      <c r="C2759" s="6">
        <v>486.33000000000004</v>
      </c>
    </row>
    <row r="2760" spans="1:3" x14ac:dyDescent="0.3">
      <c r="A2760" s="3" t="s">
        <v>1506</v>
      </c>
      <c r="B2760" s="5">
        <v>27</v>
      </c>
      <c r="C2760" s="6">
        <v>380.16</v>
      </c>
    </row>
    <row r="2761" spans="1:3" x14ac:dyDescent="0.3">
      <c r="A2761" s="3" t="s">
        <v>1506</v>
      </c>
      <c r="B2761" s="5">
        <v>25</v>
      </c>
      <c r="C2761" s="6">
        <v>386.75</v>
      </c>
    </row>
    <row r="2762" spans="1:3" x14ac:dyDescent="0.3">
      <c r="A2762" s="3" t="s">
        <v>1507</v>
      </c>
      <c r="B2762" s="5">
        <v>131</v>
      </c>
      <c r="C2762" s="6">
        <v>2169.3599999999997</v>
      </c>
    </row>
    <row r="2763" spans="1:3" x14ac:dyDescent="0.3">
      <c r="A2763" s="3" t="s">
        <v>1507</v>
      </c>
      <c r="B2763" s="5">
        <v>31</v>
      </c>
      <c r="C2763" s="6">
        <v>596.75</v>
      </c>
    </row>
    <row r="2764" spans="1:3" x14ac:dyDescent="0.3">
      <c r="A2764" s="3" t="s">
        <v>1507</v>
      </c>
      <c r="B2764" s="5">
        <v>29</v>
      </c>
      <c r="C2764" s="6">
        <v>452.97999999999996</v>
      </c>
    </row>
    <row r="2765" spans="1:3" x14ac:dyDescent="0.3">
      <c r="A2765" s="3" t="s">
        <v>1507</v>
      </c>
      <c r="B2765" s="5">
        <v>27</v>
      </c>
      <c r="C2765" s="6">
        <v>542.42999999999995</v>
      </c>
    </row>
    <row r="2766" spans="1:3" x14ac:dyDescent="0.3">
      <c r="A2766" s="3" t="s">
        <v>1508</v>
      </c>
      <c r="B2766" s="5">
        <v>30</v>
      </c>
      <c r="C2766" s="6">
        <v>540</v>
      </c>
    </row>
    <row r="2767" spans="1:3" x14ac:dyDescent="0.3">
      <c r="A2767" s="3" t="s">
        <v>1508</v>
      </c>
      <c r="B2767" s="5">
        <v>26</v>
      </c>
      <c r="C2767" s="6">
        <v>697.32</v>
      </c>
    </row>
    <row r="2768" spans="1:3" x14ac:dyDescent="0.3">
      <c r="A2768" s="3" t="s">
        <v>1509</v>
      </c>
      <c r="B2768" s="5">
        <v>27</v>
      </c>
      <c r="C2768" s="6">
        <v>485.18999999999994</v>
      </c>
    </row>
    <row r="2769" spans="1:3" x14ac:dyDescent="0.3">
      <c r="A2769" s="3" t="s">
        <v>1510</v>
      </c>
      <c r="B2769" s="5">
        <v>133</v>
      </c>
      <c r="C2769" s="6">
        <v>1419.11</v>
      </c>
    </row>
    <row r="2770" spans="1:3" x14ac:dyDescent="0.3">
      <c r="A2770" s="3" t="s">
        <v>1510</v>
      </c>
      <c r="B2770" s="5">
        <v>69</v>
      </c>
      <c r="C2770" s="6">
        <v>1083.3</v>
      </c>
    </row>
    <row r="2771" spans="1:3" x14ac:dyDescent="0.3">
      <c r="A2771" s="3" t="s">
        <v>1511</v>
      </c>
      <c r="B2771" s="5">
        <v>29</v>
      </c>
      <c r="C2771" s="6">
        <v>769.37</v>
      </c>
    </row>
    <row r="2772" spans="1:3" x14ac:dyDescent="0.3">
      <c r="A2772" s="3" t="s">
        <v>1511</v>
      </c>
      <c r="B2772" s="5">
        <v>29</v>
      </c>
      <c r="C2772" s="6">
        <v>667.87</v>
      </c>
    </row>
    <row r="2773" spans="1:3" x14ac:dyDescent="0.3">
      <c r="A2773" s="3" t="s">
        <v>1512</v>
      </c>
      <c r="B2773" s="5">
        <v>26</v>
      </c>
      <c r="C2773" s="6">
        <v>296.66000000000003</v>
      </c>
    </row>
    <row r="2774" spans="1:3" x14ac:dyDescent="0.3">
      <c r="A2774" s="3" t="s">
        <v>1513</v>
      </c>
      <c r="B2774" s="5">
        <v>71</v>
      </c>
      <c r="C2774" s="6">
        <v>675.92</v>
      </c>
    </row>
    <row r="2775" spans="1:3" x14ac:dyDescent="0.3">
      <c r="A2775" s="3" t="s">
        <v>1513</v>
      </c>
      <c r="B2775" s="5">
        <v>33</v>
      </c>
      <c r="C2775" s="6">
        <v>516.78</v>
      </c>
    </row>
    <row r="2776" spans="1:3" x14ac:dyDescent="0.3">
      <c r="A2776" s="3" t="s">
        <v>1514</v>
      </c>
      <c r="B2776" s="5">
        <v>31</v>
      </c>
      <c r="C2776" s="6">
        <v>599.85</v>
      </c>
    </row>
    <row r="2777" spans="1:3" x14ac:dyDescent="0.3">
      <c r="A2777" s="3" t="s">
        <v>1514</v>
      </c>
      <c r="B2777" s="5">
        <v>30</v>
      </c>
      <c r="C2777" s="6">
        <v>538.20000000000005</v>
      </c>
    </row>
    <row r="2778" spans="1:3" x14ac:dyDescent="0.3">
      <c r="A2778" s="3" t="s">
        <v>1515</v>
      </c>
      <c r="B2778" s="5">
        <v>34</v>
      </c>
      <c r="C2778" s="6">
        <v>809.2</v>
      </c>
    </row>
    <row r="2779" spans="1:3" x14ac:dyDescent="0.3">
      <c r="A2779" s="3" t="s">
        <v>1515</v>
      </c>
      <c r="B2779" s="5">
        <v>32</v>
      </c>
      <c r="C2779" s="6">
        <v>685.12</v>
      </c>
    </row>
    <row r="2780" spans="1:3" x14ac:dyDescent="0.3">
      <c r="A2780" s="3" t="s">
        <v>1516</v>
      </c>
      <c r="B2780" s="5">
        <v>32</v>
      </c>
      <c r="C2780" s="6">
        <v>410.24</v>
      </c>
    </row>
    <row r="2781" spans="1:3" x14ac:dyDescent="0.3">
      <c r="A2781" s="3" t="s">
        <v>1517</v>
      </c>
      <c r="B2781" s="5">
        <v>31</v>
      </c>
      <c r="C2781" s="6">
        <v>669.6</v>
      </c>
    </row>
    <row r="2782" spans="1:3" x14ac:dyDescent="0.3">
      <c r="A2782" s="3" t="s">
        <v>1518</v>
      </c>
      <c r="B2782" s="5">
        <v>272</v>
      </c>
      <c r="C2782" s="6">
        <v>2129.7600000000002</v>
      </c>
    </row>
    <row r="2783" spans="1:3" x14ac:dyDescent="0.3">
      <c r="A2783" s="3" t="s">
        <v>1518</v>
      </c>
      <c r="B2783" s="5">
        <v>74</v>
      </c>
      <c r="C2783" s="6">
        <v>700.04000000000008</v>
      </c>
    </row>
    <row r="2784" spans="1:3" x14ac:dyDescent="0.3">
      <c r="A2784" s="3" t="s">
        <v>1519</v>
      </c>
      <c r="B2784" s="5">
        <v>29</v>
      </c>
      <c r="C2784" s="6">
        <v>560.56999999999994</v>
      </c>
    </row>
    <row r="2785" spans="1:3" x14ac:dyDescent="0.3">
      <c r="A2785" s="3" t="s">
        <v>1520</v>
      </c>
      <c r="B2785" s="5">
        <v>31</v>
      </c>
      <c r="C2785" s="6">
        <v>795.15</v>
      </c>
    </row>
    <row r="2786" spans="1:3" x14ac:dyDescent="0.3">
      <c r="A2786" s="3" t="s">
        <v>1520</v>
      </c>
      <c r="B2786" s="5">
        <v>27</v>
      </c>
      <c r="C2786" s="6">
        <v>513.2700000000001</v>
      </c>
    </row>
    <row r="2787" spans="1:3" x14ac:dyDescent="0.3">
      <c r="A2787" s="3" t="s">
        <v>1521</v>
      </c>
      <c r="B2787" s="5">
        <v>89</v>
      </c>
      <c r="C2787" s="6">
        <v>1036.8500000000001</v>
      </c>
    </row>
    <row r="2788" spans="1:3" x14ac:dyDescent="0.3">
      <c r="A2788" s="3" t="s">
        <v>1521</v>
      </c>
      <c r="B2788" s="5">
        <v>34</v>
      </c>
      <c r="C2788" s="6">
        <v>673.2</v>
      </c>
    </row>
    <row r="2789" spans="1:3" x14ac:dyDescent="0.3">
      <c r="A2789" s="3" t="s">
        <v>1521</v>
      </c>
      <c r="B2789" s="5">
        <v>30</v>
      </c>
      <c r="C2789" s="6">
        <v>536.1</v>
      </c>
    </row>
    <row r="2790" spans="1:3" x14ac:dyDescent="0.3">
      <c r="A2790" s="3" t="s">
        <v>1521</v>
      </c>
      <c r="B2790" s="5">
        <v>24</v>
      </c>
      <c r="C2790" s="6">
        <v>676.56000000000006</v>
      </c>
    </row>
    <row r="2791" spans="1:3" x14ac:dyDescent="0.3">
      <c r="A2791" s="3" t="s">
        <v>1522</v>
      </c>
      <c r="B2791" s="5">
        <v>126</v>
      </c>
      <c r="C2791" s="6">
        <v>1368.36</v>
      </c>
    </row>
    <row r="2792" spans="1:3" x14ac:dyDescent="0.3">
      <c r="A2792" s="3" t="s">
        <v>1523</v>
      </c>
      <c r="B2792" s="5">
        <v>184</v>
      </c>
      <c r="C2792" s="6">
        <v>1622.88</v>
      </c>
    </row>
    <row r="2793" spans="1:3" x14ac:dyDescent="0.3">
      <c r="A2793" s="3" t="s">
        <v>1523</v>
      </c>
      <c r="B2793" s="5">
        <v>35</v>
      </c>
      <c r="C2793" s="6">
        <v>378.35</v>
      </c>
    </row>
    <row r="2794" spans="1:3" x14ac:dyDescent="0.3">
      <c r="A2794" s="3" t="s">
        <v>1524</v>
      </c>
      <c r="B2794" s="5">
        <v>27</v>
      </c>
      <c r="C2794" s="6">
        <v>620.18999999999994</v>
      </c>
    </row>
    <row r="2795" spans="1:3" x14ac:dyDescent="0.3">
      <c r="A2795" s="3" t="s">
        <v>1524</v>
      </c>
      <c r="B2795" s="5">
        <v>26</v>
      </c>
      <c r="C2795" s="6">
        <v>349.7</v>
      </c>
    </row>
    <row r="2796" spans="1:3" x14ac:dyDescent="0.3">
      <c r="A2796" s="3" t="s">
        <v>1525</v>
      </c>
      <c r="B2796" s="5">
        <v>31</v>
      </c>
      <c r="C2796" s="6">
        <v>610.69999999999993</v>
      </c>
    </row>
    <row r="2797" spans="1:3" x14ac:dyDescent="0.3">
      <c r="A2797" s="3" t="s">
        <v>1525</v>
      </c>
      <c r="B2797" s="5">
        <v>29</v>
      </c>
      <c r="C2797" s="6">
        <v>477.63</v>
      </c>
    </row>
    <row r="2798" spans="1:3" x14ac:dyDescent="0.3">
      <c r="A2798" s="3" t="s">
        <v>1526</v>
      </c>
      <c r="B2798" s="5">
        <v>149</v>
      </c>
      <c r="C2798" s="6">
        <v>1315.67</v>
      </c>
    </row>
    <row r="2799" spans="1:3" x14ac:dyDescent="0.3">
      <c r="A2799" s="3" t="s">
        <v>1527</v>
      </c>
      <c r="B2799" s="5">
        <v>132</v>
      </c>
      <c r="C2799" s="6">
        <v>1327.92</v>
      </c>
    </row>
    <row r="2800" spans="1:3" x14ac:dyDescent="0.3">
      <c r="A2800" s="3" t="s">
        <v>1527</v>
      </c>
      <c r="B2800" s="5">
        <v>36</v>
      </c>
      <c r="C2800" s="6">
        <v>977.76</v>
      </c>
    </row>
    <row r="2801" spans="1:3" x14ac:dyDescent="0.3">
      <c r="A2801" s="3" t="s">
        <v>1528</v>
      </c>
      <c r="B2801" s="5">
        <v>31</v>
      </c>
      <c r="C2801" s="6">
        <v>769.7299999999999</v>
      </c>
    </row>
    <row r="2802" spans="1:3" x14ac:dyDescent="0.3">
      <c r="A2802" s="3" t="s">
        <v>1528</v>
      </c>
      <c r="B2802" s="5">
        <v>27</v>
      </c>
      <c r="C2802" s="6">
        <v>545.67000000000007</v>
      </c>
    </row>
    <row r="2803" spans="1:3" x14ac:dyDescent="0.3">
      <c r="A2803" s="3" t="s">
        <v>1529</v>
      </c>
      <c r="B2803" s="5">
        <v>120</v>
      </c>
      <c r="C2803" s="6">
        <v>894</v>
      </c>
    </row>
    <row r="2804" spans="1:3" x14ac:dyDescent="0.3">
      <c r="A2804" s="3" t="s">
        <v>1530</v>
      </c>
      <c r="B2804" s="5">
        <v>104</v>
      </c>
      <c r="C2804" s="6">
        <v>1370.72</v>
      </c>
    </row>
    <row r="2805" spans="1:3" x14ac:dyDescent="0.3">
      <c r="A2805" s="3" t="s">
        <v>1530</v>
      </c>
      <c r="B2805" s="5">
        <v>25</v>
      </c>
      <c r="C2805" s="6">
        <v>628.75</v>
      </c>
    </row>
    <row r="2806" spans="1:3" x14ac:dyDescent="0.3">
      <c r="A2806" s="3" t="s">
        <v>1531</v>
      </c>
      <c r="B2806" s="5">
        <v>309</v>
      </c>
      <c r="C2806" s="6">
        <v>2731.56</v>
      </c>
    </row>
    <row r="2807" spans="1:3" x14ac:dyDescent="0.3">
      <c r="A2807" s="3" t="s">
        <v>1532</v>
      </c>
      <c r="B2807" s="5">
        <v>28</v>
      </c>
      <c r="C2807" s="6">
        <v>399.56</v>
      </c>
    </row>
    <row r="2808" spans="1:3" x14ac:dyDescent="0.3">
      <c r="A2808" s="3" t="s">
        <v>1533</v>
      </c>
      <c r="B2808" s="5">
        <v>111</v>
      </c>
      <c r="C2808" s="6">
        <v>1315.35</v>
      </c>
    </row>
    <row r="2809" spans="1:3" x14ac:dyDescent="0.3">
      <c r="A2809" s="3" t="s">
        <v>1533</v>
      </c>
      <c r="B2809" s="5">
        <v>29</v>
      </c>
      <c r="C2809" s="6">
        <v>520.84</v>
      </c>
    </row>
    <row r="2810" spans="1:3" x14ac:dyDescent="0.3">
      <c r="A2810" s="3" t="s">
        <v>1533</v>
      </c>
      <c r="B2810" s="5">
        <v>29</v>
      </c>
      <c r="C2810" s="6">
        <v>473.56999999999994</v>
      </c>
    </row>
    <row r="2811" spans="1:3" x14ac:dyDescent="0.3">
      <c r="A2811" s="3" t="s">
        <v>1534</v>
      </c>
      <c r="B2811" s="5">
        <v>86</v>
      </c>
      <c r="C2811" s="6">
        <v>1794.8200000000002</v>
      </c>
    </row>
    <row r="2812" spans="1:3" x14ac:dyDescent="0.3">
      <c r="A2812" s="3" t="s">
        <v>1535</v>
      </c>
      <c r="B2812" s="5">
        <v>109</v>
      </c>
      <c r="C2812" s="6">
        <v>1841.01</v>
      </c>
    </row>
    <row r="2813" spans="1:3" x14ac:dyDescent="0.3">
      <c r="A2813" s="3" t="s">
        <v>1536</v>
      </c>
      <c r="B2813" s="5">
        <v>31</v>
      </c>
      <c r="C2813" s="6">
        <v>703.08</v>
      </c>
    </row>
    <row r="2814" spans="1:3" x14ac:dyDescent="0.3">
      <c r="A2814" s="3" t="s">
        <v>1536</v>
      </c>
      <c r="B2814" s="5">
        <v>27</v>
      </c>
      <c r="C2814" s="6">
        <v>457.11</v>
      </c>
    </row>
    <row r="2815" spans="1:3" x14ac:dyDescent="0.3">
      <c r="A2815" s="3" t="s">
        <v>1537</v>
      </c>
      <c r="B2815" s="5">
        <v>30</v>
      </c>
      <c r="C2815" s="6">
        <v>657.6</v>
      </c>
    </row>
    <row r="2816" spans="1:3" x14ac:dyDescent="0.3">
      <c r="A2816" s="3" t="s">
        <v>1538</v>
      </c>
      <c r="B2816" s="5">
        <v>29</v>
      </c>
      <c r="C2816" s="6">
        <v>655.68999999999994</v>
      </c>
    </row>
    <row r="2817" spans="1:3" x14ac:dyDescent="0.3">
      <c r="A2817" s="3" t="s">
        <v>1539</v>
      </c>
      <c r="B2817" s="5">
        <v>31</v>
      </c>
      <c r="C2817" s="6">
        <v>903.96</v>
      </c>
    </row>
    <row r="2818" spans="1:3" x14ac:dyDescent="0.3">
      <c r="A2818" s="3" t="s">
        <v>1540</v>
      </c>
      <c r="B2818" s="5">
        <v>108</v>
      </c>
      <c r="C2818" s="6">
        <v>1316.52</v>
      </c>
    </row>
    <row r="2819" spans="1:3" x14ac:dyDescent="0.3">
      <c r="A2819" s="3" t="s">
        <v>1541</v>
      </c>
      <c r="B2819" s="5">
        <v>99</v>
      </c>
      <c r="C2819" s="6">
        <v>1551.33</v>
      </c>
    </row>
    <row r="2820" spans="1:3" x14ac:dyDescent="0.3">
      <c r="A2820" s="3" t="s">
        <v>1542</v>
      </c>
      <c r="B2820" s="5">
        <v>29</v>
      </c>
      <c r="C2820" s="6">
        <v>905.95999999999992</v>
      </c>
    </row>
    <row r="2821" spans="1:3" x14ac:dyDescent="0.3">
      <c r="A2821" s="3" t="s">
        <v>1543</v>
      </c>
      <c r="B2821" s="5">
        <v>32</v>
      </c>
      <c r="C2821" s="6">
        <v>967.04</v>
      </c>
    </row>
    <row r="2822" spans="1:3" x14ac:dyDescent="0.3">
      <c r="A2822" s="3" t="s">
        <v>1544</v>
      </c>
      <c r="B2822" s="5">
        <v>100</v>
      </c>
      <c r="C2822" s="6">
        <v>1779</v>
      </c>
    </row>
    <row r="2823" spans="1:3" x14ac:dyDescent="0.3">
      <c r="A2823" s="3" t="s">
        <v>1545</v>
      </c>
      <c r="B2823" s="5">
        <v>32</v>
      </c>
      <c r="C2823" s="6">
        <v>395.52</v>
      </c>
    </row>
    <row r="2824" spans="1:3" x14ac:dyDescent="0.3">
      <c r="A2824" s="3" t="s">
        <v>1545</v>
      </c>
      <c r="B2824" s="5">
        <v>30</v>
      </c>
      <c r="C2824" s="6">
        <v>603.29999999999995</v>
      </c>
    </row>
    <row r="2825" spans="1:3" x14ac:dyDescent="0.3">
      <c r="A2825" s="3" t="s">
        <v>1546</v>
      </c>
      <c r="B2825" s="5">
        <v>33</v>
      </c>
      <c r="C2825" s="6">
        <v>468.93</v>
      </c>
    </row>
    <row r="2826" spans="1:3" x14ac:dyDescent="0.3">
      <c r="A2826" s="3" t="s">
        <v>1547</v>
      </c>
      <c r="B2826" s="5">
        <v>31</v>
      </c>
      <c r="C2826" s="6">
        <v>851.88</v>
      </c>
    </row>
    <row r="2827" spans="1:3" x14ac:dyDescent="0.3">
      <c r="A2827" s="3" t="s">
        <v>1547</v>
      </c>
      <c r="B2827" s="5">
        <v>27</v>
      </c>
      <c r="C2827" s="6">
        <v>643.67999999999995</v>
      </c>
    </row>
    <row r="2828" spans="1:3" x14ac:dyDescent="0.3">
      <c r="A2828" s="3" t="s">
        <v>1548</v>
      </c>
      <c r="B2828" s="5">
        <v>132</v>
      </c>
      <c r="C2828" s="6">
        <v>1499.52</v>
      </c>
    </row>
    <row r="2829" spans="1:3" x14ac:dyDescent="0.3">
      <c r="A2829" s="3" t="s">
        <v>1548</v>
      </c>
      <c r="B2829" s="5">
        <v>30</v>
      </c>
      <c r="C2829" s="6">
        <v>295.5</v>
      </c>
    </row>
    <row r="2830" spans="1:3" x14ac:dyDescent="0.3">
      <c r="A2830" s="3" t="s">
        <v>1549</v>
      </c>
      <c r="B2830" s="5">
        <v>31</v>
      </c>
      <c r="C2830" s="6">
        <v>593.34</v>
      </c>
    </row>
    <row r="2831" spans="1:3" x14ac:dyDescent="0.3">
      <c r="A2831" s="3" t="s">
        <v>1549</v>
      </c>
      <c r="B2831" s="5">
        <v>29</v>
      </c>
      <c r="C2831" s="6">
        <v>642.93000000000006</v>
      </c>
    </row>
    <row r="2832" spans="1:3" x14ac:dyDescent="0.3">
      <c r="A2832" s="3" t="s">
        <v>1550</v>
      </c>
      <c r="B2832" s="5">
        <v>29</v>
      </c>
      <c r="C2832" s="6">
        <v>415.28000000000003</v>
      </c>
    </row>
    <row r="2833" spans="1:3" x14ac:dyDescent="0.3">
      <c r="A2833" s="3" t="s">
        <v>1550</v>
      </c>
      <c r="B2833" s="5">
        <v>29</v>
      </c>
      <c r="C2833" s="6">
        <v>291.15999999999997</v>
      </c>
    </row>
    <row r="2834" spans="1:3" x14ac:dyDescent="0.3">
      <c r="A2834" s="3" t="s">
        <v>1551</v>
      </c>
      <c r="B2834" s="5">
        <v>30</v>
      </c>
      <c r="C2834" s="6">
        <v>334.8</v>
      </c>
    </row>
    <row r="2835" spans="1:3" x14ac:dyDescent="0.3">
      <c r="A2835" s="3" t="s">
        <v>1552</v>
      </c>
      <c r="B2835" s="5">
        <v>128</v>
      </c>
      <c r="C2835" s="6">
        <v>2366.7199999999998</v>
      </c>
    </row>
    <row r="2836" spans="1:3" x14ac:dyDescent="0.3">
      <c r="A2836" s="3" t="s">
        <v>1553</v>
      </c>
      <c r="B2836" s="5">
        <v>90</v>
      </c>
      <c r="C2836" s="6">
        <v>1174.5</v>
      </c>
    </row>
    <row r="2837" spans="1:3" x14ac:dyDescent="0.3">
      <c r="A2837" s="3" t="s">
        <v>1553</v>
      </c>
      <c r="B2837" s="5">
        <v>34</v>
      </c>
      <c r="C2837" s="6">
        <v>451.85999999999996</v>
      </c>
    </row>
    <row r="2838" spans="1:3" x14ac:dyDescent="0.3">
      <c r="A2838" s="3" t="s">
        <v>1554</v>
      </c>
      <c r="B2838" s="5">
        <v>112</v>
      </c>
      <c r="C2838" s="6">
        <v>1376.48</v>
      </c>
    </row>
    <row r="2839" spans="1:3" x14ac:dyDescent="0.3">
      <c r="A2839" s="3" t="s">
        <v>1555</v>
      </c>
      <c r="B2839" s="5">
        <v>31</v>
      </c>
      <c r="C2839" s="6">
        <v>785.2299999999999</v>
      </c>
    </row>
    <row r="2840" spans="1:3" x14ac:dyDescent="0.3">
      <c r="A2840" s="3" t="s">
        <v>1555</v>
      </c>
      <c r="B2840" s="5">
        <v>25</v>
      </c>
      <c r="C2840" s="6">
        <v>377</v>
      </c>
    </row>
    <row r="2841" spans="1:3" x14ac:dyDescent="0.3">
      <c r="A2841" s="3" t="s">
        <v>1556</v>
      </c>
      <c r="B2841" s="5">
        <v>33</v>
      </c>
      <c r="C2841" s="6">
        <v>686.06999999999994</v>
      </c>
    </row>
    <row r="2842" spans="1:3" x14ac:dyDescent="0.3">
      <c r="A2842" s="3" t="s">
        <v>1556</v>
      </c>
      <c r="B2842" s="5">
        <v>27</v>
      </c>
      <c r="C2842" s="6">
        <v>558.36</v>
      </c>
    </row>
    <row r="2843" spans="1:3" x14ac:dyDescent="0.3">
      <c r="A2843" s="3" t="s">
        <v>1557</v>
      </c>
      <c r="B2843" s="5">
        <v>35</v>
      </c>
      <c r="C2843" s="6">
        <v>728</v>
      </c>
    </row>
    <row r="2844" spans="1:3" x14ac:dyDescent="0.3">
      <c r="A2844" s="3" t="s">
        <v>1558</v>
      </c>
      <c r="B2844" s="5">
        <v>28</v>
      </c>
      <c r="C2844" s="6">
        <v>477.67999999999995</v>
      </c>
    </row>
    <row r="2845" spans="1:3" x14ac:dyDescent="0.3">
      <c r="A2845" s="3" t="s">
        <v>1559</v>
      </c>
      <c r="B2845" s="5">
        <v>261</v>
      </c>
      <c r="C2845" s="6">
        <v>2732.67</v>
      </c>
    </row>
    <row r="2846" spans="1:3" x14ac:dyDescent="0.3">
      <c r="A2846" s="3" t="s">
        <v>1560</v>
      </c>
      <c r="B2846" s="5">
        <v>264</v>
      </c>
      <c r="C2846" s="6">
        <v>2222.88</v>
      </c>
    </row>
    <row r="2847" spans="1:3" x14ac:dyDescent="0.3">
      <c r="A2847" s="3" t="s">
        <v>1560</v>
      </c>
      <c r="B2847" s="5">
        <v>150</v>
      </c>
      <c r="C2847" s="6">
        <v>1740</v>
      </c>
    </row>
    <row r="2848" spans="1:3" x14ac:dyDescent="0.3">
      <c r="A2848" s="3" t="s">
        <v>1561</v>
      </c>
      <c r="B2848" s="5">
        <v>151</v>
      </c>
      <c r="C2848" s="6">
        <v>1543.22</v>
      </c>
    </row>
    <row r="2849" spans="1:3" x14ac:dyDescent="0.3">
      <c r="A2849" s="3" t="s">
        <v>1561</v>
      </c>
      <c r="B2849" s="5">
        <v>84</v>
      </c>
      <c r="C2849" s="6">
        <v>1320.48</v>
      </c>
    </row>
    <row r="2850" spans="1:3" x14ac:dyDescent="0.3">
      <c r="A2850" s="3" t="s">
        <v>1561</v>
      </c>
      <c r="B2850" s="5">
        <v>30</v>
      </c>
      <c r="C2850" s="6">
        <v>564.6</v>
      </c>
    </row>
    <row r="2851" spans="1:3" x14ac:dyDescent="0.3">
      <c r="A2851" s="3" t="s">
        <v>1562</v>
      </c>
      <c r="B2851" s="5">
        <v>35</v>
      </c>
      <c r="C2851" s="6">
        <v>382.2</v>
      </c>
    </row>
    <row r="2852" spans="1:3" x14ac:dyDescent="0.3">
      <c r="A2852" s="3" t="s">
        <v>1563</v>
      </c>
      <c r="B2852" s="5">
        <v>242</v>
      </c>
      <c r="C2852" s="6">
        <v>3148.42</v>
      </c>
    </row>
    <row r="2853" spans="1:3" x14ac:dyDescent="0.3">
      <c r="A2853" s="3" t="s">
        <v>1564</v>
      </c>
      <c r="B2853" s="5">
        <v>36</v>
      </c>
      <c r="C2853" s="6">
        <v>299.52</v>
      </c>
    </row>
    <row r="2854" spans="1:3" x14ac:dyDescent="0.3">
      <c r="A2854" s="3" t="s">
        <v>1564</v>
      </c>
      <c r="B2854" s="5">
        <v>26</v>
      </c>
      <c r="C2854" s="6">
        <v>827.32</v>
      </c>
    </row>
    <row r="2855" spans="1:3" x14ac:dyDescent="0.3">
      <c r="A2855" s="3" t="s">
        <v>1565</v>
      </c>
      <c r="B2855" s="5">
        <v>208</v>
      </c>
      <c r="C2855" s="6">
        <v>2572.96</v>
      </c>
    </row>
    <row r="2856" spans="1:3" x14ac:dyDescent="0.3">
      <c r="A2856" s="3" t="s">
        <v>1566</v>
      </c>
      <c r="B2856" s="5">
        <v>33</v>
      </c>
      <c r="C2856" s="6">
        <v>639.21</v>
      </c>
    </row>
    <row r="2857" spans="1:3" x14ac:dyDescent="0.3">
      <c r="A2857" s="3" t="s">
        <v>1566</v>
      </c>
      <c r="B2857" s="5">
        <v>22</v>
      </c>
      <c r="C2857" s="6">
        <v>395.12</v>
      </c>
    </row>
    <row r="2858" spans="1:3" x14ac:dyDescent="0.3">
      <c r="A2858" s="3" t="s">
        <v>1567</v>
      </c>
      <c r="B2858" s="5">
        <v>34</v>
      </c>
      <c r="C2858" s="6">
        <v>601.79999999999995</v>
      </c>
    </row>
    <row r="2859" spans="1:3" x14ac:dyDescent="0.3">
      <c r="A2859" s="3" t="s">
        <v>1568</v>
      </c>
      <c r="B2859" s="5">
        <v>34</v>
      </c>
      <c r="C2859" s="6">
        <v>721.82</v>
      </c>
    </row>
    <row r="2860" spans="1:3" x14ac:dyDescent="0.3">
      <c r="A2860" s="3" t="s">
        <v>1568</v>
      </c>
      <c r="B2860" s="5">
        <v>33</v>
      </c>
      <c r="C2860" s="6">
        <v>682.7700000000001</v>
      </c>
    </row>
    <row r="2861" spans="1:3" x14ac:dyDescent="0.3">
      <c r="A2861" s="3" t="s">
        <v>1569</v>
      </c>
      <c r="B2861" s="5">
        <v>117</v>
      </c>
      <c r="C2861" s="6">
        <v>1309.23</v>
      </c>
    </row>
    <row r="2862" spans="1:3" x14ac:dyDescent="0.3">
      <c r="A2862" s="3" t="s">
        <v>1569</v>
      </c>
      <c r="B2862" s="5">
        <v>110</v>
      </c>
      <c r="C2862" s="6">
        <v>2388.1</v>
      </c>
    </row>
    <row r="2863" spans="1:3" x14ac:dyDescent="0.3">
      <c r="A2863" s="3" t="s">
        <v>1570</v>
      </c>
      <c r="B2863" s="5">
        <v>29</v>
      </c>
      <c r="C2863" s="6">
        <v>538.81999999999994</v>
      </c>
    </row>
    <row r="2864" spans="1:3" x14ac:dyDescent="0.3">
      <c r="A2864" s="3" t="s">
        <v>1571</v>
      </c>
      <c r="B2864" s="5">
        <v>30</v>
      </c>
      <c r="C2864" s="6">
        <v>500.1</v>
      </c>
    </row>
    <row r="2865" spans="1:3" x14ac:dyDescent="0.3">
      <c r="A2865" s="3" t="s">
        <v>1572</v>
      </c>
      <c r="B2865" s="5">
        <v>30</v>
      </c>
      <c r="C2865" s="6">
        <v>372.6</v>
      </c>
    </row>
    <row r="2866" spans="1:3" x14ac:dyDescent="0.3">
      <c r="A2866" s="3" t="s">
        <v>1572</v>
      </c>
      <c r="B2866" s="5">
        <v>28</v>
      </c>
      <c r="C2866" s="6">
        <v>734.71999999999991</v>
      </c>
    </row>
    <row r="2867" spans="1:3" x14ac:dyDescent="0.3">
      <c r="A2867" s="3" t="s">
        <v>1572</v>
      </c>
      <c r="B2867" s="5">
        <v>27</v>
      </c>
      <c r="C2867" s="6">
        <v>698.49</v>
      </c>
    </row>
    <row r="2868" spans="1:3" x14ac:dyDescent="0.3">
      <c r="A2868" s="3" t="s">
        <v>1573</v>
      </c>
      <c r="B2868" s="5">
        <v>140</v>
      </c>
      <c r="C2868" s="6">
        <v>1234.8</v>
      </c>
    </row>
    <row r="2869" spans="1:3" x14ac:dyDescent="0.3">
      <c r="A2869" s="3" t="s">
        <v>1573</v>
      </c>
      <c r="B2869" s="5">
        <v>30</v>
      </c>
      <c r="C2869" s="6">
        <v>751.8</v>
      </c>
    </row>
    <row r="2870" spans="1:3" x14ac:dyDescent="0.3">
      <c r="A2870" s="3" t="s">
        <v>1573</v>
      </c>
      <c r="B2870" s="5">
        <v>30</v>
      </c>
      <c r="C2870" s="6">
        <v>677.7</v>
      </c>
    </row>
    <row r="2871" spans="1:3" x14ac:dyDescent="0.3">
      <c r="A2871" s="3" t="s">
        <v>1574</v>
      </c>
      <c r="B2871" s="5">
        <v>25</v>
      </c>
      <c r="C2871" s="6">
        <v>646.5</v>
      </c>
    </row>
    <row r="2872" spans="1:3" x14ac:dyDescent="0.3">
      <c r="A2872" s="3" t="s">
        <v>1575</v>
      </c>
      <c r="B2872" s="5">
        <v>32</v>
      </c>
      <c r="C2872" s="6">
        <v>743.04</v>
      </c>
    </row>
    <row r="2873" spans="1:3" x14ac:dyDescent="0.3">
      <c r="A2873" s="3" t="s">
        <v>1575</v>
      </c>
      <c r="B2873" s="5">
        <v>26</v>
      </c>
      <c r="C2873" s="6">
        <v>463.57999999999993</v>
      </c>
    </row>
    <row r="2874" spans="1:3" x14ac:dyDescent="0.3">
      <c r="A2874" s="3" t="s">
        <v>1576</v>
      </c>
      <c r="B2874" s="5">
        <v>184</v>
      </c>
      <c r="C2874" s="6">
        <v>1713.0400000000002</v>
      </c>
    </row>
    <row r="2875" spans="1:3" x14ac:dyDescent="0.3">
      <c r="A2875" s="3" t="s">
        <v>1577</v>
      </c>
      <c r="B2875" s="5">
        <v>106</v>
      </c>
      <c r="C2875" s="6">
        <v>1680.1</v>
      </c>
    </row>
    <row r="2876" spans="1:3" x14ac:dyDescent="0.3">
      <c r="A2876" s="3" t="s">
        <v>1577</v>
      </c>
      <c r="B2876" s="5">
        <v>29</v>
      </c>
      <c r="C2876" s="6">
        <v>332.63</v>
      </c>
    </row>
    <row r="2877" spans="1:3" x14ac:dyDescent="0.3">
      <c r="A2877" s="3" t="s">
        <v>1578</v>
      </c>
      <c r="B2877" s="5">
        <v>28</v>
      </c>
      <c r="C2877" s="6">
        <v>508.19999999999993</v>
      </c>
    </row>
    <row r="2878" spans="1:3" x14ac:dyDescent="0.3">
      <c r="A2878" s="3" t="s">
        <v>1579</v>
      </c>
      <c r="B2878" s="5">
        <v>159</v>
      </c>
      <c r="C2878" s="6">
        <v>1044.6300000000001</v>
      </c>
    </row>
    <row r="2879" spans="1:3" x14ac:dyDescent="0.3">
      <c r="A2879" s="3" t="s">
        <v>1579</v>
      </c>
      <c r="B2879" s="5">
        <v>125</v>
      </c>
      <c r="C2879" s="6">
        <v>1181.25</v>
      </c>
    </row>
    <row r="2880" spans="1:3" x14ac:dyDescent="0.3">
      <c r="A2880" s="3" t="s">
        <v>1579</v>
      </c>
      <c r="B2880" s="5">
        <v>36</v>
      </c>
      <c r="C2880" s="6">
        <v>830.16</v>
      </c>
    </row>
    <row r="2881" spans="1:3" x14ac:dyDescent="0.3">
      <c r="A2881" s="3" t="s">
        <v>1579</v>
      </c>
      <c r="B2881" s="5">
        <v>32</v>
      </c>
      <c r="C2881" s="6">
        <v>744.96</v>
      </c>
    </row>
    <row r="2882" spans="1:3" x14ac:dyDescent="0.3">
      <c r="A2882" s="3" t="s">
        <v>1579</v>
      </c>
      <c r="B2882" s="5">
        <v>31</v>
      </c>
      <c r="C2882" s="6">
        <v>321.78000000000003</v>
      </c>
    </row>
    <row r="2883" spans="1:3" x14ac:dyDescent="0.3">
      <c r="A2883" s="3" t="s">
        <v>1579</v>
      </c>
      <c r="B2883" s="5">
        <v>31</v>
      </c>
      <c r="C2883" s="6">
        <v>225.36999999999998</v>
      </c>
    </row>
    <row r="2884" spans="1:3" x14ac:dyDescent="0.3">
      <c r="A2884" s="3" t="s">
        <v>1579</v>
      </c>
      <c r="B2884" s="5">
        <v>30</v>
      </c>
      <c r="C2884" s="6">
        <v>639.9</v>
      </c>
    </row>
    <row r="2885" spans="1:3" x14ac:dyDescent="0.3">
      <c r="A2885" s="3" t="s">
        <v>1579</v>
      </c>
      <c r="B2885" s="5">
        <v>29</v>
      </c>
      <c r="C2885" s="6">
        <v>347.71</v>
      </c>
    </row>
    <row r="2886" spans="1:3" x14ac:dyDescent="0.3">
      <c r="A2886" s="3" t="s">
        <v>1580</v>
      </c>
      <c r="B2886" s="5">
        <v>222</v>
      </c>
      <c r="C2886" s="6">
        <v>2046.8400000000001</v>
      </c>
    </row>
    <row r="2887" spans="1:3" x14ac:dyDescent="0.3">
      <c r="A2887" s="3" t="s">
        <v>1581</v>
      </c>
      <c r="B2887" s="5">
        <v>112</v>
      </c>
      <c r="C2887" s="6">
        <v>1257.76</v>
      </c>
    </row>
    <row r="2888" spans="1:3" x14ac:dyDescent="0.3">
      <c r="A2888" s="3" t="s">
        <v>1581</v>
      </c>
      <c r="B2888" s="5">
        <v>28</v>
      </c>
      <c r="C2888" s="6">
        <v>385.56</v>
      </c>
    </row>
    <row r="2889" spans="1:3" x14ac:dyDescent="0.3">
      <c r="A2889" s="3" t="s">
        <v>1581</v>
      </c>
      <c r="B2889" s="5">
        <v>27</v>
      </c>
      <c r="C2889" s="6">
        <v>304.56</v>
      </c>
    </row>
    <row r="2890" spans="1:3" x14ac:dyDescent="0.3">
      <c r="A2890" s="3" t="s">
        <v>1582</v>
      </c>
      <c r="B2890" s="5">
        <v>290</v>
      </c>
      <c r="C2890" s="6">
        <v>1679.1</v>
      </c>
    </row>
    <row r="2891" spans="1:3" x14ac:dyDescent="0.3">
      <c r="A2891" s="3" t="s">
        <v>1583</v>
      </c>
      <c r="B2891" s="5">
        <v>152</v>
      </c>
      <c r="C2891" s="6">
        <v>1670.48</v>
      </c>
    </row>
    <row r="2892" spans="1:3" x14ac:dyDescent="0.3">
      <c r="A2892" s="3" t="s">
        <v>1583</v>
      </c>
      <c r="B2892" s="5">
        <v>34</v>
      </c>
      <c r="C2892" s="6">
        <v>618.79999999999995</v>
      </c>
    </row>
    <row r="2893" spans="1:3" x14ac:dyDescent="0.3">
      <c r="A2893" s="3" t="s">
        <v>1584</v>
      </c>
      <c r="B2893" s="5">
        <v>82</v>
      </c>
      <c r="C2893" s="6">
        <v>1556.3600000000001</v>
      </c>
    </row>
    <row r="2894" spans="1:3" x14ac:dyDescent="0.3">
      <c r="A2894" s="3" t="s">
        <v>1584</v>
      </c>
      <c r="B2894" s="5">
        <v>37</v>
      </c>
      <c r="C2894" s="6">
        <v>823.62</v>
      </c>
    </row>
    <row r="2895" spans="1:3" x14ac:dyDescent="0.3">
      <c r="A2895" s="3" t="s">
        <v>1584</v>
      </c>
      <c r="B2895" s="5">
        <v>30</v>
      </c>
      <c r="C2895" s="6">
        <v>676.8</v>
      </c>
    </row>
    <row r="2896" spans="1:3" x14ac:dyDescent="0.3">
      <c r="A2896" s="3" t="s">
        <v>1585</v>
      </c>
      <c r="B2896" s="5">
        <v>150</v>
      </c>
      <c r="C2896" s="6">
        <v>2083.5</v>
      </c>
    </row>
    <row r="2897" spans="1:3" x14ac:dyDescent="0.3">
      <c r="A2897" s="3" t="s">
        <v>1585</v>
      </c>
      <c r="B2897" s="5">
        <v>31</v>
      </c>
      <c r="C2897" s="6">
        <v>620</v>
      </c>
    </row>
    <row r="2898" spans="1:3" x14ac:dyDescent="0.3">
      <c r="A2898" s="3" t="s">
        <v>1586</v>
      </c>
      <c r="B2898" s="5">
        <v>112</v>
      </c>
      <c r="C2898" s="6">
        <v>1355.2</v>
      </c>
    </row>
    <row r="2899" spans="1:3" x14ac:dyDescent="0.3">
      <c r="A2899" s="3" t="s">
        <v>1586</v>
      </c>
      <c r="B2899" s="5">
        <v>84</v>
      </c>
      <c r="C2899" s="6">
        <v>1263.3599999999999</v>
      </c>
    </row>
    <row r="2900" spans="1:3" x14ac:dyDescent="0.3">
      <c r="A2900" s="3" t="s">
        <v>1586</v>
      </c>
      <c r="B2900" s="5">
        <v>29</v>
      </c>
      <c r="C2900" s="6">
        <v>833.45999999999992</v>
      </c>
    </row>
    <row r="2901" spans="1:3" x14ac:dyDescent="0.3">
      <c r="A2901" s="3" t="s">
        <v>1586</v>
      </c>
      <c r="B2901" s="5">
        <v>27</v>
      </c>
      <c r="C2901" s="6">
        <v>813.51</v>
      </c>
    </row>
    <row r="2902" spans="1:3" x14ac:dyDescent="0.3">
      <c r="A2902" s="3" t="s">
        <v>1586</v>
      </c>
      <c r="B2902" s="5">
        <v>25</v>
      </c>
      <c r="C2902" s="6">
        <v>724.25</v>
      </c>
    </row>
    <row r="2903" spans="1:3" x14ac:dyDescent="0.3">
      <c r="A2903" s="3" t="s">
        <v>1587</v>
      </c>
      <c r="B2903" s="5">
        <v>28</v>
      </c>
      <c r="C2903" s="6">
        <v>511.84000000000003</v>
      </c>
    </row>
    <row r="2904" spans="1:3" x14ac:dyDescent="0.3">
      <c r="A2904" s="3" t="s">
        <v>1588</v>
      </c>
      <c r="B2904" s="5">
        <v>163</v>
      </c>
      <c r="C2904" s="6">
        <v>1871.24</v>
      </c>
    </row>
    <row r="2905" spans="1:3" x14ac:dyDescent="0.3">
      <c r="A2905" s="3" t="s">
        <v>1588</v>
      </c>
      <c r="B2905" s="5">
        <v>119</v>
      </c>
      <c r="C2905" s="6">
        <v>2263.38</v>
      </c>
    </row>
    <row r="2906" spans="1:3" x14ac:dyDescent="0.3">
      <c r="A2906" s="3" t="s">
        <v>1588</v>
      </c>
      <c r="B2906" s="5">
        <v>32</v>
      </c>
      <c r="C2906" s="6">
        <v>516.48</v>
      </c>
    </row>
    <row r="2907" spans="1:3" x14ac:dyDescent="0.3">
      <c r="A2907" s="3" t="s">
        <v>1588</v>
      </c>
      <c r="B2907" s="5">
        <v>26</v>
      </c>
      <c r="C2907" s="6">
        <v>629.98</v>
      </c>
    </row>
    <row r="2908" spans="1:3" x14ac:dyDescent="0.3">
      <c r="A2908" s="3" t="s">
        <v>1588</v>
      </c>
      <c r="B2908" s="5">
        <v>23</v>
      </c>
      <c r="C2908" s="6">
        <v>279.22000000000003</v>
      </c>
    </row>
    <row r="2909" spans="1:3" x14ac:dyDescent="0.3">
      <c r="A2909" s="3" t="s">
        <v>1589</v>
      </c>
      <c r="B2909" s="5">
        <v>32</v>
      </c>
      <c r="C2909" s="6">
        <v>731.52</v>
      </c>
    </row>
    <row r="2910" spans="1:3" x14ac:dyDescent="0.3">
      <c r="A2910" s="3" t="s">
        <v>1589</v>
      </c>
      <c r="B2910" s="5">
        <v>29</v>
      </c>
      <c r="C2910" s="6">
        <v>507.5</v>
      </c>
    </row>
    <row r="2911" spans="1:3" x14ac:dyDescent="0.3">
      <c r="A2911" s="3" t="s">
        <v>1590</v>
      </c>
      <c r="B2911" s="5">
        <v>35</v>
      </c>
      <c r="C2911" s="6">
        <v>704.9</v>
      </c>
    </row>
    <row r="2912" spans="1:3" x14ac:dyDescent="0.3">
      <c r="A2912" s="3" t="s">
        <v>1591</v>
      </c>
      <c r="B2912" s="5">
        <v>28</v>
      </c>
      <c r="C2912" s="6">
        <v>518</v>
      </c>
    </row>
    <row r="2913" spans="1:3" x14ac:dyDescent="0.3">
      <c r="A2913" s="3" t="s">
        <v>1592</v>
      </c>
      <c r="B2913" s="5">
        <v>169</v>
      </c>
      <c r="C2913" s="6">
        <v>1130.6100000000001</v>
      </c>
    </row>
    <row r="2914" spans="1:3" x14ac:dyDescent="0.3">
      <c r="A2914" s="3" t="s">
        <v>1592</v>
      </c>
      <c r="B2914" s="5">
        <v>35</v>
      </c>
      <c r="C2914" s="6">
        <v>462</v>
      </c>
    </row>
    <row r="2915" spans="1:3" x14ac:dyDescent="0.3">
      <c r="A2915" s="3" t="s">
        <v>1593</v>
      </c>
      <c r="B2915" s="5">
        <v>31</v>
      </c>
      <c r="C2915" s="6">
        <v>611.31999999999994</v>
      </c>
    </row>
    <row r="2916" spans="1:3" x14ac:dyDescent="0.3">
      <c r="A2916" s="3" t="s">
        <v>1594</v>
      </c>
      <c r="B2916" s="5">
        <v>34</v>
      </c>
      <c r="C2916" s="6">
        <v>653.82000000000005</v>
      </c>
    </row>
    <row r="2917" spans="1:3" x14ac:dyDescent="0.3">
      <c r="A2917" s="3" t="s">
        <v>1595</v>
      </c>
      <c r="B2917" s="5">
        <v>142</v>
      </c>
      <c r="C2917" s="6">
        <v>2274.84</v>
      </c>
    </row>
    <row r="2918" spans="1:3" x14ac:dyDescent="0.3">
      <c r="A2918" s="3" t="s">
        <v>1595</v>
      </c>
      <c r="B2918" s="5">
        <v>34</v>
      </c>
      <c r="C2918" s="6">
        <v>903.71999999999991</v>
      </c>
    </row>
    <row r="2919" spans="1:3" x14ac:dyDescent="0.3">
      <c r="A2919" s="3" t="s">
        <v>1595</v>
      </c>
      <c r="B2919" s="5">
        <v>31</v>
      </c>
      <c r="C2919" s="6">
        <v>513.9799999999999</v>
      </c>
    </row>
    <row r="2920" spans="1:3" x14ac:dyDescent="0.3">
      <c r="A2920" s="3" t="s">
        <v>1595</v>
      </c>
      <c r="B2920" s="5">
        <v>28</v>
      </c>
      <c r="C2920" s="6">
        <v>484.96000000000004</v>
      </c>
    </row>
    <row r="2921" spans="1:3" x14ac:dyDescent="0.3">
      <c r="A2921" s="3" t="s">
        <v>1595</v>
      </c>
      <c r="B2921" s="5">
        <v>27</v>
      </c>
      <c r="C2921" s="6">
        <v>545.13</v>
      </c>
    </row>
    <row r="2922" spans="1:3" x14ac:dyDescent="0.3">
      <c r="A2922" s="3" t="s">
        <v>1596</v>
      </c>
      <c r="B2922" s="5">
        <v>222</v>
      </c>
      <c r="C2922" s="6">
        <v>2604.06</v>
      </c>
    </row>
    <row r="2923" spans="1:3" x14ac:dyDescent="0.3">
      <c r="A2923" s="3" t="s">
        <v>1596</v>
      </c>
      <c r="B2923" s="5">
        <v>70</v>
      </c>
      <c r="C2923" s="6">
        <v>1235.5</v>
      </c>
    </row>
    <row r="2924" spans="1:3" x14ac:dyDescent="0.3">
      <c r="A2924" s="3" t="s">
        <v>1597</v>
      </c>
      <c r="B2924" s="5">
        <v>141</v>
      </c>
      <c r="C2924" s="6">
        <v>1990.9199999999998</v>
      </c>
    </row>
    <row r="2925" spans="1:3" x14ac:dyDescent="0.3">
      <c r="A2925" s="3" t="s">
        <v>1598</v>
      </c>
      <c r="B2925" s="5">
        <v>135</v>
      </c>
      <c r="C2925" s="6">
        <v>2091.15</v>
      </c>
    </row>
    <row r="2926" spans="1:3" x14ac:dyDescent="0.3">
      <c r="A2926" s="3" t="s">
        <v>1598</v>
      </c>
      <c r="B2926" s="5">
        <v>135</v>
      </c>
      <c r="C2926" s="6">
        <v>1459.3500000000001</v>
      </c>
    </row>
    <row r="2927" spans="1:3" x14ac:dyDescent="0.3">
      <c r="A2927" s="3" t="s">
        <v>1598</v>
      </c>
      <c r="B2927" s="5">
        <v>112</v>
      </c>
      <c r="C2927" s="6">
        <v>2023.8400000000001</v>
      </c>
    </row>
    <row r="2928" spans="1:3" x14ac:dyDescent="0.3">
      <c r="A2928" s="3" t="s">
        <v>1598</v>
      </c>
      <c r="B2928" s="5">
        <v>74</v>
      </c>
      <c r="C2928" s="6">
        <v>951.64</v>
      </c>
    </row>
    <row r="2929" spans="1:3" x14ac:dyDescent="0.3">
      <c r="A2929" s="3" t="s">
        <v>1598</v>
      </c>
      <c r="B2929" s="5">
        <v>35</v>
      </c>
      <c r="C2929" s="6">
        <v>613.9</v>
      </c>
    </row>
    <row r="2930" spans="1:3" x14ac:dyDescent="0.3">
      <c r="A2930" s="3" t="s">
        <v>1598</v>
      </c>
      <c r="B2930" s="5">
        <v>33</v>
      </c>
      <c r="C2930" s="6">
        <v>919.05000000000007</v>
      </c>
    </row>
    <row r="2931" spans="1:3" x14ac:dyDescent="0.3">
      <c r="A2931" s="3" t="s">
        <v>1598</v>
      </c>
      <c r="B2931" s="5">
        <v>30</v>
      </c>
      <c r="C2931" s="6">
        <v>164.1</v>
      </c>
    </row>
    <row r="2932" spans="1:3" x14ac:dyDescent="0.3">
      <c r="A2932" s="3" t="s">
        <v>1598</v>
      </c>
      <c r="B2932" s="5">
        <v>29</v>
      </c>
      <c r="C2932" s="6">
        <v>628.72</v>
      </c>
    </row>
    <row r="2933" spans="1:3" x14ac:dyDescent="0.3">
      <c r="A2933" s="3" t="s">
        <v>1598</v>
      </c>
      <c r="B2933" s="5">
        <v>25</v>
      </c>
      <c r="C2933" s="6">
        <v>314.75</v>
      </c>
    </row>
    <row r="2934" spans="1:3" x14ac:dyDescent="0.3">
      <c r="A2934" s="3" t="s">
        <v>1599</v>
      </c>
      <c r="B2934" s="5">
        <v>27</v>
      </c>
      <c r="C2934" s="6">
        <v>559.43999999999994</v>
      </c>
    </row>
    <row r="2935" spans="1:3" x14ac:dyDescent="0.3">
      <c r="A2935" s="3" t="s">
        <v>1599</v>
      </c>
      <c r="B2935" s="5">
        <v>25</v>
      </c>
      <c r="C2935" s="6">
        <v>393.5</v>
      </c>
    </row>
    <row r="2936" spans="1:3" x14ac:dyDescent="0.3">
      <c r="A2936" s="3" t="s">
        <v>1600</v>
      </c>
      <c r="B2936" s="5">
        <v>124</v>
      </c>
      <c r="C2936" s="6">
        <v>1925.72</v>
      </c>
    </row>
    <row r="2937" spans="1:3" x14ac:dyDescent="0.3">
      <c r="A2937" s="3" t="s">
        <v>1600</v>
      </c>
      <c r="B2937" s="5">
        <v>32</v>
      </c>
      <c r="C2937" s="6">
        <v>581.44000000000005</v>
      </c>
    </row>
    <row r="2938" spans="1:3" x14ac:dyDescent="0.3">
      <c r="A2938" s="3" t="s">
        <v>1601</v>
      </c>
      <c r="B2938" s="5">
        <v>33</v>
      </c>
      <c r="C2938" s="6">
        <v>409.53000000000003</v>
      </c>
    </row>
    <row r="2939" spans="1:3" x14ac:dyDescent="0.3">
      <c r="A2939" s="3" t="s">
        <v>1602</v>
      </c>
      <c r="B2939" s="5">
        <v>184</v>
      </c>
      <c r="C2939" s="6">
        <v>1048.8</v>
      </c>
    </row>
    <row r="2940" spans="1:3" x14ac:dyDescent="0.3">
      <c r="A2940" s="3" t="s">
        <v>1602</v>
      </c>
      <c r="B2940" s="5">
        <v>112</v>
      </c>
      <c r="C2940" s="6">
        <v>1538.88</v>
      </c>
    </row>
    <row r="2941" spans="1:3" x14ac:dyDescent="0.3">
      <c r="A2941" s="3" t="s">
        <v>1603</v>
      </c>
      <c r="B2941" s="5">
        <v>31</v>
      </c>
      <c r="C2941" s="6">
        <v>736.87</v>
      </c>
    </row>
    <row r="2942" spans="1:3" x14ac:dyDescent="0.3">
      <c r="A2942" s="3" t="s">
        <v>1603</v>
      </c>
      <c r="B2942" s="5">
        <v>27</v>
      </c>
      <c r="C2942" s="6">
        <v>627.21</v>
      </c>
    </row>
    <row r="2943" spans="1:3" x14ac:dyDescent="0.3">
      <c r="A2943" s="3" t="s">
        <v>1604</v>
      </c>
      <c r="B2943" s="5">
        <v>37</v>
      </c>
      <c r="C2943" s="6">
        <v>1001.2199999999999</v>
      </c>
    </row>
    <row r="2944" spans="1:3" x14ac:dyDescent="0.3">
      <c r="A2944" s="3" t="s">
        <v>1604</v>
      </c>
      <c r="B2944" s="5">
        <v>36</v>
      </c>
      <c r="C2944" s="6">
        <v>601.19999999999993</v>
      </c>
    </row>
    <row r="2945" spans="1:3" x14ac:dyDescent="0.3">
      <c r="A2945" s="3" t="s">
        <v>1605</v>
      </c>
      <c r="B2945" s="5">
        <v>30</v>
      </c>
      <c r="C2945" s="6">
        <v>822.3</v>
      </c>
    </row>
    <row r="2946" spans="1:3" x14ac:dyDescent="0.3">
      <c r="A2946" s="3" t="s">
        <v>1606</v>
      </c>
      <c r="B2946" s="5">
        <v>155</v>
      </c>
      <c r="C2946" s="6">
        <v>1458.55</v>
      </c>
    </row>
    <row r="2947" spans="1:3" x14ac:dyDescent="0.3">
      <c r="A2947" s="3" t="s">
        <v>1606</v>
      </c>
      <c r="B2947" s="5">
        <v>29</v>
      </c>
      <c r="C2947" s="6">
        <v>730.22</v>
      </c>
    </row>
    <row r="2948" spans="1:3" x14ac:dyDescent="0.3">
      <c r="A2948" s="3" t="s">
        <v>1607</v>
      </c>
      <c r="B2948" s="5">
        <v>34</v>
      </c>
      <c r="C2948" s="6">
        <v>1011.5</v>
      </c>
    </row>
    <row r="2949" spans="1:3" x14ac:dyDescent="0.3">
      <c r="A2949" s="3" t="s">
        <v>1607</v>
      </c>
      <c r="B2949" s="5">
        <v>30</v>
      </c>
      <c r="C2949" s="6">
        <v>482.7</v>
      </c>
    </row>
    <row r="2950" spans="1:3" x14ac:dyDescent="0.3">
      <c r="A2950" s="3" t="s">
        <v>1608</v>
      </c>
      <c r="B2950" s="5">
        <v>30</v>
      </c>
      <c r="C2950" s="6">
        <v>561.9</v>
      </c>
    </row>
    <row r="2951" spans="1:3" x14ac:dyDescent="0.3">
      <c r="A2951" s="3" t="s">
        <v>1609</v>
      </c>
      <c r="B2951" s="5">
        <v>153</v>
      </c>
      <c r="C2951" s="6">
        <v>992.97</v>
      </c>
    </row>
    <row r="2952" spans="1:3" x14ac:dyDescent="0.3">
      <c r="A2952" s="3" t="s">
        <v>1609</v>
      </c>
      <c r="B2952" s="5">
        <v>33</v>
      </c>
      <c r="C2952" s="6">
        <v>787.71</v>
      </c>
    </row>
    <row r="2953" spans="1:3" x14ac:dyDescent="0.3">
      <c r="A2953" s="3" t="s">
        <v>1609</v>
      </c>
      <c r="B2953" s="5">
        <v>33</v>
      </c>
      <c r="C2953" s="6">
        <v>595.65</v>
      </c>
    </row>
    <row r="2954" spans="1:3" x14ac:dyDescent="0.3">
      <c r="A2954" s="3" t="s">
        <v>1609</v>
      </c>
      <c r="B2954" s="5">
        <v>29</v>
      </c>
      <c r="C2954" s="6">
        <v>608.70999999999992</v>
      </c>
    </row>
    <row r="2955" spans="1:3" x14ac:dyDescent="0.3">
      <c r="A2955" s="3" t="s">
        <v>1610</v>
      </c>
      <c r="B2955" s="5">
        <v>32</v>
      </c>
      <c r="C2955" s="6">
        <v>595.84</v>
      </c>
    </row>
    <row r="2956" spans="1:3" x14ac:dyDescent="0.3">
      <c r="A2956" s="3" t="s">
        <v>1610</v>
      </c>
      <c r="B2956" s="5">
        <v>26</v>
      </c>
      <c r="C2956" s="6">
        <v>477.88</v>
      </c>
    </row>
    <row r="2957" spans="1:3" x14ac:dyDescent="0.3">
      <c r="A2957" s="3" t="s">
        <v>1611</v>
      </c>
      <c r="B2957" s="5">
        <v>117</v>
      </c>
      <c r="C2957" s="6">
        <v>1619.28</v>
      </c>
    </row>
    <row r="2958" spans="1:3" x14ac:dyDescent="0.3">
      <c r="A2958" s="3" t="s">
        <v>1612</v>
      </c>
      <c r="B2958" s="5">
        <v>34</v>
      </c>
      <c r="C2958" s="6">
        <v>558.96</v>
      </c>
    </row>
    <row r="2959" spans="1:3" x14ac:dyDescent="0.3">
      <c r="A2959" s="3" t="s">
        <v>1612</v>
      </c>
      <c r="B2959" s="5">
        <v>25</v>
      </c>
      <c r="C2959" s="6">
        <v>617.75</v>
      </c>
    </row>
    <row r="2960" spans="1:3" x14ac:dyDescent="0.3">
      <c r="A2960" s="3" t="s">
        <v>1613</v>
      </c>
      <c r="B2960" s="5">
        <v>32</v>
      </c>
      <c r="C2960" s="6">
        <v>470.72</v>
      </c>
    </row>
    <row r="2961" spans="1:3" x14ac:dyDescent="0.3">
      <c r="A2961" s="3" t="s">
        <v>1613</v>
      </c>
      <c r="B2961" s="5">
        <v>29</v>
      </c>
      <c r="C2961" s="6">
        <v>628.14</v>
      </c>
    </row>
    <row r="2962" spans="1:3" x14ac:dyDescent="0.3">
      <c r="A2962" s="3" t="s">
        <v>1614</v>
      </c>
      <c r="B2962" s="5">
        <v>32</v>
      </c>
      <c r="C2962" s="6">
        <v>438.08</v>
      </c>
    </row>
    <row r="2963" spans="1:3" x14ac:dyDescent="0.3">
      <c r="A2963" s="3" t="s">
        <v>1614</v>
      </c>
      <c r="B2963" s="5">
        <v>30</v>
      </c>
      <c r="C2963" s="6">
        <v>492.6</v>
      </c>
    </row>
    <row r="2964" spans="1:3" x14ac:dyDescent="0.3">
      <c r="A2964" s="3" t="s">
        <v>1615</v>
      </c>
      <c r="B2964" s="5">
        <v>32</v>
      </c>
      <c r="C2964" s="6">
        <v>394.56</v>
      </c>
    </row>
    <row r="2965" spans="1:3" x14ac:dyDescent="0.3">
      <c r="A2965" s="3" t="s">
        <v>1616</v>
      </c>
      <c r="B2965" s="5">
        <v>31</v>
      </c>
      <c r="C2965" s="6">
        <v>459.73</v>
      </c>
    </row>
    <row r="2966" spans="1:3" x14ac:dyDescent="0.3">
      <c r="A2966" s="3" t="s">
        <v>1617</v>
      </c>
      <c r="B2966" s="5">
        <v>29</v>
      </c>
      <c r="C2966" s="6">
        <v>544.91</v>
      </c>
    </row>
    <row r="2967" spans="1:3" x14ac:dyDescent="0.3">
      <c r="A2967" s="3" t="s">
        <v>1618</v>
      </c>
      <c r="B2967" s="5">
        <v>87</v>
      </c>
      <c r="C2967" s="6">
        <v>961.35</v>
      </c>
    </row>
    <row r="2968" spans="1:3" x14ac:dyDescent="0.3">
      <c r="A2968" s="3" t="s">
        <v>1618</v>
      </c>
      <c r="B2968" s="5">
        <v>34</v>
      </c>
      <c r="C2968" s="6">
        <v>512.04</v>
      </c>
    </row>
    <row r="2969" spans="1:3" x14ac:dyDescent="0.3">
      <c r="A2969" s="3" t="s">
        <v>1618</v>
      </c>
      <c r="B2969" s="5">
        <v>31</v>
      </c>
      <c r="C2969" s="6">
        <v>438.34000000000003</v>
      </c>
    </row>
    <row r="2970" spans="1:3" x14ac:dyDescent="0.3">
      <c r="A2970" s="3" t="s">
        <v>1618</v>
      </c>
      <c r="B2970" s="5">
        <v>29</v>
      </c>
      <c r="C2970" s="6">
        <v>648.15000000000009</v>
      </c>
    </row>
    <row r="2971" spans="1:3" x14ac:dyDescent="0.3">
      <c r="A2971" s="3" t="s">
        <v>1618</v>
      </c>
      <c r="B2971" s="5">
        <v>29</v>
      </c>
      <c r="C2971" s="6">
        <v>502.86</v>
      </c>
    </row>
    <row r="2972" spans="1:3" x14ac:dyDescent="0.3">
      <c r="A2972" s="3" t="s">
        <v>1619</v>
      </c>
      <c r="B2972" s="5">
        <v>161</v>
      </c>
      <c r="C2972" s="6">
        <v>771.19</v>
      </c>
    </row>
    <row r="2973" spans="1:3" x14ac:dyDescent="0.3">
      <c r="A2973" s="3" t="s">
        <v>1619</v>
      </c>
      <c r="B2973" s="5">
        <v>115</v>
      </c>
      <c r="C2973" s="6">
        <v>1960.75</v>
      </c>
    </row>
    <row r="2974" spans="1:3" x14ac:dyDescent="0.3">
      <c r="A2974" s="3" t="s">
        <v>1620</v>
      </c>
      <c r="B2974" s="5">
        <v>154</v>
      </c>
      <c r="C2974" s="6">
        <v>654.5</v>
      </c>
    </row>
    <row r="2975" spans="1:3" x14ac:dyDescent="0.3">
      <c r="A2975" s="3" t="s">
        <v>1620</v>
      </c>
      <c r="B2975" s="5">
        <v>31</v>
      </c>
      <c r="C2975" s="6">
        <v>597.37</v>
      </c>
    </row>
    <row r="2976" spans="1:3" x14ac:dyDescent="0.3">
      <c r="A2976" s="3" t="s">
        <v>1620</v>
      </c>
      <c r="B2976" s="5">
        <v>25</v>
      </c>
      <c r="C2976" s="6">
        <v>501.25</v>
      </c>
    </row>
    <row r="2977" spans="1:3" x14ac:dyDescent="0.3">
      <c r="A2977" s="3" t="s">
        <v>1621</v>
      </c>
      <c r="B2977" s="5">
        <v>294</v>
      </c>
      <c r="C2977" s="6">
        <v>2704.7999999999997</v>
      </c>
    </row>
    <row r="2978" spans="1:3" x14ac:dyDescent="0.3">
      <c r="A2978" s="3" t="s">
        <v>1621</v>
      </c>
      <c r="B2978" s="5">
        <v>95</v>
      </c>
      <c r="C2978" s="6">
        <v>1094.3999999999999</v>
      </c>
    </row>
    <row r="2979" spans="1:3" x14ac:dyDescent="0.3">
      <c r="A2979" s="3" t="s">
        <v>1621</v>
      </c>
      <c r="B2979" s="5">
        <v>82</v>
      </c>
      <c r="C2979" s="6">
        <v>652.72</v>
      </c>
    </row>
    <row r="2980" spans="1:3" x14ac:dyDescent="0.3">
      <c r="A2980" s="3" t="s">
        <v>1621</v>
      </c>
      <c r="B2980" s="5">
        <v>30</v>
      </c>
      <c r="C2980" s="6">
        <v>740.4</v>
      </c>
    </row>
    <row r="2981" spans="1:3" x14ac:dyDescent="0.3">
      <c r="A2981" s="3" t="s">
        <v>1621</v>
      </c>
      <c r="B2981" s="5">
        <v>29</v>
      </c>
      <c r="C2981" s="6">
        <v>508.37</v>
      </c>
    </row>
    <row r="2982" spans="1:3" x14ac:dyDescent="0.3">
      <c r="A2982" s="3" t="s">
        <v>1622</v>
      </c>
      <c r="B2982" s="5">
        <v>126</v>
      </c>
      <c r="C2982" s="6">
        <v>2249.1000000000004</v>
      </c>
    </row>
    <row r="2983" spans="1:3" x14ac:dyDescent="0.3">
      <c r="A2983" s="3" t="s">
        <v>1622</v>
      </c>
      <c r="B2983" s="5">
        <v>32</v>
      </c>
      <c r="C2983" s="6">
        <v>873.6</v>
      </c>
    </row>
    <row r="2984" spans="1:3" x14ac:dyDescent="0.3">
      <c r="A2984" s="3" t="s">
        <v>1622</v>
      </c>
      <c r="B2984" s="5">
        <v>30</v>
      </c>
      <c r="C2984" s="6">
        <v>725.7</v>
      </c>
    </row>
    <row r="2985" spans="1:3" x14ac:dyDescent="0.3">
      <c r="A2985" s="3" t="s">
        <v>1622</v>
      </c>
      <c r="B2985" s="5">
        <v>29</v>
      </c>
      <c r="C2985" s="6">
        <v>480.53000000000003</v>
      </c>
    </row>
    <row r="2986" spans="1:3" x14ac:dyDescent="0.3">
      <c r="A2986" s="3" t="s">
        <v>1623</v>
      </c>
      <c r="B2986" s="5">
        <v>34</v>
      </c>
      <c r="C2986" s="6">
        <v>425.34</v>
      </c>
    </row>
    <row r="2987" spans="1:3" x14ac:dyDescent="0.3">
      <c r="A2987" s="3" t="s">
        <v>1624</v>
      </c>
      <c r="B2987" s="5">
        <v>29</v>
      </c>
      <c r="C2987" s="6">
        <v>695.13</v>
      </c>
    </row>
    <row r="2988" spans="1:3" x14ac:dyDescent="0.3">
      <c r="A2988" s="3" t="s">
        <v>1625</v>
      </c>
      <c r="B2988" s="5">
        <v>233</v>
      </c>
      <c r="C2988" s="6">
        <v>2078.36</v>
      </c>
    </row>
    <row r="2989" spans="1:3" x14ac:dyDescent="0.3">
      <c r="A2989" s="3" t="s">
        <v>1626</v>
      </c>
      <c r="B2989" s="5">
        <v>131</v>
      </c>
      <c r="C2989" s="6">
        <v>2169.3599999999997</v>
      </c>
    </row>
    <row r="2990" spans="1:3" x14ac:dyDescent="0.3">
      <c r="A2990" s="3" t="s">
        <v>1626</v>
      </c>
      <c r="B2990" s="5">
        <v>29</v>
      </c>
      <c r="C2990" s="6">
        <v>364.24</v>
      </c>
    </row>
    <row r="2991" spans="1:3" x14ac:dyDescent="0.3">
      <c r="A2991" s="3" t="s">
        <v>1627</v>
      </c>
      <c r="B2991" s="5">
        <v>98</v>
      </c>
      <c r="C2991" s="6">
        <v>1442.5600000000002</v>
      </c>
    </row>
    <row r="2992" spans="1:3" x14ac:dyDescent="0.3">
      <c r="A2992" s="3" t="s">
        <v>1627</v>
      </c>
      <c r="B2992" s="5">
        <v>27</v>
      </c>
      <c r="C2992" s="6">
        <v>690.12</v>
      </c>
    </row>
    <row r="2993" spans="1:3" x14ac:dyDescent="0.3">
      <c r="A2993" s="3" t="s">
        <v>1628</v>
      </c>
      <c r="B2993" s="5">
        <v>185</v>
      </c>
      <c r="C2993" s="6">
        <v>1237.6500000000001</v>
      </c>
    </row>
    <row r="2994" spans="1:3" x14ac:dyDescent="0.3">
      <c r="A2994" s="3" t="s">
        <v>1628</v>
      </c>
      <c r="B2994" s="5">
        <v>144</v>
      </c>
      <c r="C2994" s="6">
        <v>2052</v>
      </c>
    </row>
    <row r="2995" spans="1:3" x14ac:dyDescent="0.3">
      <c r="A2995" s="3" t="s">
        <v>1628</v>
      </c>
      <c r="B2995" s="5">
        <v>28</v>
      </c>
      <c r="C2995" s="6">
        <v>325.08</v>
      </c>
    </row>
    <row r="2996" spans="1:3" x14ac:dyDescent="0.3">
      <c r="A2996" s="3" t="s">
        <v>1629</v>
      </c>
      <c r="B2996" s="5">
        <v>35</v>
      </c>
      <c r="C2996" s="6">
        <v>953.75</v>
      </c>
    </row>
    <row r="2997" spans="1:3" x14ac:dyDescent="0.3">
      <c r="A2997" s="3" t="s">
        <v>1629</v>
      </c>
      <c r="B2997" s="5">
        <v>34</v>
      </c>
      <c r="C2997" s="6">
        <v>586.16</v>
      </c>
    </row>
    <row r="2998" spans="1:3" x14ac:dyDescent="0.3">
      <c r="A2998" s="3" t="s">
        <v>1629</v>
      </c>
      <c r="B2998" s="5">
        <v>31</v>
      </c>
      <c r="C2998" s="6">
        <v>702.7700000000001</v>
      </c>
    </row>
    <row r="2999" spans="1:3" x14ac:dyDescent="0.3">
      <c r="A2999" s="3" t="s">
        <v>1630</v>
      </c>
      <c r="B2999" s="5">
        <v>110</v>
      </c>
      <c r="C2999" s="6">
        <v>2019.6</v>
      </c>
    </row>
    <row r="3000" spans="1:3" x14ac:dyDescent="0.3">
      <c r="A3000" s="3" t="s">
        <v>1631</v>
      </c>
      <c r="B3000" s="5">
        <v>81</v>
      </c>
      <c r="C3000" s="6">
        <v>771.12</v>
      </c>
    </row>
    <row r="3001" spans="1:3" x14ac:dyDescent="0.3">
      <c r="A3001" s="3" t="s">
        <v>1631</v>
      </c>
      <c r="B3001" s="5">
        <v>33</v>
      </c>
      <c r="C3001" s="6">
        <v>619.74</v>
      </c>
    </row>
    <row r="3002" spans="1:3" x14ac:dyDescent="0.3">
      <c r="A3002" s="3" t="s">
        <v>1631</v>
      </c>
      <c r="B3002" s="5">
        <v>30</v>
      </c>
      <c r="C3002" s="6">
        <v>617.1</v>
      </c>
    </row>
    <row r="3003" spans="1:3" x14ac:dyDescent="0.3">
      <c r="A3003" s="3" t="s">
        <v>1632</v>
      </c>
      <c r="B3003" s="5">
        <v>68</v>
      </c>
      <c r="C3003" s="6">
        <v>998.24</v>
      </c>
    </row>
    <row r="3004" spans="1:3" x14ac:dyDescent="0.3">
      <c r="A3004" s="3" t="s">
        <v>1633</v>
      </c>
      <c r="B3004" s="5">
        <v>27</v>
      </c>
      <c r="C3004" s="6">
        <v>483.29999999999995</v>
      </c>
    </row>
    <row r="3005" spans="1:3" x14ac:dyDescent="0.3">
      <c r="A3005" s="3" t="s">
        <v>1633</v>
      </c>
      <c r="B3005" s="5">
        <v>25</v>
      </c>
      <c r="C3005" s="6">
        <v>531.25</v>
      </c>
    </row>
    <row r="3006" spans="1:3" x14ac:dyDescent="0.3">
      <c r="A3006" s="3" t="s">
        <v>1634</v>
      </c>
      <c r="B3006" s="5">
        <v>152</v>
      </c>
      <c r="C3006" s="6">
        <v>1939.52</v>
      </c>
    </row>
    <row r="3007" spans="1:3" x14ac:dyDescent="0.3">
      <c r="A3007" s="3" t="s">
        <v>1634</v>
      </c>
      <c r="B3007" s="5">
        <v>34</v>
      </c>
      <c r="C3007" s="6">
        <v>744.26</v>
      </c>
    </row>
    <row r="3008" spans="1:3" x14ac:dyDescent="0.3">
      <c r="A3008" s="3" t="s">
        <v>1634</v>
      </c>
      <c r="B3008" s="5">
        <v>31</v>
      </c>
      <c r="C3008" s="6">
        <v>518.93999999999994</v>
      </c>
    </row>
    <row r="3009" spans="1:3" x14ac:dyDescent="0.3">
      <c r="A3009" s="3" t="s">
        <v>1634</v>
      </c>
      <c r="B3009" s="5">
        <v>30</v>
      </c>
      <c r="C3009" s="6">
        <v>537.9</v>
      </c>
    </row>
    <row r="3010" spans="1:3" x14ac:dyDescent="0.3">
      <c r="A3010" s="3" t="s">
        <v>1635</v>
      </c>
      <c r="B3010" s="5">
        <v>112</v>
      </c>
      <c r="C3010" s="6">
        <v>1438.08</v>
      </c>
    </row>
    <row r="3011" spans="1:3" x14ac:dyDescent="0.3">
      <c r="A3011" s="3" t="s">
        <v>1635</v>
      </c>
      <c r="B3011" s="5">
        <v>34</v>
      </c>
      <c r="C3011" s="6">
        <v>492.66</v>
      </c>
    </row>
    <row r="3012" spans="1:3" x14ac:dyDescent="0.3">
      <c r="A3012" s="3" t="s">
        <v>1635</v>
      </c>
      <c r="B3012" s="5">
        <v>29</v>
      </c>
      <c r="C3012" s="6">
        <v>451.53000000000003</v>
      </c>
    </row>
    <row r="3013" spans="1:3" x14ac:dyDescent="0.3">
      <c r="A3013" s="3" t="s">
        <v>1636</v>
      </c>
      <c r="B3013" s="5">
        <v>34</v>
      </c>
      <c r="C3013" s="6">
        <v>953.02</v>
      </c>
    </row>
    <row r="3014" spans="1:3" x14ac:dyDescent="0.3">
      <c r="A3014" s="3" t="s">
        <v>1636</v>
      </c>
      <c r="B3014" s="5">
        <v>31</v>
      </c>
      <c r="C3014" s="6">
        <v>574.12</v>
      </c>
    </row>
    <row r="3015" spans="1:3" x14ac:dyDescent="0.3">
      <c r="A3015" s="3" t="s">
        <v>1636</v>
      </c>
      <c r="B3015" s="5">
        <v>29</v>
      </c>
      <c r="C3015" s="6">
        <v>652.20999999999992</v>
      </c>
    </row>
    <row r="3016" spans="1:3" x14ac:dyDescent="0.3">
      <c r="A3016" s="3" t="s">
        <v>1636</v>
      </c>
      <c r="B3016" s="5">
        <v>25</v>
      </c>
      <c r="C3016" s="6">
        <v>503.25</v>
      </c>
    </row>
    <row r="3017" spans="1:3" x14ac:dyDescent="0.3">
      <c r="A3017" s="3" t="s">
        <v>1637</v>
      </c>
      <c r="B3017" s="5">
        <v>104</v>
      </c>
      <c r="C3017" s="6">
        <v>1374.88</v>
      </c>
    </row>
    <row r="3018" spans="1:3" x14ac:dyDescent="0.3">
      <c r="A3018" s="3" t="s">
        <v>1638</v>
      </c>
      <c r="B3018" s="5">
        <v>31</v>
      </c>
      <c r="C3018" s="6">
        <v>497.85999999999996</v>
      </c>
    </row>
    <row r="3019" spans="1:3" x14ac:dyDescent="0.3">
      <c r="A3019" s="3" t="s">
        <v>1639</v>
      </c>
      <c r="B3019" s="5">
        <v>97</v>
      </c>
      <c r="C3019" s="6">
        <v>1608.2599999999998</v>
      </c>
    </row>
    <row r="3020" spans="1:3" x14ac:dyDescent="0.3">
      <c r="A3020" s="3" t="s">
        <v>1639</v>
      </c>
      <c r="B3020" s="5">
        <v>30</v>
      </c>
      <c r="C3020" s="6">
        <v>657</v>
      </c>
    </row>
    <row r="3021" spans="1:3" x14ac:dyDescent="0.3">
      <c r="A3021" s="3" t="s">
        <v>1640</v>
      </c>
      <c r="B3021" s="5">
        <v>85</v>
      </c>
      <c r="C3021" s="6">
        <v>1049.75</v>
      </c>
    </row>
    <row r="3022" spans="1:3" x14ac:dyDescent="0.3">
      <c r="A3022" s="3" t="s">
        <v>1640</v>
      </c>
      <c r="B3022" s="5">
        <v>28</v>
      </c>
      <c r="C3022" s="6">
        <v>641.76</v>
      </c>
    </row>
    <row r="3023" spans="1:3" x14ac:dyDescent="0.3">
      <c r="A3023" s="3" t="s">
        <v>1641</v>
      </c>
      <c r="B3023" s="5">
        <v>108</v>
      </c>
      <c r="C3023" s="6">
        <v>1653.48</v>
      </c>
    </row>
    <row r="3024" spans="1:3" x14ac:dyDescent="0.3">
      <c r="A3024" s="3" t="s">
        <v>1642</v>
      </c>
      <c r="B3024" s="5">
        <v>32</v>
      </c>
      <c r="C3024" s="6">
        <v>745.6</v>
      </c>
    </row>
    <row r="3025" spans="1:3" x14ac:dyDescent="0.3">
      <c r="A3025" s="3" t="s">
        <v>1643</v>
      </c>
      <c r="B3025" s="5">
        <v>29</v>
      </c>
      <c r="C3025" s="6">
        <v>644.95999999999992</v>
      </c>
    </row>
    <row r="3026" spans="1:3" x14ac:dyDescent="0.3">
      <c r="A3026" s="3" t="s">
        <v>1643</v>
      </c>
      <c r="B3026" s="5">
        <v>24</v>
      </c>
      <c r="C3026" s="6">
        <v>588</v>
      </c>
    </row>
    <row r="3027" spans="1:3" x14ac:dyDescent="0.3">
      <c r="A3027" s="3" t="s">
        <v>1644</v>
      </c>
      <c r="B3027" s="5">
        <v>201</v>
      </c>
      <c r="C3027" s="6">
        <v>2313.5099999999998</v>
      </c>
    </row>
    <row r="3028" spans="1:3" x14ac:dyDescent="0.3">
      <c r="A3028" s="3" t="s">
        <v>1644</v>
      </c>
      <c r="B3028" s="5">
        <v>145</v>
      </c>
      <c r="C3028" s="6">
        <v>2219.9500000000003</v>
      </c>
    </row>
    <row r="3029" spans="1:3" x14ac:dyDescent="0.3">
      <c r="A3029" s="3" t="s">
        <v>1644</v>
      </c>
      <c r="B3029" s="5">
        <v>29</v>
      </c>
      <c r="C3029" s="6">
        <v>746.45999999999992</v>
      </c>
    </row>
    <row r="3030" spans="1:3" x14ac:dyDescent="0.3">
      <c r="A3030" s="3" t="s">
        <v>1645</v>
      </c>
      <c r="B3030" s="5">
        <v>34</v>
      </c>
      <c r="C3030" s="6">
        <v>803.08</v>
      </c>
    </row>
    <row r="3031" spans="1:3" x14ac:dyDescent="0.3">
      <c r="A3031" s="3" t="s">
        <v>1645</v>
      </c>
      <c r="B3031" s="5">
        <v>31</v>
      </c>
      <c r="C3031" s="6">
        <v>567.30000000000007</v>
      </c>
    </row>
    <row r="3032" spans="1:3" x14ac:dyDescent="0.3">
      <c r="A3032" s="3" t="s">
        <v>1645</v>
      </c>
      <c r="B3032" s="5">
        <v>30</v>
      </c>
      <c r="C3032" s="6">
        <v>576.59999999999991</v>
      </c>
    </row>
    <row r="3033" spans="1:3" x14ac:dyDescent="0.3">
      <c r="A3033" s="3" t="s">
        <v>1646</v>
      </c>
      <c r="B3033" s="5">
        <v>31</v>
      </c>
      <c r="C3033" s="6">
        <v>646.97</v>
      </c>
    </row>
    <row r="3034" spans="1:3" x14ac:dyDescent="0.3">
      <c r="A3034" s="3" t="s">
        <v>1646</v>
      </c>
      <c r="B3034" s="5">
        <v>29</v>
      </c>
      <c r="C3034" s="6">
        <v>362.21</v>
      </c>
    </row>
    <row r="3035" spans="1:3" x14ac:dyDescent="0.3">
      <c r="A3035" s="3" t="s">
        <v>1646</v>
      </c>
      <c r="B3035" s="5">
        <v>23</v>
      </c>
      <c r="C3035" s="6">
        <v>387.55</v>
      </c>
    </row>
    <row r="3036" spans="1:3" x14ac:dyDescent="0.3">
      <c r="A3036" s="3" t="s">
        <v>1647</v>
      </c>
      <c r="B3036" s="5">
        <v>29</v>
      </c>
      <c r="C3036" s="6">
        <v>679.76</v>
      </c>
    </row>
    <row r="3037" spans="1:3" x14ac:dyDescent="0.3">
      <c r="A3037" s="3" t="s">
        <v>1648</v>
      </c>
      <c r="B3037" s="5">
        <v>93</v>
      </c>
      <c r="C3037" s="6">
        <v>1710.27</v>
      </c>
    </row>
    <row r="3038" spans="1:3" x14ac:dyDescent="0.3">
      <c r="A3038" s="3" t="s">
        <v>1648</v>
      </c>
      <c r="B3038" s="5">
        <v>73</v>
      </c>
      <c r="C3038" s="6">
        <v>1184.06</v>
      </c>
    </row>
    <row r="3039" spans="1:3" x14ac:dyDescent="0.3">
      <c r="A3039" s="3" t="s">
        <v>1649</v>
      </c>
      <c r="B3039" s="5">
        <v>158</v>
      </c>
      <c r="C3039" s="6">
        <v>1158.1400000000001</v>
      </c>
    </row>
    <row r="3040" spans="1:3" x14ac:dyDescent="0.3">
      <c r="A3040" s="3" t="s">
        <v>1649</v>
      </c>
      <c r="B3040" s="5">
        <v>32</v>
      </c>
      <c r="C3040" s="6">
        <v>800</v>
      </c>
    </row>
    <row r="3041" spans="1:3" x14ac:dyDescent="0.3">
      <c r="A3041" s="3" t="s">
        <v>1649</v>
      </c>
      <c r="B3041" s="5">
        <v>31</v>
      </c>
      <c r="C3041" s="6">
        <v>703.69999999999993</v>
      </c>
    </row>
    <row r="3042" spans="1:3" x14ac:dyDescent="0.3">
      <c r="A3042" s="3" t="s">
        <v>1649</v>
      </c>
      <c r="B3042" s="5">
        <v>31</v>
      </c>
      <c r="C3042" s="6">
        <v>549.31999999999994</v>
      </c>
    </row>
    <row r="3043" spans="1:3" x14ac:dyDescent="0.3">
      <c r="A3043" s="3" t="s">
        <v>1649</v>
      </c>
      <c r="B3043" s="5">
        <v>30</v>
      </c>
      <c r="C3043" s="6">
        <v>765</v>
      </c>
    </row>
    <row r="3044" spans="1:3" x14ac:dyDescent="0.3">
      <c r="A3044" s="3" t="s">
        <v>1649</v>
      </c>
      <c r="B3044" s="5">
        <v>30</v>
      </c>
      <c r="C3044" s="6">
        <v>744</v>
      </c>
    </row>
    <row r="3045" spans="1:3" x14ac:dyDescent="0.3">
      <c r="A3045" s="3" t="s">
        <v>1649</v>
      </c>
      <c r="B3045" s="5">
        <v>29</v>
      </c>
      <c r="C3045" s="6">
        <v>595.66</v>
      </c>
    </row>
    <row r="3046" spans="1:3" x14ac:dyDescent="0.3">
      <c r="A3046" s="3" t="s">
        <v>1650</v>
      </c>
      <c r="B3046" s="5">
        <v>31</v>
      </c>
      <c r="C3046" s="6">
        <v>763.22</v>
      </c>
    </row>
    <row r="3047" spans="1:3" x14ac:dyDescent="0.3">
      <c r="A3047" s="3" t="s">
        <v>1650</v>
      </c>
      <c r="B3047" s="5">
        <v>27</v>
      </c>
      <c r="C3047" s="6">
        <v>634.2299999999999</v>
      </c>
    </row>
    <row r="3048" spans="1:3" x14ac:dyDescent="0.3">
      <c r="A3048" s="3" t="s">
        <v>1650</v>
      </c>
      <c r="B3048" s="5">
        <v>26</v>
      </c>
      <c r="C3048" s="6">
        <v>342.94</v>
      </c>
    </row>
    <row r="3049" spans="1:3" x14ac:dyDescent="0.3">
      <c r="A3049" s="3" t="s">
        <v>1651</v>
      </c>
      <c r="B3049" s="5">
        <v>31</v>
      </c>
      <c r="C3049" s="6">
        <v>453.21999999999997</v>
      </c>
    </row>
    <row r="3050" spans="1:3" x14ac:dyDescent="0.3">
      <c r="A3050" s="3" t="s">
        <v>1651</v>
      </c>
      <c r="B3050" s="5">
        <v>30</v>
      </c>
      <c r="C3050" s="6">
        <v>461.09999999999997</v>
      </c>
    </row>
    <row r="3051" spans="1:3" x14ac:dyDescent="0.3">
      <c r="A3051" s="3" t="s">
        <v>1651</v>
      </c>
      <c r="B3051" s="5">
        <v>30</v>
      </c>
      <c r="C3051" s="6">
        <v>312.60000000000002</v>
      </c>
    </row>
    <row r="3052" spans="1:3" x14ac:dyDescent="0.3">
      <c r="A3052" s="3" t="s">
        <v>1651</v>
      </c>
      <c r="B3052" s="5">
        <v>29</v>
      </c>
      <c r="C3052" s="6">
        <v>779.81000000000006</v>
      </c>
    </row>
    <row r="3053" spans="1:3" x14ac:dyDescent="0.3">
      <c r="A3053" s="3" t="s">
        <v>1652</v>
      </c>
      <c r="B3053" s="5">
        <v>196</v>
      </c>
      <c r="C3053" s="6">
        <v>1315.16</v>
      </c>
    </row>
    <row r="3054" spans="1:3" x14ac:dyDescent="0.3">
      <c r="A3054" s="3" t="s">
        <v>1652</v>
      </c>
      <c r="B3054" s="5">
        <v>31</v>
      </c>
      <c r="C3054" s="6">
        <v>670.84</v>
      </c>
    </row>
    <row r="3055" spans="1:3" x14ac:dyDescent="0.3">
      <c r="A3055" s="3" t="s">
        <v>1652</v>
      </c>
      <c r="B3055" s="5">
        <v>30</v>
      </c>
      <c r="C3055" s="6">
        <v>734.4</v>
      </c>
    </row>
    <row r="3056" spans="1:3" x14ac:dyDescent="0.3">
      <c r="A3056" s="3" t="s">
        <v>1653</v>
      </c>
      <c r="B3056" s="5">
        <v>80</v>
      </c>
      <c r="C3056" s="6">
        <v>1055.2</v>
      </c>
    </row>
    <row r="3057" spans="1:3" x14ac:dyDescent="0.3">
      <c r="A3057" s="3" t="s">
        <v>1653</v>
      </c>
      <c r="B3057" s="5">
        <v>32</v>
      </c>
      <c r="C3057" s="6">
        <v>547.20000000000005</v>
      </c>
    </row>
    <row r="3058" spans="1:3" x14ac:dyDescent="0.3">
      <c r="A3058" s="3" t="s">
        <v>1653</v>
      </c>
      <c r="B3058" s="5">
        <v>26</v>
      </c>
      <c r="C3058" s="6">
        <v>482.82</v>
      </c>
    </row>
    <row r="3059" spans="1:3" x14ac:dyDescent="0.3">
      <c r="A3059" s="3" t="s">
        <v>1654</v>
      </c>
      <c r="B3059" s="5">
        <v>123</v>
      </c>
      <c r="C3059" s="6">
        <v>1950.78</v>
      </c>
    </row>
    <row r="3060" spans="1:3" x14ac:dyDescent="0.3">
      <c r="A3060" s="3" t="s">
        <v>1654</v>
      </c>
      <c r="B3060" s="5">
        <v>93</v>
      </c>
      <c r="C3060" s="6">
        <v>1292.7</v>
      </c>
    </row>
    <row r="3061" spans="1:3" x14ac:dyDescent="0.3">
      <c r="A3061" s="3" t="s">
        <v>1654</v>
      </c>
      <c r="B3061" s="5">
        <v>34</v>
      </c>
      <c r="C3061" s="6">
        <v>883.66</v>
      </c>
    </row>
    <row r="3062" spans="1:3" x14ac:dyDescent="0.3">
      <c r="A3062" s="3" t="s">
        <v>1654</v>
      </c>
      <c r="B3062" s="5">
        <v>27</v>
      </c>
      <c r="C3062" s="6">
        <v>231.39000000000001</v>
      </c>
    </row>
    <row r="3063" spans="1:3" x14ac:dyDescent="0.3">
      <c r="A3063" s="3" t="s">
        <v>1655</v>
      </c>
      <c r="B3063" s="5">
        <v>141</v>
      </c>
      <c r="C3063" s="6">
        <v>2987.79</v>
      </c>
    </row>
    <row r="3064" spans="1:3" x14ac:dyDescent="0.3">
      <c r="A3064" s="3" t="s">
        <v>1655</v>
      </c>
      <c r="B3064" s="5">
        <v>28</v>
      </c>
      <c r="C3064" s="6">
        <v>395.35999999999996</v>
      </c>
    </row>
    <row r="3065" spans="1:3" x14ac:dyDescent="0.3">
      <c r="A3065" s="3" t="s">
        <v>1656</v>
      </c>
      <c r="B3065" s="5">
        <v>27</v>
      </c>
      <c r="C3065" s="6">
        <v>624.78</v>
      </c>
    </row>
    <row r="3066" spans="1:3" x14ac:dyDescent="0.3">
      <c r="A3066" s="3" t="s">
        <v>1657</v>
      </c>
      <c r="B3066" s="5">
        <v>34</v>
      </c>
      <c r="C3066" s="6">
        <v>915.28000000000009</v>
      </c>
    </row>
    <row r="3067" spans="1:3" x14ac:dyDescent="0.3">
      <c r="A3067" s="3" t="s">
        <v>1657</v>
      </c>
      <c r="B3067" s="5">
        <v>30</v>
      </c>
      <c r="C3067" s="6">
        <v>639</v>
      </c>
    </row>
    <row r="3068" spans="1:3" x14ac:dyDescent="0.3">
      <c r="A3068" s="3" t="s">
        <v>1657</v>
      </c>
      <c r="B3068" s="5">
        <v>26</v>
      </c>
      <c r="C3068" s="6">
        <v>436.8</v>
      </c>
    </row>
    <row r="3069" spans="1:3" x14ac:dyDescent="0.3">
      <c r="A3069" s="3" t="s">
        <v>1658</v>
      </c>
      <c r="B3069" s="5">
        <v>35</v>
      </c>
      <c r="C3069" s="6">
        <v>922.95</v>
      </c>
    </row>
    <row r="3070" spans="1:3" x14ac:dyDescent="0.3">
      <c r="A3070" s="3" t="s">
        <v>1658</v>
      </c>
      <c r="B3070" s="5">
        <v>32</v>
      </c>
      <c r="C3070" s="6">
        <v>546.24</v>
      </c>
    </row>
    <row r="3071" spans="1:3" x14ac:dyDescent="0.3">
      <c r="A3071" s="3" t="s">
        <v>1658</v>
      </c>
      <c r="B3071" s="5">
        <v>30</v>
      </c>
      <c r="C3071" s="6">
        <v>762</v>
      </c>
    </row>
    <row r="3072" spans="1:3" x14ac:dyDescent="0.3">
      <c r="A3072" s="3" t="s">
        <v>1658</v>
      </c>
      <c r="B3072" s="5">
        <v>30</v>
      </c>
      <c r="C3072" s="6">
        <v>579.9</v>
      </c>
    </row>
    <row r="3073" spans="1:3" x14ac:dyDescent="0.3">
      <c r="A3073" s="3" t="s">
        <v>1659</v>
      </c>
      <c r="B3073" s="5">
        <v>107</v>
      </c>
      <c r="C3073" s="6">
        <v>1419.8899999999999</v>
      </c>
    </row>
    <row r="3074" spans="1:3" x14ac:dyDescent="0.3">
      <c r="A3074" s="3" t="s">
        <v>1659</v>
      </c>
      <c r="B3074" s="5">
        <v>35</v>
      </c>
      <c r="C3074" s="6">
        <v>749.7</v>
      </c>
    </row>
    <row r="3075" spans="1:3" x14ac:dyDescent="0.3">
      <c r="A3075" s="3" t="s">
        <v>1659</v>
      </c>
      <c r="B3075" s="5">
        <v>32</v>
      </c>
      <c r="C3075" s="6">
        <v>750.08</v>
      </c>
    </row>
    <row r="3076" spans="1:3" x14ac:dyDescent="0.3">
      <c r="A3076" s="3" t="s">
        <v>1659</v>
      </c>
      <c r="B3076" s="5">
        <v>32</v>
      </c>
      <c r="C3076" s="6">
        <v>404.16</v>
      </c>
    </row>
    <row r="3077" spans="1:3" x14ac:dyDescent="0.3">
      <c r="A3077" s="3" t="s">
        <v>1659</v>
      </c>
      <c r="B3077" s="5">
        <v>30</v>
      </c>
      <c r="C3077" s="6">
        <v>584.09999999999991</v>
      </c>
    </row>
    <row r="3078" spans="1:3" x14ac:dyDescent="0.3">
      <c r="A3078" s="3" t="s">
        <v>1660</v>
      </c>
      <c r="B3078" s="5">
        <v>181</v>
      </c>
      <c r="C3078" s="6">
        <v>1618.1399999999999</v>
      </c>
    </row>
    <row r="3079" spans="1:3" x14ac:dyDescent="0.3">
      <c r="A3079" s="3" t="s">
        <v>1660</v>
      </c>
      <c r="B3079" s="5">
        <v>113</v>
      </c>
      <c r="C3079" s="6">
        <v>1249.78</v>
      </c>
    </row>
    <row r="3080" spans="1:3" x14ac:dyDescent="0.3">
      <c r="A3080" s="3" t="s">
        <v>1660</v>
      </c>
      <c r="B3080" s="5">
        <v>72</v>
      </c>
      <c r="C3080" s="6">
        <v>787.68</v>
      </c>
    </row>
    <row r="3081" spans="1:3" x14ac:dyDescent="0.3">
      <c r="A3081" s="3" t="s">
        <v>1661</v>
      </c>
      <c r="B3081" s="5">
        <v>27</v>
      </c>
      <c r="C3081" s="6">
        <v>603.99</v>
      </c>
    </row>
    <row r="3082" spans="1:3" x14ac:dyDescent="0.3">
      <c r="A3082" s="3" t="s">
        <v>1662</v>
      </c>
      <c r="B3082" s="5">
        <v>33</v>
      </c>
      <c r="C3082" s="6">
        <v>652.74</v>
      </c>
    </row>
    <row r="3083" spans="1:3" x14ac:dyDescent="0.3">
      <c r="A3083" s="3" t="s">
        <v>1662</v>
      </c>
      <c r="B3083" s="5">
        <v>31</v>
      </c>
      <c r="C3083" s="6">
        <v>455.08</v>
      </c>
    </row>
    <row r="3084" spans="1:3" x14ac:dyDescent="0.3">
      <c r="A3084" s="3" t="s">
        <v>1663</v>
      </c>
      <c r="B3084" s="5">
        <v>30</v>
      </c>
      <c r="C3084" s="6">
        <v>626.70000000000005</v>
      </c>
    </row>
    <row r="3085" spans="1:3" x14ac:dyDescent="0.3">
      <c r="A3085" s="3" t="s">
        <v>1663</v>
      </c>
      <c r="B3085" s="5">
        <v>27</v>
      </c>
      <c r="C3085" s="6">
        <v>353.16</v>
      </c>
    </row>
    <row r="3086" spans="1:3" x14ac:dyDescent="0.3">
      <c r="A3086" s="3" t="s">
        <v>1664</v>
      </c>
      <c r="B3086" s="5">
        <v>36</v>
      </c>
      <c r="C3086" s="6">
        <v>617.76</v>
      </c>
    </row>
    <row r="3087" spans="1:3" x14ac:dyDescent="0.3">
      <c r="A3087" s="3" t="s">
        <v>1664</v>
      </c>
      <c r="B3087" s="5">
        <v>33</v>
      </c>
      <c r="C3087" s="6">
        <v>685.41</v>
      </c>
    </row>
    <row r="3088" spans="1:3" x14ac:dyDescent="0.3">
      <c r="A3088" s="3" t="s">
        <v>1664</v>
      </c>
      <c r="B3088" s="5">
        <v>33</v>
      </c>
      <c r="C3088" s="6">
        <v>670.56000000000006</v>
      </c>
    </row>
    <row r="3089" spans="1:3" x14ac:dyDescent="0.3">
      <c r="A3089" s="3" t="s">
        <v>1665</v>
      </c>
      <c r="B3089" s="5">
        <v>36</v>
      </c>
      <c r="C3089" s="6">
        <v>778.32</v>
      </c>
    </row>
    <row r="3090" spans="1:3" x14ac:dyDescent="0.3">
      <c r="A3090" s="3" t="s">
        <v>1665</v>
      </c>
      <c r="B3090" s="5">
        <v>33</v>
      </c>
      <c r="C3090" s="6">
        <v>754.71</v>
      </c>
    </row>
    <row r="3091" spans="1:3" x14ac:dyDescent="0.3">
      <c r="A3091" s="3" t="s">
        <v>1665</v>
      </c>
      <c r="B3091" s="5">
        <v>32</v>
      </c>
      <c r="C3091" s="6">
        <v>391.68</v>
      </c>
    </row>
    <row r="3092" spans="1:3" x14ac:dyDescent="0.3">
      <c r="A3092" s="3" t="s">
        <v>1665</v>
      </c>
      <c r="B3092" s="5">
        <v>27</v>
      </c>
      <c r="C3092" s="6">
        <v>470.07</v>
      </c>
    </row>
    <row r="3093" spans="1:3" x14ac:dyDescent="0.3">
      <c r="A3093" s="3" t="s">
        <v>1665</v>
      </c>
      <c r="B3093" s="5">
        <v>27</v>
      </c>
      <c r="C3093" s="6">
        <v>358.02</v>
      </c>
    </row>
    <row r="3094" spans="1:3" x14ac:dyDescent="0.3">
      <c r="A3094" s="3" t="s">
        <v>1666</v>
      </c>
      <c r="B3094" s="5">
        <v>31</v>
      </c>
      <c r="C3094" s="6">
        <v>546.53</v>
      </c>
    </row>
    <row r="3095" spans="1:3" x14ac:dyDescent="0.3">
      <c r="A3095" s="3" t="s">
        <v>1666</v>
      </c>
      <c r="B3095" s="5">
        <v>30</v>
      </c>
      <c r="C3095" s="6">
        <v>347.1</v>
      </c>
    </row>
    <row r="3096" spans="1:3" x14ac:dyDescent="0.3">
      <c r="A3096" s="3" t="s">
        <v>1666</v>
      </c>
      <c r="B3096" s="5">
        <v>29</v>
      </c>
      <c r="C3096" s="6">
        <v>460.52000000000004</v>
      </c>
    </row>
    <row r="3097" spans="1:3" x14ac:dyDescent="0.3">
      <c r="A3097" s="3" t="s">
        <v>1667</v>
      </c>
      <c r="B3097" s="5">
        <v>87</v>
      </c>
      <c r="C3097" s="6">
        <v>885.66</v>
      </c>
    </row>
    <row r="3098" spans="1:3" x14ac:dyDescent="0.3">
      <c r="A3098" s="3" t="s">
        <v>1667</v>
      </c>
      <c r="B3098" s="5">
        <v>82</v>
      </c>
      <c r="C3098" s="6">
        <v>974.98</v>
      </c>
    </row>
    <row r="3099" spans="1:3" x14ac:dyDescent="0.3">
      <c r="A3099" s="3" t="s">
        <v>1667</v>
      </c>
      <c r="B3099" s="5">
        <v>35</v>
      </c>
      <c r="C3099" s="6">
        <v>694.4</v>
      </c>
    </row>
    <row r="3100" spans="1:3" x14ac:dyDescent="0.3">
      <c r="A3100" s="3" t="s">
        <v>1667</v>
      </c>
      <c r="B3100" s="5">
        <v>31</v>
      </c>
      <c r="C3100" s="6">
        <v>412.61</v>
      </c>
    </row>
    <row r="3101" spans="1:3" x14ac:dyDescent="0.3">
      <c r="A3101" s="3" t="s">
        <v>1668</v>
      </c>
      <c r="B3101" s="5">
        <v>33</v>
      </c>
      <c r="C3101" s="6">
        <v>841.83</v>
      </c>
    </row>
    <row r="3102" spans="1:3" x14ac:dyDescent="0.3">
      <c r="A3102" s="3" t="s">
        <v>1668</v>
      </c>
      <c r="B3102" s="5">
        <v>32</v>
      </c>
      <c r="C3102" s="6">
        <v>527.67999999999995</v>
      </c>
    </row>
    <row r="3103" spans="1:3" x14ac:dyDescent="0.3">
      <c r="A3103" s="3" t="s">
        <v>1669</v>
      </c>
      <c r="B3103" s="5">
        <v>146</v>
      </c>
      <c r="C3103" s="6">
        <v>2137.44</v>
      </c>
    </row>
    <row r="3104" spans="1:3" x14ac:dyDescent="0.3">
      <c r="A3104" s="3" t="s">
        <v>1669</v>
      </c>
      <c r="B3104" s="5">
        <v>28</v>
      </c>
      <c r="C3104" s="6">
        <v>560.28000000000009</v>
      </c>
    </row>
    <row r="3105" spans="1:3" x14ac:dyDescent="0.3">
      <c r="A3105" s="3" t="s">
        <v>1670</v>
      </c>
      <c r="B3105" s="5">
        <v>29</v>
      </c>
      <c r="C3105" s="6">
        <v>466.03000000000003</v>
      </c>
    </row>
    <row r="3106" spans="1:3" x14ac:dyDescent="0.3">
      <c r="A3106" s="3" t="s">
        <v>1671</v>
      </c>
      <c r="B3106" s="5">
        <v>33</v>
      </c>
      <c r="C3106" s="6">
        <v>789.03</v>
      </c>
    </row>
    <row r="3107" spans="1:3" x14ac:dyDescent="0.3">
      <c r="A3107" s="3" t="s">
        <v>1672</v>
      </c>
      <c r="B3107" s="5">
        <v>28</v>
      </c>
      <c r="C3107" s="6">
        <v>321.16000000000003</v>
      </c>
    </row>
    <row r="3108" spans="1:3" x14ac:dyDescent="0.3">
      <c r="A3108" s="3" t="s">
        <v>1673</v>
      </c>
      <c r="B3108" s="5">
        <v>221</v>
      </c>
      <c r="C3108" s="6">
        <v>2453.1</v>
      </c>
    </row>
    <row r="3109" spans="1:3" x14ac:dyDescent="0.3">
      <c r="A3109" s="3" t="s">
        <v>1674</v>
      </c>
      <c r="B3109" s="5">
        <v>140</v>
      </c>
      <c r="C3109" s="6">
        <v>1985.2</v>
      </c>
    </row>
    <row r="3110" spans="1:3" x14ac:dyDescent="0.3">
      <c r="A3110" s="3" t="s">
        <v>1674</v>
      </c>
      <c r="B3110" s="5">
        <v>60</v>
      </c>
      <c r="C3110" s="6">
        <v>838.2</v>
      </c>
    </row>
    <row r="3111" spans="1:3" x14ac:dyDescent="0.3">
      <c r="A3111" s="3" t="s">
        <v>1674</v>
      </c>
      <c r="B3111" s="5">
        <v>33</v>
      </c>
      <c r="C3111" s="6">
        <v>601.91999999999996</v>
      </c>
    </row>
    <row r="3112" spans="1:3" x14ac:dyDescent="0.3">
      <c r="A3112" s="3" t="s">
        <v>1674</v>
      </c>
      <c r="B3112" s="5">
        <v>31</v>
      </c>
      <c r="C3112" s="6">
        <v>744.31000000000006</v>
      </c>
    </row>
    <row r="3113" spans="1:3" x14ac:dyDescent="0.3">
      <c r="A3113" s="3" t="s">
        <v>1674</v>
      </c>
      <c r="B3113" s="5">
        <v>26</v>
      </c>
      <c r="C3113" s="6">
        <v>338.52</v>
      </c>
    </row>
    <row r="3114" spans="1:3" x14ac:dyDescent="0.3">
      <c r="A3114" s="3" t="s">
        <v>1674</v>
      </c>
      <c r="B3114" s="5">
        <v>25</v>
      </c>
      <c r="C3114" s="6">
        <v>375.5</v>
      </c>
    </row>
    <row r="3115" spans="1:3" x14ac:dyDescent="0.3">
      <c r="A3115" s="3" t="s">
        <v>1675</v>
      </c>
      <c r="B3115" s="5">
        <v>193</v>
      </c>
      <c r="C3115" s="6">
        <v>1989.8300000000002</v>
      </c>
    </row>
    <row r="3116" spans="1:3" x14ac:dyDescent="0.3">
      <c r="A3116" s="3" t="s">
        <v>1675</v>
      </c>
      <c r="B3116" s="5">
        <v>29</v>
      </c>
      <c r="C3116" s="6">
        <v>623.79000000000008</v>
      </c>
    </row>
    <row r="3117" spans="1:3" x14ac:dyDescent="0.3">
      <c r="A3117" s="3" t="s">
        <v>1676</v>
      </c>
      <c r="B3117" s="5">
        <v>91</v>
      </c>
      <c r="C3117" s="6">
        <v>1184.82</v>
      </c>
    </row>
    <row r="3118" spans="1:3" x14ac:dyDescent="0.3">
      <c r="A3118" s="3" t="s">
        <v>1676</v>
      </c>
      <c r="B3118" s="5">
        <v>73</v>
      </c>
      <c r="C3118" s="6">
        <v>1073.8300000000002</v>
      </c>
    </row>
    <row r="3119" spans="1:3" x14ac:dyDescent="0.3">
      <c r="A3119" s="3" t="s">
        <v>1677</v>
      </c>
      <c r="B3119" s="5">
        <v>30</v>
      </c>
      <c r="C3119" s="6">
        <v>691.8</v>
      </c>
    </row>
    <row r="3120" spans="1:3" x14ac:dyDescent="0.3">
      <c r="A3120" s="3" t="s">
        <v>1677</v>
      </c>
      <c r="B3120" s="5">
        <v>29</v>
      </c>
      <c r="C3120" s="6">
        <v>369.46</v>
      </c>
    </row>
    <row r="3121" spans="1:3" x14ac:dyDescent="0.3">
      <c r="A3121" s="3" t="s">
        <v>1677</v>
      </c>
      <c r="B3121" s="5">
        <v>26</v>
      </c>
      <c r="C3121" s="6">
        <v>625.04</v>
      </c>
    </row>
    <row r="3122" spans="1:3" x14ac:dyDescent="0.3">
      <c r="A3122" s="3" t="s">
        <v>1678</v>
      </c>
      <c r="B3122" s="5">
        <v>95</v>
      </c>
      <c r="C3122" s="6">
        <v>948.1</v>
      </c>
    </row>
    <row r="3123" spans="1:3" x14ac:dyDescent="0.3">
      <c r="A3123" s="3" t="s">
        <v>1678</v>
      </c>
      <c r="B3123" s="5">
        <v>32</v>
      </c>
      <c r="C3123" s="6">
        <v>872</v>
      </c>
    </row>
    <row r="3124" spans="1:3" x14ac:dyDescent="0.3">
      <c r="A3124" s="3" t="s">
        <v>1678</v>
      </c>
      <c r="B3124" s="5">
        <v>24</v>
      </c>
      <c r="C3124" s="6">
        <v>428.40000000000003</v>
      </c>
    </row>
    <row r="3125" spans="1:3" x14ac:dyDescent="0.3">
      <c r="A3125" s="3" t="s">
        <v>1679</v>
      </c>
      <c r="B3125" s="5">
        <v>27</v>
      </c>
      <c r="C3125" s="6">
        <v>544.04999999999995</v>
      </c>
    </row>
    <row r="3126" spans="1:3" x14ac:dyDescent="0.3">
      <c r="A3126" s="3" t="s">
        <v>1679</v>
      </c>
      <c r="B3126" s="5">
        <v>26</v>
      </c>
      <c r="C3126" s="6">
        <v>791.44</v>
      </c>
    </row>
    <row r="3127" spans="1:3" x14ac:dyDescent="0.3">
      <c r="A3127" s="3" t="s">
        <v>1680</v>
      </c>
      <c r="B3127" s="5">
        <v>161</v>
      </c>
      <c r="C3127" s="6">
        <v>1083.53</v>
      </c>
    </row>
    <row r="3128" spans="1:3" x14ac:dyDescent="0.3">
      <c r="A3128" s="3" t="s">
        <v>1680</v>
      </c>
      <c r="B3128" s="5">
        <v>121</v>
      </c>
      <c r="C3128" s="6">
        <v>1333.4199999999998</v>
      </c>
    </row>
    <row r="3129" spans="1:3" x14ac:dyDescent="0.3">
      <c r="A3129" s="3" t="s">
        <v>1680</v>
      </c>
      <c r="B3129" s="5">
        <v>85</v>
      </c>
      <c r="C3129" s="6">
        <v>944.34999999999991</v>
      </c>
    </row>
    <row r="3130" spans="1:3" x14ac:dyDescent="0.3">
      <c r="A3130" s="3" t="s">
        <v>1680</v>
      </c>
      <c r="B3130" s="5">
        <v>26</v>
      </c>
      <c r="C3130" s="6">
        <v>382.98</v>
      </c>
    </row>
    <row r="3131" spans="1:3" x14ac:dyDescent="0.3">
      <c r="A3131" s="3" t="s">
        <v>1681</v>
      </c>
      <c r="B3131" s="5">
        <v>29</v>
      </c>
      <c r="C3131" s="6">
        <v>460.22999999999996</v>
      </c>
    </row>
    <row r="3132" spans="1:3" x14ac:dyDescent="0.3">
      <c r="A3132" s="3" t="s">
        <v>1682</v>
      </c>
      <c r="B3132" s="5">
        <v>27</v>
      </c>
      <c r="C3132" s="6">
        <v>410.4</v>
      </c>
    </row>
    <row r="3133" spans="1:3" x14ac:dyDescent="0.3">
      <c r="A3133" s="3" t="s">
        <v>1683</v>
      </c>
      <c r="B3133" s="5">
        <v>130</v>
      </c>
      <c r="C3133" s="6">
        <v>2291.9</v>
      </c>
    </row>
    <row r="3134" spans="1:3" x14ac:dyDescent="0.3">
      <c r="A3134" s="3" t="s">
        <v>1684</v>
      </c>
      <c r="B3134" s="5">
        <v>71</v>
      </c>
      <c r="C3134" s="6">
        <v>1045.83</v>
      </c>
    </row>
    <row r="3135" spans="1:3" x14ac:dyDescent="0.3">
      <c r="A3135" s="3" t="s">
        <v>1684</v>
      </c>
      <c r="B3135" s="5">
        <v>30</v>
      </c>
      <c r="C3135" s="6">
        <v>857.4</v>
      </c>
    </row>
    <row r="3136" spans="1:3" x14ac:dyDescent="0.3">
      <c r="A3136" s="3" t="s">
        <v>1684</v>
      </c>
      <c r="B3136" s="5">
        <v>29</v>
      </c>
      <c r="C3136" s="6">
        <v>724.13</v>
      </c>
    </row>
    <row r="3137" spans="1:3" x14ac:dyDescent="0.3">
      <c r="A3137" s="3" t="s">
        <v>1685</v>
      </c>
      <c r="B3137" s="5">
        <v>33</v>
      </c>
      <c r="C3137" s="6">
        <v>486.75</v>
      </c>
    </row>
    <row r="3138" spans="1:3" x14ac:dyDescent="0.3">
      <c r="A3138" s="3" t="s">
        <v>1686</v>
      </c>
      <c r="B3138" s="5">
        <v>69</v>
      </c>
      <c r="C3138" s="6">
        <v>899.76</v>
      </c>
    </row>
    <row r="3139" spans="1:3" x14ac:dyDescent="0.3">
      <c r="A3139" s="3" t="s">
        <v>1686</v>
      </c>
      <c r="B3139" s="5">
        <v>30</v>
      </c>
      <c r="C3139" s="6">
        <v>679.5</v>
      </c>
    </row>
    <row r="3140" spans="1:3" x14ac:dyDescent="0.3">
      <c r="A3140" s="3" t="s">
        <v>1687</v>
      </c>
      <c r="B3140" s="5">
        <v>120</v>
      </c>
      <c r="C3140" s="6">
        <v>430.79999999999995</v>
      </c>
    </row>
    <row r="3141" spans="1:3" x14ac:dyDescent="0.3">
      <c r="A3141" s="3" t="s">
        <v>1687</v>
      </c>
      <c r="B3141" s="5">
        <v>35</v>
      </c>
      <c r="C3141" s="6">
        <v>568.4</v>
      </c>
    </row>
    <row r="3142" spans="1:3" x14ac:dyDescent="0.3">
      <c r="A3142" s="3" t="s">
        <v>1687</v>
      </c>
      <c r="B3142" s="5">
        <v>31</v>
      </c>
      <c r="C3142" s="6">
        <v>902.41</v>
      </c>
    </row>
    <row r="3143" spans="1:3" x14ac:dyDescent="0.3">
      <c r="A3143" s="3" t="s">
        <v>1687</v>
      </c>
      <c r="B3143" s="5">
        <v>30</v>
      </c>
      <c r="C3143" s="6">
        <v>657.6</v>
      </c>
    </row>
    <row r="3144" spans="1:3" x14ac:dyDescent="0.3">
      <c r="A3144" s="3" t="s">
        <v>1688</v>
      </c>
      <c r="B3144" s="5">
        <v>93</v>
      </c>
      <c r="C3144" s="6">
        <v>1428.48</v>
      </c>
    </row>
    <row r="3145" spans="1:3" x14ac:dyDescent="0.3">
      <c r="A3145" s="3" t="s">
        <v>1688</v>
      </c>
      <c r="B3145" s="5">
        <v>27</v>
      </c>
      <c r="C3145" s="6">
        <v>456.29999999999995</v>
      </c>
    </row>
    <row r="3146" spans="1:3" x14ac:dyDescent="0.3">
      <c r="A3146" s="3" t="s">
        <v>1688</v>
      </c>
      <c r="B3146" s="5">
        <v>27</v>
      </c>
      <c r="C3146" s="6">
        <v>377.46000000000004</v>
      </c>
    </row>
    <row r="3147" spans="1:3" x14ac:dyDescent="0.3">
      <c r="A3147" s="3" t="s">
        <v>1689</v>
      </c>
      <c r="B3147" s="5">
        <v>69</v>
      </c>
      <c r="C3147" s="6">
        <v>1006.02</v>
      </c>
    </row>
    <row r="3148" spans="1:3" x14ac:dyDescent="0.3">
      <c r="A3148" s="3" t="s">
        <v>1689</v>
      </c>
      <c r="B3148" s="5">
        <v>31</v>
      </c>
      <c r="C3148" s="6">
        <v>881.94999999999993</v>
      </c>
    </row>
    <row r="3149" spans="1:3" x14ac:dyDescent="0.3">
      <c r="A3149" s="3" t="s">
        <v>1689</v>
      </c>
      <c r="B3149" s="5">
        <v>25</v>
      </c>
      <c r="C3149" s="6">
        <v>511.00000000000006</v>
      </c>
    </row>
    <row r="3150" spans="1:3" x14ac:dyDescent="0.3">
      <c r="A3150" s="3" t="s">
        <v>1689</v>
      </c>
      <c r="B3150" s="5">
        <v>23</v>
      </c>
      <c r="C3150" s="6">
        <v>461.61</v>
      </c>
    </row>
    <row r="3151" spans="1:3" x14ac:dyDescent="0.3">
      <c r="A3151" s="3" t="s">
        <v>1690</v>
      </c>
      <c r="B3151" s="5">
        <v>121</v>
      </c>
      <c r="C3151" s="6">
        <v>1684.32</v>
      </c>
    </row>
    <row r="3152" spans="1:3" x14ac:dyDescent="0.3">
      <c r="A3152" s="3" t="s">
        <v>1690</v>
      </c>
      <c r="B3152" s="5">
        <v>97</v>
      </c>
      <c r="C3152" s="6">
        <v>1455.97</v>
      </c>
    </row>
    <row r="3153" spans="1:3" x14ac:dyDescent="0.3">
      <c r="A3153" s="3" t="s">
        <v>1690</v>
      </c>
      <c r="B3153" s="5">
        <v>37</v>
      </c>
      <c r="C3153" s="6">
        <v>356.31</v>
      </c>
    </row>
    <row r="3154" spans="1:3" x14ac:dyDescent="0.3">
      <c r="A3154" s="3" t="s">
        <v>1690</v>
      </c>
      <c r="B3154" s="5">
        <v>31</v>
      </c>
      <c r="C3154" s="6">
        <v>593.96</v>
      </c>
    </row>
    <row r="3155" spans="1:3" x14ac:dyDescent="0.3">
      <c r="A3155" s="3" t="s">
        <v>1690</v>
      </c>
      <c r="B3155" s="5">
        <v>24</v>
      </c>
      <c r="C3155" s="6">
        <v>627.84</v>
      </c>
    </row>
    <row r="3156" spans="1:3" x14ac:dyDescent="0.3">
      <c r="A3156" s="3" t="s">
        <v>1691</v>
      </c>
      <c r="B3156" s="5">
        <v>28</v>
      </c>
      <c r="C3156" s="6">
        <v>594.44000000000005</v>
      </c>
    </row>
    <row r="3157" spans="1:3" x14ac:dyDescent="0.3">
      <c r="A3157" s="3" t="s">
        <v>1692</v>
      </c>
      <c r="B3157" s="5">
        <v>37</v>
      </c>
      <c r="C3157" s="6">
        <v>939.06</v>
      </c>
    </row>
    <row r="3158" spans="1:3" x14ac:dyDescent="0.3">
      <c r="A3158" s="3" t="s">
        <v>1692</v>
      </c>
      <c r="B3158" s="5">
        <v>31</v>
      </c>
      <c r="C3158" s="6">
        <v>714.24</v>
      </c>
    </row>
    <row r="3159" spans="1:3" x14ac:dyDescent="0.3">
      <c r="A3159" s="3" t="s">
        <v>1692</v>
      </c>
      <c r="B3159" s="5">
        <v>29</v>
      </c>
      <c r="C3159" s="6">
        <v>556.51</v>
      </c>
    </row>
    <row r="3160" spans="1:3" x14ac:dyDescent="0.3">
      <c r="A3160" s="3" t="s">
        <v>1692</v>
      </c>
      <c r="B3160" s="5">
        <v>27</v>
      </c>
      <c r="C3160" s="6">
        <v>484.11</v>
      </c>
    </row>
    <row r="3161" spans="1:3" x14ac:dyDescent="0.3">
      <c r="A3161" s="3" t="s">
        <v>1693</v>
      </c>
      <c r="B3161" s="5">
        <v>29</v>
      </c>
      <c r="C3161" s="6">
        <v>729.64</v>
      </c>
    </row>
    <row r="3162" spans="1:3" x14ac:dyDescent="0.3">
      <c r="A3162" s="3" t="s">
        <v>1694</v>
      </c>
      <c r="B3162" s="5">
        <v>93</v>
      </c>
      <c r="C3162" s="6">
        <v>1444.29</v>
      </c>
    </row>
    <row r="3163" spans="1:3" x14ac:dyDescent="0.3">
      <c r="A3163" s="3" t="s">
        <v>1694</v>
      </c>
      <c r="B3163" s="5">
        <v>33</v>
      </c>
      <c r="C3163" s="6">
        <v>886.71</v>
      </c>
    </row>
    <row r="3164" spans="1:3" x14ac:dyDescent="0.3">
      <c r="A3164" s="3" t="s">
        <v>1694</v>
      </c>
      <c r="B3164" s="5">
        <v>32</v>
      </c>
      <c r="C3164" s="6">
        <v>400.64</v>
      </c>
    </row>
    <row r="3165" spans="1:3" x14ac:dyDescent="0.3">
      <c r="A3165" s="3" t="s">
        <v>1694</v>
      </c>
      <c r="B3165" s="5">
        <v>25</v>
      </c>
      <c r="C3165" s="6">
        <v>507.25</v>
      </c>
    </row>
    <row r="3166" spans="1:3" x14ac:dyDescent="0.3">
      <c r="A3166" s="3" t="s">
        <v>1695</v>
      </c>
      <c r="B3166" s="5">
        <v>33</v>
      </c>
      <c r="C3166" s="6">
        <v>505.56</v>
      </c>
    </row>
    <row r="3167" spans="1:3" x14ac:dyDescent="0.3">
      <c r="A3167" s="3" t="s">
        <v>1696</v>
      </c>
      <c r="B3167" s="5">
        <v>30</v>
      </c>
      <c r="C3167" s="6">
        <v>578.69999999999993</v>
      </c>
    </row>
    <row r="3168" spans="1:3" x14ac:dyDescent="0.3">
      <c r="A3168" s="3" t="s">
        <v>1696</v>
      </c>
      <c r="B3168" s="5">
        <v>29</v>
      </c>
      <c r="C3168" s="6">
        <v>554.18999999999994</v>
      </c>
    </row>
    <row r="3169" spans="1:3" x14ac:dyDescent="0.3">
      <c r="A3169" s="3" t="s">
        <v>1697</v>
      </c>
      <c r="B3169" s="5">
        <v>62</v>
      </c>
      <c r="C3169" s="6">
        <v>763.22</v>
      </c>
    </row>
    <row r="3170" spans="1:3" x14ac:dyDescent="0.3">
      <c r="A3170" s="3" t="s">
        <v>1697</v>
      </c>
      <c r="B3170" s="5">
        <v>34</v>
      </c>
      <c r="C3170" s="6">
        <v>412.08</v>
      </c>
    </row>
    <row r="3171" spans="1:3" x14ac:dyDescent="0.3">
      <c r="A3171" s="3" t="s">
        <v>1697</v>
      </c>
      <c r="B3171" s="5">
        <v>33</v>
      </c>
      <c r="C3171" s="6">
        <v>749.43000000000006</v>
      </c>
    </row>
    <row r="3172" spans="1:3" x14ac:dyDescent="0.3">
      <c r="A3172" s="3" t="s">
        <v>1698</v>
      </c>
      <c r="B3172" s="5">
        <v>34</v>
      </c>
      <c r="C3172" s="6">
        <v>344.42</v>
      </c>
    </row>
    <row r="3173" spans="1:3" x14ac:dyDescent="0.3">
      <c r="A3173" s="3" t="s">
        <v>1698</v>
      </c>
      <c r="B3173" s="5">
        <v>33</v>
      </c>
      <c r="C3173" s="6">
        <v>544.16999999999996</v>
      </c>
    </row>
    <row r="3174" spans="1:3" x14ac:dyDescent="0.3">
      <c r="A3174" s="3" t="s">
        <v>1698</v>
      </c>
      <c r="B3174" s="5">
        <v>26</v>
      </c>
      <c r="C3174" s="6">
        <v>395.72</v>
      </c>
    </row>
    <row r="3175" spans="1:3" x14ac:dyDescent="0.3">
      <c r="A3175" s="3" t="s">
        <v>1699</v>
      </c>
      <c r="B3175" s="5">
        <v>32</v>
      </c>
      <c r="C3175" s="6">
        <v>764.16</v>
      </c>
    </row>
    <row r="3176" spans="1:3" x14ac:dyDescent="0.3">
      <c r="A3176" s="3" t="s">
        <v>1700</v>
      </c>
      <c r="B3176" s="5">
        <v>79</v>
      </c>
      <c r="C3176" s="6">
        <v>1148.6599999999999</v>
      </c>
    </row>
    <row r="3177" spans="1:3" x14ac:dyDescent="0.3">
      <c r="A3177" s="3" t="s">
        <v>1700</v>
      </c>
      <c r="B3177" s="5">
        <v>28</v>
      </c>
      <c r="C3177" s="6">
        <v>388.92</v>
      </c>
    </row>
    <row r="3178" spans="1:3" x14ac:dyDescent="0.3">
      <c r="A3178" s="3" t="s">
        <v>1701</v>
      </c>
      <c r="B3178" s="5">
        <v>93</v>
      </c>
      <c r="C3178" s="6">
        <v>1089.03</v>
      </c>
    </row>
    <row r="3179" spans="1:3" x14ac:dyDescent="0.3">
      <c r="A3179" s="3" t="s">
        <v>1701</v>
      </c>
      <c r="B3179" s="5">
        <v>70</v>
      </c>
      <c r="C3179" s="6">
        <v>854</v>
      </c>
    </row>
    <row r="3180" spans="1:3" x14ac:dyDescent="0.3">
      <c r="A3180" s="3" t="s">
        <v>1702</v>
      </c>
      <c r="B3180" s="5">
        <v>28</v>
      </c>
      <c r="C3180" s="6">
        <v>437.35999999999996</v>
      </c>
    </row>
    <row r="3181" spans="1:3" x14ac:dyDescent="0.3">
      <c r="A3181" s="3" t="s">
        <v>1703</v>
      </c>
      <c r="B3181" s="5">
        <v>31</v>
      </c>
      <c r="C3181" s="6">
        <v>484.84000000000003</v>
      </c>
    </row>
    <row r="3182" spans="1:3" x14ac:dyDescent="0.3">
      <c r="A3182" s="3" t="s">
        <v>1703</v>
      </c>
      <c r="B3182" s="5">
        <v>30</v>
      </c>
      <c r="C3182" s="6">
        <v>260.10000000000002</v>
      </c>
    </row>
    <row r="3183" spans="1:3" x14ac:dyDescent="0.3">
      <c r="A3183" s="3" t="s">
        <v>1704</v>
      </c>
      <c r="B3183" s="5">
        <v>34</v>
      </c>
      <c r="C3183" s="6">
        <v>649.40000000000009</v>
      </c>
    </row>
    <row r="3184" spans="1:3" x14ac:dyDescent="0.3">
      <c r="A3184" s="3" t="s">
        <v>1704</v>
      </c>
      <c r="B3184" s="5">
        <v>29</v>
      </c>
      <c r="C3184" s="6">
        <v>868.26</v>
      </c>
    </row>
    <row r="3185" spans="1:3" x14ac:dyDescent="0.3">
      <c r="A3185" s="3" t="s">
        <v>1704</v>
      </c>
      <c r="B3185" s="5">
        <v>27</v>
      </c>
      <c r="C3185" s="6">
        <v>585.63</v>
      </c>
    </row>
    <row r="3186" spans="1:3" x14ac:dyDescent="0.3">
      <c r="A3186" s="3" t="s">
        <v>1705</v>
      </c>
      <c r="B3186" s="5">
        <v>167</v>
      </c>
      <c r="C3186" s="6">
        <v>1497.99</v>
      </c>
    </row>
    <row r="3187" spans="1:3" x14ac:dyDescent="0.3">
      <c r="A3187" s="3" t="s">
        <v>1705</v>
      </c>
      <c r="B3187" s="5">
        <v>33</v>
      </c>
      <c r="C3187" s="6">
        <v>839.5200000000001</v>
      </c>
    </row>
    <row r="3188" spans="1:3" x14ac:dyDescent="0.3">
      <c r="A3188" s="3" t="s">
        <v>1705</v>
      </c>
      <c r="B3188" s="5">
        <v>26</v>
      </c>
      <c r="C3188" s="6">
        <v>521.82000000000005</v>
      </c>
    </row>
    <row r="3189" spans="1:3" x14ac:dyDescent="0.3">
      <c r="A3189" s="3" t="s">
        <v>1706</v>
      </c>
      <c r="B3189" s="5">
        <v>38</v>
      </c>
      <c r="C3189" s="6">
        <v>449.54</v>
      </c>
    </row>
    <row r="3190" spans="1:3" x14ac:dyDescent="0.3">
      <c r="A3190" s="3" t="s">
        <v>1706</v>
      </c>
      <c r="B3190" s="5">
        <v>33</v>
      </c>
      <c r="C3190" s="6">
        <v>762.30000000000007</v>
      </c>
    </row>
    <row r="3191" spans="1:3" x14ac:dyDescent="0.3">
      <c r="A3191" s="3" t="s">
        <v>1706</v>
      </c>
      <c r="B3191" s="5">
        <v>28</v>
      </c>
      <c r="C3191" s="6">
        <v>386.40000000000003</v>
      </c>
    </row>
    <row r="3192" spans="1:3" x14ac:dyDescent="0.3">
      <c r="A3192" s="3" t="s">
        <v>1706</v>
      </c>
      <c r="B3192" s="5">
        <v>27</v>
      </c>
      <c r="C3192" s="6">
        <v>433.08</v>
      </c>
    </row>
    <row r="3193" spans="1:3" x14ac:dyDescent="0.3">
      <c r="A3193" s="3" t="s">
        <v>1707</v>
      </c>
      <c r="B3193" s="5">
        <v>36</v>
      </c>
      <c r="C3193" s="6">
        <v>868.32</v>
      </c>
    </row>
    <row r="3194" spans="1:3" x14ac:dyDescent="0.3">
      <c r="A3194" s="3" t="s">
        <v>1707</v>
      </c>
      <c r="B3194" s="5">
        <v>29</v>
      </c>
      <c r="C3194" s="6">
        <v>425.14</v>
      </c>
    </row>
    <row r="3195" spans="1:3" x14ac:dyDescent="0.3">
      <c r="A3195" s="3" t="s">
        <v>1707</v>
      </c>
      <c r="B3195" s="5">
        <v>27</v>
      </c>
      <c r="C3195" s="6">
        <v>480.86999999999995</v>
      </c>
    </row>
    <row r="3196" spans="1:3" x14ac:dyDescent="0.3">
      <c r="A3196" s="3" t="s">
        <v>1708</v>
      </c>
      <c r="B3196" s="5">
        <v>71</v>
      </c>
      <c r="C3196" s="6">
        <v>632.61</v>
      </c>
    </row>
    <row r="3197" spans="1:3" x14ac:dyDescent="0.3">
      <c r="A3197" s="3" t="s">
        <v>1708</v>
      </c>
      <c r="B3197" s="5">
        <v>36</v>
      </c>
      <c r="C3197" s="6">
        <v>835.19999999999993</v>
      </c>
    </row>
    <row r="3198" spans="1:3" x14ac:dyDescent="0.3">
      <c r="A3198" s="3" t="s">
        <v>1708</v>
      </c>
      <c r="B3198" s="5">
        <v>32</v>
      </c>
      <c r="C3198" s="6">
        <v>664.32</v>
      </c>
    </row>
    <row r="3199" spans="1:3" x14ac:dyDescent="0.3">
      <c r="A3199" s="3" t="s">
        <v>1708</v>
      </c>
      <c r="B3199" s="5">
        <v>30</v>
      </c>
      <c r="C3199" s="6">
        <v>736.19999999999993</v>
      </c>
    </row>
    <row r="3200" spans="1:3" x14ac:dyDescent="0.3">
      <c r="A3200" s="3" t="s">
        <v>1709</v>
      </c>
      <c r="B3200" s="5">
        <v>225</v>
      </c>
      <c r="C3200" s="6">
        <v>1923.7500000000002</v>
      </c>
    </row>
    <row r="3201" spans="1:3" x14ac:dyDescent="0.3">
      <c r="A3201" s="3" t="s">
        <v>1709</v>
      </c>
      <c r="B3201" s="5">
        <v>25</v>
      </c>
      <c r="C3201" s="6">
        <v>368</v>
      </c>
    </row>
    <row r="3202" spans="1:3" x14ac:dyDescent="0.3">
      <c r="A3202" s="3" t="s">
        <v>1710</v>
      </c>
      <c r="B3202" s="5">
        <v>58</v>
      </c>
      <c r="C3202" s="6">
        <v>628.72</v>
      </c>
    </row>
    <row r="3203" spans="1:3" x14ac:dyDescent="0.3">
      <c r="A3203" s="3" t="s">
        <v>1711</v>
      </c>
      <c r="B3203" s="5">
        <v>90</v>
      </c>
      <c r="C3203" s="6">
        <v>1508.4</v>
      </c>
    </row>
    <row r="3204" spans="1:3" x14ac:dyDescent="0.3">
      <c r="A3204" s="3" t="s">
        <v>1711</v>
      </c>
      <c r="B3204" s="5">
        <v>32</v>
      </c>
      <c r="C3204" s="6">
        <v>635.52</v>
      </c>
    </row>
    <row r="3205" spans="1:3" x14ac:dyDescent="0.3">
      <c r="A3205" s="3" t="s">
        <v>1711</v>
      </c>
      <c r="B3205" s="5">
        <v>31</v>
      </c>
      <c r="C3205" s="6">
        <v>758.56999999999994</v>
      </c>
    </row>
    <row r="3206" spans="1:3" x14ac:dyDescent="0.3">
      <c r="A3206" s="3" t="s">
        <v>1711</v>
      </c>
      <c r="B3206" s="5">
        <v>30</v>
      </c>
      <c r="C3206" s="6">
        <v>427.5</v>
      </c>
    </row>
    <row r="3207" spans="1:3" x14ac:dyDescent="0.3">
      <c r="A3207" s="3" t="s">
        <v>1711</v>
      </c>
      <c r="B3207" s="5">
        <v>26</v>
      </c>
      <c r="C3207" s="6">
        <v>651.82000000000005</v>
      </c>
    </row>
    <row r="3208" spans="1:3" x14ac:dyDescent="0.3">
      <c r="A3208" s="3" t="s">
        <v>1712</v>
      </c>
      <c r="B3208" s="5">
        <v>136</v>
      </c>
      <c r="C3208" s="6">
        <v>1931.1999999999998</v>
      </c>
    </row>
    <row r="3209" spans="1:3" x14ac:dyDescent="0.3">
      <c r="A3209" s="3" t="s">
        <v>1712</v>
      </c>
      <c r="B3209" s="5">
        <v>38</v>
      </c>
      <c r="C3209" s="6">
        <v>576.46</v>
      </c>
    </row>
    <row r="3210" spans="1:3" x14ac:dyDescent="0.3">
      <c r="A3210" s="3" t="s">
        <v>1712</v>
      </c>
      <c r="B3210" s="5">
        <v>31</v>
      </c>
      <c r="C3210" s="6">
        <v>472.13</v>
      </c>
    </row>
    <row r="3211" spans="1:3" x14ac:dyDescent="0.3">
      <c r="A3211" s="3" t="s">
        <v>1712</v>
      </c>
      <c r="B3211" s="5">
        <v>29</v>
      </c>
      <c r="C3211" s="6">
        <v>767.92</v>
      </c>
    </row>
    <row r="3212" spans="1:3" x14ac:dyDescent="0.3">
      <c r="A3212" s="3" t="s">
        <v>1712</v>
      </c>
      <c r="B3212" s="5">
        <v>23</v>
      </c>
      <c r="C3212" s="6">
        <v>447.34999999999997</v>
      </c>
    </row>
    <row r="3213" spans="1:3" x14ac:dyDescent="0.3">
      <c r="A3213" s="3" t="s">
        <v>1713</v>
      </c>
      <c r="B3213" s="5">
        <v>29</v>
      </c>
      <c r="C3213" s="6">
        <v>290.87</v>
      </c>
    </row>
    <row r="3214" spans="1:3" x14ac:dyDescent="0.3">
      <c r="A3214" s="3" t="s">
        <v>1714</v>
      </c>
      <c r="B3214" s="5">
        <v>30</v>
      </c>
      <c r="C3214" s="6">
        <v>788.40000000000009</v>
      </c>
    </row>
    <row r="3215" spans="1:3" x14ac:dyDescent="0.3">
      <c r="A3215" s="3" t="s">
        <v>1715</v>
      </c>
      <c r="B3215" s="5">
        <v>147</v>
      </c>
      <c r="C3215" s="6">
        <v>2180.0100000000002</v>
      </c>
    </row>
    <row r="3216" spans="1:3" x14ac:dyDescent="0.3">
      <c r="A3216" s="3" t="s">
        <v>1715</v>
      </c>
      <c r="B3216" s="5">
        <v>96</v>
      </c>
      <c r="C3216" s="6">
        <v>1058.8799999999999</v>
      </c>
    </row>
    <row r="3217" spans="1:3" x14ac:dyDescent="0.3">
      <c r="A3217" s="3" t="s">
        <v>1715</v>
      </c>
      <c r="B3217" s="5">
        <v>33</v>
      </c>
      <c r="C3217" s="6">
        <v>557.04</v>
      </c>
    </row>
    <row r="3218" spans="1:3" x14ac:dyDescent="0.3">
      <c r="A3218" s="3" t="s">
        <v>1715</v>
      </c>
      <c r="B3218" s="5">
        <v>33</v>
      </c>
      <c r="C3218" s="6">
        <v>496.32</v>
      </c>
    </row>
    <row r="3219" spans="1:3" x14ac:dyDescent="0.3">
      <c r="A3219" s="3" t="s">
        <v>1716</v>
      </c>
      <c r="B3219" s="5">
        <v>119</v>
      </c>
      <c r="C3219" s="6">
        <v>867.51</v>
      </c>
    </row>
    <row r="3220" spans="1:3" x14ac:dyDescent="0.3">
      <c r="A3220" s="3" t="s">
        <v>1716</v>
      </c>
      <c r="B3220" s="5">
        <v>28</v>
      </c>
      <c r="C3220" s="6">
        <v>530.04</v>
      </c>
    </row>
    <row r="3221" spans="1:3" x14ac:dyDescent="0.3">
      <c r="A3221" s="3" t="s">
        <v>1716</v>
      </c>
      <c r="B3221" s="5">
        <v>24</v>
      </c>
      <c r="C3221" s="6">
        <v>464.88</v>
      </c>
    </row>
    <row r="3222" spans="1:3" x14ac:dyDescent="0.3">
      <c r="A3222" s="3" t="s">
        <v>1717</v>
      </c>
      <c r="B3222" s="5">
        <v>29</v>
      </c>
      <c r="C3222" s="6">
        <v>639.74</v>
      </c>
    </row>
    <row r="3223" spans="1:3" x14ac:dyDescent="0.3">
      <c r="A3223" s="3" t="s">
        <v>1718</v>
      </c>
      <c r="B3223" s="5">
        <v>56</v>
      </c>
      <c r="C3223" s="6">
        <v>799.12</v>
      </c>
    </row>
    <row r="3224" spans="1:3" x14ac:dyDescent="0.3">
      <c r="A3224" s="3" t="s">
        <v>1718</v>
      </c>
      <c r="B3224" s="5">
        <v>33</v>
      </c>
      <c r="C3224" s="6">
        <v>704.88</v>
      </c>
    </row>
    <row r="3225" spans="1:3" x14ac:dyDescent="0.3">
      <c r="A3225" s="3" t="s">
        <v>1718</v>
      </c>
      <c r="B3225" s="5">
        <v>31</v>
      </c>
      <c r="C3225" s="6">
        <v>737.18000000000006</v>
      </c>
    </row>
    <row r="3226" spans="1:3" x14ac:dyDescent="0.3">
      <c r="A3226" s="3" t="s">
        <v>1718</v>
      </c>
      <c r="B3226" s="5">
        <v>29</v>
      </c>
      <c r="C3226" s="6">
        <v>368.01</v>
      </c>
    </row>
    <row r="3227" spans="1:3" x14ac:dyDescent="0.3">
      <c r="A3227" s="3" t="s">
        <v>1719</v>
      </c>
      <c r="B3227" s="5">
        <v>133</v>
      </c>
      <c r="C3227" s="6">
        <v>1411.1299999999999</v>
      </c>
    </row>
    <row r="3228" spans="1:3" x14ac:dyDescent="0.3">
      <c r="A3228" s="3" t="s">
        <v>1720</v>
      </c>
      <c r="B3228" s="5">
        <v>31</v>
      </c>
      <c r="C3228" s="6">
        <v>594.58000000000004</v>
      </c>
    </row>
    <row r="3229" spans="1:3" x14ac:dyDescent="0.3">
      <c r="A3229" s="3" t="s">
        <v>1721</v>
      </c>
      <c r="B3229" s="5">
        <v>280</v>
      </c>
      <c r="C3229" s="6">
        <v>3864</v>
      </c>
    </row>
    <row r="3230" spans="1:3" x14ac:dyDescent="0.3">
      <c r="A3230" s="3" t="s">
        <v>1721</v>
      </c>
      <c r="B3230" s="5">
        <v>31</v>
      </c>
      <c r="C3230" s="6">
        <v>670.53</v>
      </c>
    </row>
    <row r="3231" spans="1:3" x14ac:dyDescent="0.3">
      <c r="A3231" s="3" t="s">
        <v>1721</v>
      </c>
      <c r="B3231" s="5">
        <v>29</v>
      </c>
      <c r="C3231" s="6">
        <v>603.49</v>
      </c>
    </row>
    <row r="3232" spans="1:3" x14ac:dyDescent="0.3">
      <c r="A3232" s="3" t="s">
        <v>1721</v>
      </c>
      <c r="B3232" s="5">
        <v>28</v>
      </c>
      <c r="C3232" s="6">
        <v>655.19999999999993</v>
      </c>
    </row>
    <row r="3233" spans="1:3" x14ac:dyDescent="0.3">
      <c r="A3233" s="3" t="s">
        <v>1722</v>
      </c>
      <c r="B3233" s="5">
        <v>239</v>
      </c>
      <c r="C3233" s="6">
        <v>879.52</v>
      </c>
    </row>
    <row r="3234" spans="1:3" x14ac:dyDescent="0.3">
      <c r="A3234" s="3" t="s">
        <v>1722</v>
      </c>
      <c r="B3234" s="5">
        <v>79</v>
      </c>
      <c r="C3234" s="6">
        <v>665.18</v>
      </c>
    </row>
    <row r="3235" spans="1:3" x14ac:dyDescent="0.3">
      <c r="A3235" s="3" t="s">
        <v>1722</v>
      </c>
      <c r="B3235" s="5">
        <v>25</v>
      </c>
      <c r="C3235" s="6">
        <v>420</v>
      </c>
    </row>
    <row r="3236" spans="1:3" x14ac:dyDescent="0.3">
      <c r="A3236" s="3" t="s">
        <v>1723</v>
      </c>
      <c r="B3236" s="5">
        <v>111</v>
      </c>
      <c r="C3236" s="6">
        <v>1884.78</v>
      </c>
    </row>
    <row r="3237" spans="1:3" x14ac:dyDescent="0.3">
      <c r="A3237" s="3" t="s">
        <v>1723</v>
      </c>
      <c r="B3237" s="5">
        <v>28</v>
      </c>
      <c r="C3237" s="6">
        <v>663.32</v>
      </c>
    </row>
    <row r="3238" spans="1:3" x14ac:dyDescent="0.3">
      <c r="A3238" s="3" t="s">
        <v>1724</v>
      </c>
      <c r="B3238" s="5">
        <v>113</v>
      </c>
      <c r="C3238" s="6">
        <v>1910.83</v>
      </c>
    </row>
    <row r="3239" spans="1:3" x14ac:dyDescent="0.3">
      <c r="A3239" s="3" t="s">
        <v>1725</v>
      </c>
      <c r="B3239" s="5">
        <v>106</v>
      </c>
      <c r="C3239" s="6">
        <v>798.18000000000006</v>
      </c>
    </row>
    <row r="3240" spans="1:3" x14ac:dyDescent="0.3">
      <c r="A3240" s="3" t="s">
        <v>1725</v>
      </c>
      <c r="B3240" s="5">
        <v>37</v>
      </c>
      <c r="C3240" s="6">
        <v>1018.98</v>
      </c>
    </row>
    <row r="3241" spans="1:3" x14ac:dyDescent="0.3">
      <c r="A3241" s="3" t="s">
        <v>1725</v>
      </c>
      <c r="B3241" s="5">
        <v>35</v>
      </c>
      <c r="C3241" s="6">
        <v>1186.1500000000001</v>
      </c>
    </row>
    <row r="3242" spans="1:3" x14ac:dyDescent="0.3">
      <c r="A3242" s="3" t="s">
        <v>1725</v>
      </c>
      <c r="B3242" s="5">
        <v>33</v>
      </c>
      <c r="C3242" s="6">
        <v>653.4</v>
      </c>
    </row>
    <row r="3243" spans="1:3" x14ac:dyDescent="0.3">
      <c r="A3243" s="3" t="s">
        <v>1726</v>
      </c>
      <c r="B3243" s="5">
        <v>120</v>
      </c>
      <c r="C3243" s="6">
        <v>1360.8</v>
      </c>
    </row>
    <row r="3244" spans="1:3" x14ac:dyDescent="0.3">
      <c r="A3244" s="3" t="s">
        <v>1727</v>
      </c>
      <c r="B3244" s="5">
        <v>298</v>
      </c>
      <c r="C3244" s="6">
        <v>2595.5800000000004</v>
      </c>
    </row>
    <row r="3245" spans="1:3" x14ac:dyDescent="0.3">
      <c r="A3245" s="3" t="s">
        <v>1727</v>
      </c>
      <c r="B3245" s="5">
        <v>32</v>
      </c>
      <c r="C3245" s="6">
        <v>421.76</v>
      </c>
    </row>
    <row r="3246" spans="1:3" x14ac:dyDescent="0.3">
      <c r="A3246" s="3" t="s">
        <v>1727</v>
      </c>
      <c r="B3246" s="5">
        <v>29</v>
      </c>
      <c r="C3246" s="6">
        <v>750.23</v>
      </c>
    </row>
    <row r="3247" spans="1:3" x14ac:dyDescent="0.3">
      <c r="A3247" s="3" t="s">
        <v>1728</v>
      </c>
      <c r="B3247" s="5">
        <v>28</v>
      </c>
      <c r="C3247" s="6">
        <v>355.59999999999997</v>
      </c>
    </row>
    <row r="3248" spans="1:3" x14ac:dyDescent="0.3">
      <c r="A3248" s="3" t="s">
        <v>1729</v>
      </c>
      <c r="B3248" s="5">
        <v>142</v>
      </c>
      <c r="C3248" s="6">
        <v>1763.64</v>
      </c>
    </row>
    <row r="3249" spans="1:3" x14ac:dyDescent="0.3">
      <c r="A3249" s="3" t="s">
        <v>1729</v>
      </c>
      <c r="B3249" s="5">
        <v>31</v>
      </c>
      <c r="C3249" s="6">
        <v>504.98999999999995</v>
      </c>
    </row>
    <row r="3250" spans="1:3" x14ac:dyDescent="0.3">
      <c r="A3250" s="3" t="s">
        <v>1729</v>
      </c>
      <c r="B3250" s="5">
        <v>28</v>
      </c>
      <c r="C3250" s="6">
        <v>647.36</v>
      </c>
    </row>
    <row r="3251" spans="1:3" x14ac:dyDescent="0.3">
      <c r="A3251" s="3" t="s">
        <v>1730</v>
      </c>
      <c r="B3251" s="5">
        <v>33</v>
      </c>
      <c r="C3251" s="6">
        <v>729.63</v>
      </c>
    </row>
    <row r="3252" spans="1:3" x14ac:dyDescent="0.3">
      <c r="A3252" s="3" t="s">
        <v>1730</v>
      </c>
      <c r="B3252" s="5">
        <v>32</v>
      </c>
      <c r="C3252" s="6">
        <v>705.6</v>
      </c>
    </row>
    <row r="3253" spans="1:3" x14ac:dyDescent="0.3">
      <c r="A3253" s="3" t="s">
        <v>1731</v>
      </c>
      <c r="B3253" s="5">
        <v>112</v>
      </c>
      <c r="C3253" s="6">
        <v>1020.3199999999999</v>
      </c>
    </row>
    <row r="3254" spans="1:3" x14ac:dyDescent="0.3">
      <c r="A3254" s="3" t="s">
        <v>1731</v>
      </c>
      <c r="B3254" s="5">
        <v>79</v>
      </c>
      <c r="C3254" s="6">
        <v>657.28</v>
      </c>
    </row>
    <row r="3255" spans="1:3" x14ac:dyDescent="0.3">
      <c r="A3255" s="3" t="s">
        <v>1731</v>
      </c>
      <c r="B3255" s="5">
        <v>33</v>
      </c>
      <c r="C3255" s="6">
        <v>672.54</v>
      </c>
    </row>
    <row r="3256" spans="1:3" x14ac:dyDescent="0.3">
      <c r="A3256" s="3" t="s">
        <v>1731</v>
      </c>
      <c r="B3256" s="5">
        <v>32</v>
      </c>
      <c r="C3256" s="6">
        <v>758.72</v>
      </c>
    </row>
    <row r="3257" spans="1:3" x14ac:dyDescent="0.3">
      <c r="A3257" s="3" t="s">
        <v>1731</v>
      </c>
      <c r="B3257" s="5">
        <v>29</v>
      </c>
      <c r="C3257" s="6">
        <v>618.86</v>
      </c>
    </row>
    <row r="3258" spans="1:3" x14ac:dyDescent="0.3">
      <c r="A3258" s="3" t="s">
        <v>1732</v>
      </c>
      <c r="B3258" s="5">
        <v>31</v>
      </c>
      <c r="C3258" s="6">
        <v>429.04</v>
      </c>
    </row>
    <row r="3259" spans="1:3" x14ac:dyDescent="0.3">
      <c r="A3259" s="3" t="s">
        <v>1732</v>
      </c>
      <c r="B3259" s="5">
        <v>23</v>
      </c>
      <c r="C3259" s="6">
        <v>371.91</v>
      </c>
    </row>
    <row r="3260" spans="1:3" x14ac:dyDescent="0.3">
      <c r="A3260" s="3" t="s">
        <v>1733</v>
      </c>
      <c r="B3260" s="5">
        <v>109</v>
      </c>
      <c r="C3260" s="6">
        <v>1573.96</v>
      </c>
    </row>
    <row r="3261" spans="1:3" x14ac:dyDescent="0.3">
      <c r="A3261" s="3" t="s">
        <v>1733</v>
      </c>
      <c r="B3261" s="5">
        <v>101</v>
      </c>
      <c r="C3261" s="6">
        <v>1020.0999999999999</v>
      </c>
    </row>
    <row r="3262" spans="1:3" x14ac:dyDescent="0.3">
      <c r="A3262" s="3" t="s">
        <v>1733</v>
      </c>
      <c r="B3262" s="5">
        <v>29</v>
      </c>
      <c r="C3262" s="6">
        <v>677.43999999999994</v>
      </c>
    </row>
    <row r="3263" spans="1:3" x14ac:dyDescent="0.3">
      <c r="A3263" s="3" t="s">
        <v>1734</v>
      </c>
      <c r="B3263" s="5">
        <v>97</v>
      </c>
      <c r="C3263" s="6">
        <v>1746.9700000000003</v>
      </c>
    </row>
    <row r="3264" spans="1:3" x14ac:dyDescent="0.3">
      <c r="A3264" s="3" t="s">
        <v>1734</v>
      </c>
      <c r="B3264" s="5">
        <v>95</v>
      </c>
      <c r="C3264" s="6">
        <v>1581.7499999999998</v>
      </c>
    </row>
    <row r="3265" spans="1:3" x14ac:dyDescent="0.3">
      <c r="A3265" s="3" t="s">
        <v>1734</v>
      </c>
      <c r="B3265" s="5">
        <v>31</v>
      </c>
      <c r="C3265" s="6">
        <v>795.7700000000001</v>
      </c>
    </row>
    <row r="3266" spans="1:3" x14ac:dyDescent="0.3">
      <c r="A3266" s="3" t="s">
        <v>1734</v>
      </c>
      <c r="B3266" s="5">
        <v>29</v>
      </c>
      <c r="C3266" s="6">
        <v>476.18000000000006</v>
      </c>
    </row>
    <row r="3267" spans="1:3" x14ac:dyDescent="0.3">
      <c r="A3267" s="3" t="s">
        <v>1734</v>
      </c>
      <c r="B3267" s="5">
        <v>28</v>
      </c>
      <c r="C3267" s="6">
        <v>411.03999999999996</v>
      </c>
    </row>
    <row r="3268" spans="1:3" x14ac:dyDescent="0.3">
      <c r="A3268" s="3" t="s">
        <v>1734</v>
      </c>
      <c r="B3268" s="5">
        <v>27</v>
      </c>
      <c r="C3268" s="6">
        <v>709.0200000000001</v>
      </c>
    </row>
    <row r="3269" spans="1:3" x14ac:dyDescent="0.3">
      <c r="A3269" s="3" t="s">
        <v>1735</v>
      </c>
      <c r="B3269" s="5">
        <v>62</v>
      </c>
      <c r="C3269" s="6">
        <v>615.66</v>
      </c>
    </row>
    <row r="3270" spans="1:3" x14ac:dyDescent="0.3">
      <c r="A3270" s="3" t="s">
        <v>1736</v>
      </c>
      <c r="B3270" s="5">
        <v>29</v>
      </c>
      <c r="C3270" s="6">
        <v>616.83000000000004</v>
      </c>
    </row>
    <row r="3271" spans="1:3" x14ac:dyDescent="0.3">
      <c r="A3271" s="3" t="s">
        <v>1736</v>
      </c>
      <c r="B3271" s="5">
        <v>27</v>
      </c>
      <c r="C3271" s="6">
        <v>610.20000000000005</v>
      </c>
    </row>
    <row r="3272" spans="1:3" x14ac:dyDescent="0.3">
      <c r="A3272" s="3" t="s">
        <v>1737</v>
      </c>
      <c r="B3272" s="5">
        <v>134</v>
      </c>
      <c r="C3272" s="6">
        <v>1390.92</v>
      </c>
    </row>
    <row r="3273" spans="1:3" x14ac:dyDescent="0.3">
      <c r="A3273" s="3" t="s">
        <v>1737</v>
      </c>
      <c r="B3273" s="5">
        <v>92</v>
      </c>
      <c r="C3273" s="6">
        <v>1686.36</v>
      </c>
    </row>
    <row r="3274" spans="1:3" x14ac:dyDescent="0.3">
      <c r="A3274" s="3" t="s">
        <v>1737</v>
      </c>
      <c r="B3274" s="5">
        <v>33</v>
      </c>
      <c r="C3274" s="6">
        <v>805.19999999999993</v>
      </c>
    </row>
    <row r="3275" spans="1:3" x14ac:dyDescent="0.3">
      <c r="A3275" s="3" t="s">
        <v>1737</v>
      </c>
      <c r="B3275" s="5">
        <v>31</v>
      </c>
      <c r="C3275" s="6">
        <v>665.26</v>
      </c>
    </row>
    <row r="3276" spans="1:3" x14ac:dyDescent="0.3">
      <c r="A3276" s="3" t="s">
        <v>1737</v>
      </c>
      <c r="B3276" s="5">
        <v>25</v>
      </c>
      <c r="C3276" s="6">
        <v>488.75</v>
      </c>
    </row>
    <row r="3277" spans="1:3" x14ac:dyDescent="0.3">
      <c r="A3277" s="3" t="s">
        <v>1738</v>
      </c>
      <c r="B3277" s="5">
        <v>133</v>
      </c>
      <c r="C3277" s="6">
        <v>1452.36</v>
      </c>
    </row>
    <row r="3278" spans="1:3" x14ac:dyDescent="0.3">
      <c r="A3278" s="3" t="s">
        <v>1738</v>
      </c>
      <c r="B3278" s="5">
        <v>30</v>
      </c>
      <c r="C3278" s="6">
        <v>486.90000000000003</v>
      </c>
    </row>
    <row r="3279" spans="1:3" x14ac:dyDescent="0.3">
      <c r="A3279" s="3" t="s">
        <v>1738</v>
      </c>
      <c r="B3279" s="5">
        <v>27</v>
      </c>
      <c r="C3279" s="6">
        <v>572.93999999999994</v>
      </c>
    </row>
    <row r="3280" spans="1:3" x14ac:dyDescent="0.3">
      <c r="A3280" s="3" t="s">
        <v>1739</v>
      </c>
      <c r="B3280" s="5">
        <v>32</v>
      </c>
      <c r="C3280" s="6">
        <v>488.64</v>
      </c>
    </row>
    <row r="3281" spans="1:3" x14ac:dyDescent="0.3">
      <c r="A3281" s="3" t="s">
        <v>1739</v>
      </c>
      <c r="B3281" s="5">
        <v>27</v>
      </c>
      <c r="C3281" s="6">
        <v>458.18999999999994</v>
      </c>
    </row>
    <row r="3282" spans="1:3" x14ac:dyDescent="0.3">
      <c r="A3282" s="3" t="s">
        <v>1739</v>
      </c>
      <c r="B3282" s="5">
        <v>26</v>
      </c>
      <c r="C3282" s="6">
        <v>703.04</v>
      </c>
    </row>
    <row r="3283" spans="1:3" x14ac:dyDescent="0.3">
      <c r="A3283" s="3" t="s">
        <v>1739</v>
      </c>
      <c r="B3283" s="5">
        <v>23</v>
      </c>
      <c r="C3283" s="6">
        <v>589.03</v>
      </c>
    </row>
    <row r="3284" spans="1:3" x14ac:dyDescent="0.3">
      <c r="A3284" s="3" t="s">
        <v>1740</v>
      </c>
      <c r="B3284" s="5">
        <v>26</v>
      </c>
      <c r="C3284" s="6">
        <v>761.80000000000007</v>
      </c>
    </row>
    <row r="3285" spans="1:3" x14ac:dyDescent="0.3">
      <c r="A3285" s="3" t="s">
        <v>1741</v>
      </c>
      <c r="B3285" s="5">
        <v>102</v>
      </c>
      <c r="C3285" s="6">
        <v>1036.32</v>
      </c>
    </row>
    <row r="3286" spans="1:3" x14ac:dyDescent="0.3">
      <c r="A3286" s="3" t="s">
        <v>1741</v>
      </c>
      <c r="B3286" s="5">
        <v>32</v>
      </c>
      <c r="C3286" s="6">
        <v>864.64</v>
      </c>
    </row>
    <row r="3287" spans="1:3" x14ac:dyDescent="0.3">
      <c r="A3287" s="3" t="s">
        <v>1741</v>
      </c>
      <c r="B3287" s="5">
        <v>32</v>
      </c>
      <c r="C3287" s="6">
        <v>484.48</v>
      </c>
    </row>
    <row r="3288" spans="1:3" x14ac:dyDescent="0.3">
      <c r="A3288" s="3" t="s">
        <v>1741</v>
      </c>
      <c r="B3288" s="5">
        <v>31</v>
      </c>
      <c r="C3288" s="6">
        <v>709.59</v>
      </c>
    </row>
    <row r="3289" spans="1:3" x14ac:dyDescent="0.3">
      <c r="A3289" s="3" t="s">
        <v>1741</v>
      </c>
      <c r="B3289" s="5">
        <v>26</v>
      </c>
      <c r="C3289" s="6">
        <v>404.56</v>
      </c>
    </row>
    <row r="3290" spans="1:3" x14ac:dyDescent="0.3">
      <c r="A3290" s="3" t="s">
        <v>1741</v>
      </c>
      <c r="B3290" s="5">
        <v>25</v>
      </c>
      <c r="C3290" s="6">
        <v>525</v>
      </c>
    </row>
    <row r="3291" spans="1:3" x14ac:dyDescent="0.3">
      <c r="A3291" s="3" t="s">
        <v>1742</v>
      </c>
      <c r="B3291" s="5">
        <v>177</v>
      </c>
      <c r="C3291" s="6">
        <v>1573.5300000000002</v>
      </c>
    </row>
    <row r="3292" spans="1:3" x14ac:dyDescent="0.3">
      <c r="A3292" s="3" t="s">
        <v>1742</v>
      </c>
      <c r="B3292" s="5">
        <v>119</v>
      </c>
      <c r="C3292" s="6">
        <v>1804.04</v>
      </c>
    </row>
    <row r="3293" spans="1:3" x14ac:dyDescent="0.3">
      <c r="A3293" s="3" t="s">
        <v>1742</v>
      </c>
      <c r="B3293" s="5">
        <v>32</v>
      </c>
      <c r="C3293" s="6">
        <v>666.88</v>
      </c>
    </row>
    <row r="3294" spans="1:3" x14ac:dyDescent="0.3">
      <c r="A3294" s="3" t="s">
        <v>1743</v>
      </c>
      <c r="B3294" s="5">
        <v>33</v>
      </c>
      <c r="C3294" s="6">
        <v>593.66999999999996</v>
      </c>
    </row>
    <row r="3295" spans="1:3" x14ac:dyDescent="0.3">
      <c r="A3295" s="3" t="s">
        <v>1743</v>
      </c>
      <c r="B3295" s="5">
        <v>32</v>
      </c>
      <c r="C3295" s="6">
        <v>603.20000000000005</v>
      </c>
    </row>
    <row r="3296" spans="1:3" x14ac:dyDescent="0.3">
      <c r="A3296" s="3" t="s">
        <v>1744</v>
      </c>
      <c r="B3296" s="5">
        <v>93</v>
      </c>
      <c r="C3296" s="6">
        <v>1546.59</v>
      </c>
    </row>
    <row r="3297" spans="1:3" x14ac:dyDescent="0.3">
      <c r="A3297" s="3" t="s">
        <v>1745</v>
      </c>
      <c r="B3297" s="5">
        <v>33</v>
      </c>
      <c r="C3297" s="6">
        <v>702.24</v>
      </c>
    </row>
    <row r="3298" spans="1:3" x14ac:dyDescent="0.3">
      <c r="A3298" s="3" t="s">
        <v>1745</v>
      </c>
      <c r="B3298" s="5">
        <v>32</v>
      </c>
      <c r="C3298" s="6">
        <v>350.72</v>
      </c>
    </row>
    <row r="3299" spans="1:3" x14ac:dyDescent="0.3">
      <c r="A3299" s="3" t="s">
        <v>1745</v>
      </c>
      <c r="B3299" s="5">
        <v>29</v>
      </c>
      <c r="C3299" s="6">
        <v>413.25</v>
      </c>
    </row>
    <row r="3300" spans="1:3" x14ac:dyDescent="0.3">
      <c r="A3300" s="3" t="s">
        <v>1746</v>
      </c>
      <c r="B3300" s="5">
        <v>30</v>
      </c>
      <c r="C3300" s="6">
        <v>595.79999999999995</v>
      </c>
    </row>
    <row r="3301" spans="1:3" x14ac:dyDescent="0.3">
      <c r="A3301" s="3" t="s">
        <v>1747</v>
      </c>
      <c r="B3301" s="5">
        <v>87</v>
      </c>
      <c r="C3301" s="6">
        <v>1144.92</v>
      </c>
    </row>
    <row r="3302" spans="1:3" x14ac:dyDescent="0.3">
      <c r="A3302" s="3" t="s">
        <v>1747</v>
      </c>
      <c r="B3302" s="5">
        <v>74</v>
      </c>
      <c r="C3302" s="6">
        <v>1075.22</v>
      </c>
    </row>
    <row r="3303" spans="1:3" x14ac:dyDescent="0.3">
      <c r="A3303" s="3" t="s">
        <v>1747</v>
      </c>
      <c r="B3303" s="5">
        <v>27</v>
      </c>
      <c r="C3303" s="6">
        <v>638.82000000000005</v>
      </c>
    </row>
    <row r="3304" spans="1:3" x14ac:dyDescent="0.3">
      <c r="A3304" s="3" t="s">
        <v>1748</v>
      </c>
      <c r="B3304" s="5">
        <v>32</v>
      </c>
      <c r="C3304" s="6">
        <v>781.76</v>
      </c>
    </row>
    <row r="3305" spans="1:3" x14ac:dyDescent="0.3">
      <c r="A3305" s="3" t="s">
        <v>1748</v>
      </c>
      <c r="B3305" s="5">
        <v>31</v>
      </c>
      <c r="C3305" s="6">
        <v>1045.94</v>
      </c>
    </row>
    <row r="3306" spans="1:3" x14ac:dyDescent="0.3">
      <c r="A3306" s="3" t="s">
        <v>1748</v>
      </c>
      <c r="B3306" s="5">
        <v>22</v>
      </c>
      <c r="C3306" s="6">
        <v>669.02</v>
      </c>
    </row>
    <row r="3307" spans="1:3" x14ac:dyDescent="0.3">
      <c r="A3307" s="3" t="s">
        <v>1749</v>
      </c>
      <c r="B3307" s="5">
        <v>29</v>
      </c>
      <c r="C3307" s="6">
        <v>510.69</v>
      </c>
    </row>
    <row r="3308" spans="1:3" x14ac:dyDescent="0.3">
      <c r="A3308" s="3" t="s">
        <v>1749</v>
      </c>
      <c r="B3308" s="5">
        <v>25</v>
      </c>
      <c r="C3308" s="6">
        <v>544.75</v>
      </c>
    </row>
    <row r="3309" spans="1:3" x14ac:dyDescent="0.3">
      <c r="A3309" s="3" t="s">
        <v>1750</v>
      </c>
      <c r="B3309" s="5">
        <v>33</v>
      </c>
      <c r="C3309" s="6">
        <v>686.7299999999999</v>
      </c>
    </row>
    <row r="3310" spans="1:3" x14ac:dyDescent="0.3">
      <c r="A3310" s="3" t="s">
        <v>1750</v>
      </c>
      <c r="B3310" s="5">
        <v>30</v>
      </c>
      <c r="C3310" s="6">
        <v>709.5</v>
      </c>
    </row>
    <row r="3311" spans="1:3" x14ac:dyDescent="0.3">
      <c r="A3311" s="3" t="s">
        <v>1750</v>
      </c>
      <c r="B3311" s="5">
        <v>30</v>
      </c>
      <c r="C3311" s="6">
        <v>638.69999999999993</v>
      </c>
    </row>
    <row r="3312" spans="1:3" x14ac:dyDescent="0.3">
      <c r="A3312" s="3" t="s">
        <v>1750</v>
      </c>
      <c r="B3312" s="5">
        <v>28</v>
      </c>
      <c r="C3312" s="6">
        <v>502.32000000000005</v>
      </c>
    </row>
    <row r="3313" spans="1:3" x14ac:dyDescent="0.3">
      <c r="A3313" s="3" t="s">
        <v>1751</v>
      </c>
      <c r="B3313" s="5">
        <v>129</v>
      </c>
      <c r="C3313" s="6">
        <v>1580.25</v>
      </c>
    </row>
    <row r="3314" spans="1:3" x14ac:dyDescent="0.3">
      <c r="A3314" s="3" t="s">
        <v>1751</v>
      </c>
      <c r="B3314" s="5">
        <v>30</v>
      </c>
      <c r="C3314" s="6">
        <v>753.6</v>
      </c>
    </row>
    <row r="3315" spans="1:3" x14ac:dyDescent="0.3">
      <c r="A3315" s="3" t="s">
        <v>1751</v>
      </c>
      <c r="B3315" s="5">
        <v>29</v>
      </c>
      <c r="C3315" s="6">
        <v>519.39</v>
      </c>
    </row>
    <row r="3316" spans="1:3" x14ac:dyDescent="0.3">
      <c r="A3316" s="3" t="s">
        <v>1751</v>
      </c>
      <c r="B3316" s="5">
        <v>28</v>
      </c>
      <c r="C3316" s="6">
        <v>620.76</v>
      </c>
    </row>
    <row r="3317" spans="1:3" x14ac:dyDescent="0.3">
      <c r="A3317" s="3" t="s">
        <v>1752</v>
      </c>
      <c r="B3317" s="5">
        <v>122</v>
      </c>
      <c r="C3317" s="6">
        <v>1926.3799999999999</v>
      </c>
    </row>
    <row r="3318" spans="1:3" x14ac:dyDescent="0.3">
      <c r="A3318" s="3" t="s">
        <v>1752</v>
      </c>
      <c r="B3318" s="5">
        <v>30</v>
      </c>
      <c r="C3318" s="6">
        <v>408</v>
      </c>
    </row>
    <row r="3319" spans="1:3" x14ac:dyDescent="0.3">
      <c r="A3319" s="3" t="s">
        <v>1752</v>
      </c>
      <c r="B3319" s="5">
        <v>29</v>
      </c>
      <c r="C3319" s="6">
        <v>539.68999999999994</v>
      </c>
    </row>
    <row r="3320" spans="1:3" x14ac:dyDescent="0.3">
      <c r="A3320" s="3" t="s">
        <v>1753</v>
      </c>
      <c r="B3320" s="5">
        <v>30</v>
      </c>
      <c r="C3320" s="6">
        <v>785.7</v>
      </c>
    </row>
    <row r="3321" spans="1:3" x14ac:dyDescent="0.3">
      <c r="A3321" s="3" t="s">
        <v>1753</v>
      </c>
      <c r="B3321" s="5">
        <v>30</v>
      </c>
      <c r="C3321" s="6">
        <v>605.70000000000005</v>
      </c>
    </row>
    <row r="3322" spans="1:3" x14ac:dyDescent="0.3">
      <c r="A3322" s="3" t="s">
        <v>1753</v>
      </c>
      <c r="B3322" s="5">
        <v>30</v>
      </c>
      <c r="C3322" s="6">
        <v>509.09999999999997</v>
      </c>
    </row>
    <row r="3323" spans="1:3" x14ac:dyDescent="0.3">
      <c r="A3323" s="3" t="s">
        <v>1754</v>
      </c>
      <c r="B3323" s="5">
        <v>80</v>
      </c>
      <c r="C3323" s="6">
        <v>1072.8</v>
      </c>
    </row>
    <row r="3324" spans="1:3" x14ac:dyDescent="0.3">
      <c r="A3324" s="3" t="s">
        <v>1754</v>
      </c>
      <c r="B3324" s="5">
        <v>27</v>
      </c>
      <c r="C3324" s="6">
        <v>619.65</v>
      </c>
    </row>
    <row r="3325" spans="1:3" x14ac:dyDescent="0.3">
      <c r="A3325" s="3" t="s">
        <v>1755</v>
      </c>
      <c r="B3325" s="5">
        <v>164</v>
      </c>
      <c r="C3325" s="6">
        <v>1936.8400000000001</v>
      </c>
    </row>
    <row r="3326" spans="1:3" x14ac:dyDescent="0.3">
      <c r="A3326" s="3" t="s">
        <v>1755</v>
      </c>
      <c r="B3326" s="5">
        <v>30</v>
      </c>
      <c r="C3326" s="6">
        <v>441.6</v>
      </c>
    </row>
    <row r="3327" spans="1:3" x14ac:dyDescent="0.3">
      <c r="A3327" s="3" t="s">
        <v>1756</v>
      </c>
      <c r="B3327" s="5">
        <v>31</v>
      </c>
      <c r="C3327" s="6">
        <v>937.43999999999994</v>
      </c>
    </row>
    <row r="3328" spans="1:3" x14ac:dyDescent="0.3">
      <c r="A3328" s="3" t="s">
        <v>1756</v>
      </c>
      <c r="B3328" s="5">
        <v>31</v>
      </c>
      <c r="C3328" s="6">
        <v>529.79</v>
      </c>
    </row>
    <row r="3329" spans="1:3" x14ac:dyDescent="0.3">
      <c r="A3329" s="3" t="s">
        <v>1757</v>
      </c>
      <c r="B3329" s="5">
        <v>102</v>
      </c>
      <c r="C3329" s="6">
        <v>1459.6200000000001</v>
      </c>
    </row>
    <row r="3330" spans="1:3" x14ac:dyDescent="0.3">
      <c r="A3330" s="3" t="s">
        <v>1757</v>
      </c>
      <c r="B3330" s="5">
        <v>98</v>
      </c>
      <c r="C3330" s="6">
        <v>1367.1</v>
      </c>
    </row>
    <row r="3331" spans="1:3" x14ac:dyDescent="0.3">
      <c r="A3331" s="3" t="s">
        <v>1758</v>
      </c>
      <c r="B3331" s="5">
        <v>34</v>
      </c>
      <c r="C3331" s="6">
        <v>605.54</v>
      </c>
    </row>
    <row r="3332" spans="1:3" x14ac:dyDescent="0.3">
      <c r="A3332" s="3" t="s">
        <v>1758</v>
      </c>
      <c r="B3332" s="5">
        <v>27</v>
      </c>
      <c r="C3332" s="6">
        <v>594.54</v>
      </c>
    </row>
    <row r="3333" spans="1:3" x14ac:dyDescent="0.3">
      <c r="A3333" s="3" t="s">
        <v>1759</v>
      </c>
      <c r="B3333" s="5">
        <v>155</v>
      </c>
      <c r="C3333" s="6">
        <v>1638.3500000000001</v>
      </c>
    </row>
    <row r="3334" spans="1:3" x14ac:dyDescent="0.3">
      <c r="A3334" s="3" t="s">
        <v>1759</v>
      </c>
      <c r="B3334" s="5">
        <v>150</v>
      </c>
      <c r="C3334" s="6">
        <v>2325</v>
      </c>
    </row>
    <row r="3335" spans="1:3" x14ac:dyDescent="0.3">
      <c r="A3335" s="3" t="s">
        <v>1760</v>
      </c>
      <c r="B3335" s="5">
        <v>27</v>
      </c>
      <c r="C3335" s="6">
        <v>444.68999999999994</v>
      </c>
    </row>
    <row r="3336" spans="1:3" x14ac:dyDescent="0.3">
      <c r="A3336" s="3" t="s">
        <v>1761</v>
      </c>
      <c r="B3336" s="5">
        <v>32</v>
      </c>
      <c r="C3336" s="6">
        <v>659.52</v>
      </c>
    </row>
    <row r="3337" spans="1:3" x14ac:dyDescent="0.3">
      <c r="A3337" s="3" t="s">
        <v>1762</v>
      </c>
      <c r="B3337" s="5">
        <v>26</v>
      </c>
      <c r="C3337" s="6">
        <v>540.28</v>
      </c>
    </row>
    <row r="3338" spans="1:3" x14ac:dyDescent="0.3">
      <c r="A3338" s="3" t="s">
        <v>1763</v>
      </c>
      <c r="B3338" s="5">
        <v>30</v>
      </c>
      <c r="C3338" s="6">
        <v>756</v>
      </c>
    </row>
    <row r="3339" spans="1:3" x14ac:dyDescent="0.3">
      <c r="A3339" s="3" t="s">
        <v>1763</v>
      </c>
      <c r="B3339" s="5">
        <v>29</v>
      </c>
      <c r="C3339" s="6">
        <v>640.90000000000009</v>
      </c>
    </row>
    <row r="3340" spans="1:3" x14ac:dyDescent="0.3">
      <c r="A3340" s="3" t="s">
        <v>1763</v>
      </c>
      <c r="B3340" s="5">
        <v>29</v>
      </c>
      <c r="C3340" s="6">
        <v>366.56</v>
      </c>
    </row>
    <row r="3341" spans="1:3" x14ac:dyDescent="0.3">
      <c r="A3341" s="3" t="s">
        <v>1764</v>
      </c>
      <c r="B3341" s="5">
        <v>20</v>
      </c>
      <c r="C3341" s="6">
        <v>359</v>
      </c>
    </row>
    <row r="3342" spans="1:3" x14ac:dyDescent="0.3">
      <c r="A3342" s="3" t="s">
        <v>1765</v>
      </c>
      <c r="B3342" s="5">
        <v>35</v>
      </c>
      <c r="C3342" s="6">
        <v>657.30000000000007</v>
      </c>
    </row>
    <row r="3343" spans="1:3" x14ac:dyDescent="0.3">
      <c r="A3343" s="3" t="s">
        <v>1766</v>
      </c>
      <c r="B3343" s="5">
        <v>31</v>
      </c>
      <c r="C3343" s="6">
        <v>630.2299999999999</v>
      </c>
    </row>
    <row r="3344" spans="1:3" x14ac:dyDescent="0.3">
      <c r="A3344" s="3" t="s">
        <v>1767</v>
      </c>
      <c r="B3344" s="5">
        <v>32</v>
      </c>
      <c r="C3344" s="6">
        <v>798.08</v>
      </c>
    </row>
    <row r="3345" spans="1:3" x14ac:dyDescent="0.3">
      <c r="A3345" s="3" t="s">
        <v>1767</v>
      </c>
      <c r="B3345" s="5">
        <v>28</v>
      </c>
      <c r="C3345" s="6">
        <v>705.32</v>
      </c>
    </row>
    <row r="3346" spans="1:3" x14ac:dyDescent="0.3">
      <c r="A3346" s="3" t="s">
        <v>1767</v>
      </c>
      <c r="B3346" s="5">
        <v>28</v>
      </c>
      <c r="C3346" s="6">
        <v>594.71999999999991</v>
      </c>
    </row>
    <row r="3347" spans="1:3" x14ac:dyDescent="0.3">
      <c r="A3347" s="3" t="s">
        <v>1768</v>
      </c>
      <c r="B3347" s="5">
        <v>38</v>
      </c>
      <c r="C3347" s="6">
        <v>706.04</v>
      </c>
    </row>
    <row r="3348" spans="1:3" x14ac:dyDescent="0.3">
      <c r="A3348" s="3" t="s">
        <v>1768</v>
      </c>
      <c r="B3348" s="5">
        <v>34</v>
      </c>
      <c r="C3348" s="6">
        <v>813.28000000000009</v>
      </c>
    </row>
    <row r="3349" spans="1:3" x14ac:dyDescent="0.3">
      <c r="A3349" s="3" t="s">
        <v>1769</v>
      </c>
      <c r="B3349" s="5">
        <v>32</v>
      </c>
      <c r="C3349" s="6">
        <v>330.56</v>
      </c>
    </row>
    <row r="3350" spans="1:3" x14ac:dyDescent="0.3">
      <c r="A3350" s="3" t="s">
        <v>1770</v>
      </c>
      <c r="B3350" s="5">
        <v>31</v>
      </c>
      <c r="C3350" s="6">
        <v>760.12</v>
      </c>
    </row>
    <row r="3351" spans="1:3" x14ac:dyDescent="0.3">
      <c r="A3351" s="3" t="s">
        <v>1770</v>
      </c>
      <c r="B3351" s="5">
        <v>29</v>
      </c>
      <c r="C3351" s="6">
        <v>558.54000000000008</v>
      </c>
    </row>
    <row r="3352" spans="1:3" x14ac:dyDescent="0.3">
      <c r="A3352" s="3" t="s">
        <v>1771</v>
      </c>
      <c r="B3352" s="5">
        <v>30</v>
      </c>
      <c r="C3352" s="6">
        <v>688.5</v>
      </c>
    </row>
    <row r="3353" spans="1:3" x14ac:dyDescent="0.3">
      <c r="A3353" s="3" t="s">
        <v>1772</v>
      </c>
      <c r="B3353" s="5">
        <v>32</v>
      </c>
      <c r="C3353" s="6">
        <v>815.04</v>
      </c>
    </row>
    <row r="3354" spans="1:3" x14ac:dyDescent="0.3">
      <c r="A3354" s="3" t="s">
        <v>1773</v>
      </c>
      <c r="B3354" s="5">
        <v>30</v>
      </c>
      <c r="C3354" s="6">
        <v>663</v>
      </c>
    </row>
    <row r="3355" spans="1:3" x14ac:dyDescent="0.3">
      <c r="A3355" s="3" t="s">
        <v>1774</v>
      </c>
      <c r="B3355" s="5">
        <v>33</v>
      </c>
      <c r="C3355" s="6">
        <v>549.78</v>
      </c>
    </row>
    <row r="3356" spans="1:3" x14ac:dyDescent="0.3">
      <c r="A3356" s="3" t="s">
        <v>1775</v>
      </c>
      <c r="B3356" s="5">
        <v>133</v>
      </c>
      <c r="C3356" s="6">
        <v>1008.14</v>
      </c>
    </row>
    <row r="3357" spans="1:3" x14ac:dyDescent="0.3">
      <c r="A3357" s="3" t="s">
        <v>1776</v>
      </c>
      <c r="B3357" s="5">
        <v>29</v>
      </c>
      <c r="C3357" s="6">
        <v>355.83</v>
      </c>
    </row>
    <row r="3358" spans="1:3" x14ac:dyDescent="0.3">
      <c r="A3358" s="3" t="s">
        <v>1776</v>
      </c>
      <c r="B3358" s="5">
        <v>28</v>
      </c>
      <c r="C3358" s="6">
        <v>517.71999999999991</v>
      </c>
    </row>
    <row r="3359" spans="1:3" x14ac:dyDescent="0.3">
      <c r="A3359" s="3" t="s">
        <v>1777</v>
      </c>
      <c r="B3359" s="5">
        <v>271</v>
      </c>
      <c r="C3359" s="6">
        <v>2476.94</v>
      </c>
    </row>
    <row r="3360" spans="1:3" x14ac:dyDescent="0.3">
      <c r="A3360" s="3" t="s">
        <v>1778</v>
      </c>
      <c r="B3360" s="5">
        <v>30</v>
      </c>
      <c r="C3360" s="6">
        <v>673.5</v>
      </c>
    </row>
    <row r="3361" spans="1:3" x14ac:dyDescent="0.3">
      <c r="A3361" s="3" t="s">
        <v>1779</v>
      </c>
      <c r="B3361" s="5">
        <v>30</v>
      </c>
      <c r="C3361" s="6">
        <v>709.5</v>
      </c>
    </row>
    <row r="3362" spans="1:3" x14ac:dyDescent="0.3">
      <c r="A3362" s="3" t="s">
        <v>1779</v>
      </c>
      <c r="B3362" s="5">
        <v>28</v>
      </c>
      <c r="C3362" s="6">
        <v>548.24</v>
      </c>
    </row>
    <row r="3363" spans="1:3" x14ac:dyDescent="0.3">
      <c r="A3363" s="3" t="s">
        <v>1780</v>
      </c>
      <c r="B3363" s="5">
        <v>173</v>
      </c>
      <c r="C3363" s="6">
        <v>1404.7599999999998</v>
      </c>
    </row>
    <row r="3364" spans="1:3" x14ac:dyDescent="0.3">
      <c r="A3364" s="3" t="s">
        <v>1780</v>
      </c>
      <c r="B3364" s="5">
        <v>30</v>
      </c>
      <c r="C3364" s="6">
        <v>542.1</v>
      </c>
    </row>
    <row r="3365" spans="1:3" x14ac:dyDescent="0.3">
      <c r="A3365" s="3" t="s">
        <v>1780</v>
      </c>
      <c r="B3365" s="5">
        <v>30</v>
      </c>
      <c r="C3365" s="6">
        <v>460.79999999999995</v>
      </c>
    </row>
    <row r="3366" spans="1:3" x14ac:dyDescent="0.3">
      <c r="A3366" s="3" t="s">
        <v>1781</v>
      </c>
      <c r="B3366" s="5">
        <v>71</v>
      </c>
      <c r="C3366" s="6">
        <v>633.32000000000005</v>
      </c>
    </row>
    <row r="3367" spans="1:3" x14ac:dyDescent="0.3">
      <c r="A3367" s="3" t="s">
        <v>1782</v>
      </c>
      <c r="B3367" s="5">
        <v>95</v>
      </c>
      <c r="C3367" s="6">
        <v>1573.1999999999998</v>
      </c>
    </row>
    <row r="3368" spans="1:3" x14ac:dyDescent="0.3">
      <c r="A3368" s="3" t="s">
        <v>1782</v>
      </c>
      <c r="B3368" s="5">
        <v>36</v>
      </c>
      <c r="C3368" s="6">
        <v>860.04</v>
      </c>
    </row>
    <row r="3369" spans="1:3" x14ac:dyDescent="0.3">
      <c r="A3369" s="3" t="s">
        <v>1783</v>
      </c>
      <c r="B3369" s="5">
        <v>103</v>
      </c>
      <c r="C3369" s="6">
        <v>1194.8</v>
      </c>
    </row>
    <row r="3370" spans="1:3" x14ac:dyDescent="0.3">
      <c r="A3370" s="3" t="s">
        <v>1784</v>
      </c>
      <c r="B3370" s="5">
        <v>31</v>
      </c>
      <c r="C3370" s="6">
        <v>541.56999999999994</v>
      </c>
    </row>
    <row r="3371" spans="1:3" x14ac:dyDescent="0.3">
      <c r="A3371" s="3" t="s">
        <v>1784</v>
      </c>
      <c r="B3371" s="5">
        <v>28</v>
      </c>
      <c r="C3371" s="6">
        <v>658.28000000000009</v>
      </c>
    </row>
    <row r="3372" spans="1:3" x14ac:dyDescent="0.3">
      <c r="A3372" s="3" t="s">
        <v>1785</v>
      </c>
      <c r="B3372" s="5">
        <v>35</v>
      </c>
      <c r="C3372" s="6">
        <v>760.55000000000007</v>
      </c>
    </row>
    <row r="3373" spans="1:3" x14ac:dyDescent="0.3">
      <c r="A3373" s="3" t="s">
        <v>1786</v>
      </c>
      <c r="B3373" s="5">
        <v>29</v>
      </c>
      <c r="C3373" s="6">
        <v>526.06000000000006</v>
      </c>
    </row>
    <row r="3374" spans="1:3" x14ac:dyDescent="0.3">
      <c r="A3374" s="3" t="s">
        <v>1786</v>
      </c>
      <c r="B3374" s="5">
        <v>29</v>
      </c>
      <c r="C3374" s="6">
        <v>330.31</v>
      </c>
    </row>
    <row r="3375" spans="1:3" x14ac:dyDescent="0.3">
      <c r="A3375" s="3" t="s">
        <v>1786</v>
      </c>
      <c r="B3375" s="5">
        <v>27</v>
      </c>
      <c r="C3375" s="6">
        <v>667.17000000000007</v>
      </c>
    </row>
    <row r="3376" spans="1:3" x14ac:dyDescent="0.3">
      <c r="A3376" s="3" t="s">
        <v>1787</v>
      </c>
      <c r="B3376" s="5">
        <v>106</v>
      </c>
      <c r="C3376" s="6">
        <v>1460.6799999999998</v>
      </c>
    </row>
    <row r="3377" spans="1:3" x14ac:dyDescent="0.3">
      <c r="A3377" s="3" t="s">
        <v>1788</v>
      </c>
      <c r="B3377" s="5">
        <v>253</v>
      </c>
      <c r="C3377" s="6">
        <v>2436.3900000000003</v>
      </c>
    </row>
    <row r="3378" spans="1:3" x14ac:dyDescent="0.3">
      <c r="A3378" s="3" t="s">
        <v>1788</v>
      </c>
      <c r="B3378" s="5">
        <v>140</v>
      </c>
      <c r="C3378" s="6">
        <v>1664.6000000000001</v>
      </c>
    </row>
    <row r="3379" spans="1:3" x14ac:dyDescent="0.3">
      <c r="A3379" s="3" t="s">
        <v>1788</v>
      </c>
      <c r="B3379" s="5">
        <v>32</v>
      </c>
      <c r="C3379" s="6">
        <v>636.16</v>
      </c>
    </row>
    <row r="3380" spans="1:3" x14ac:dyDescent="0.3">
      <c r="A3380" s="3" t="s">
        <v>1788</v>
      </c>
      <c r="B3380" s="5">
        <v>28</v>
      </c>
      <c r="C3380" s="6">
        <v>555.52</v>
      </c>
    </row>
    <row r="3381" spans="1:3" x14ac:dyDescent="0.3">
      <c r="A3381" s="3" t="s">
        <v>1789</v>
      </c>
      <c r="B3381" s="5">
        <v>105</v>
      </c>
      <c r="C3381" s="6">
        <v>982.8</v>
      </c>
    </row>
    <row r="3382" spans="1:3" x14ac:dyDescent="0.3">
      <c r="A3382" s="3" t="s">
        <v>1790</v>
      </c>
      <c r="B3382" s="5">
        <v>34</v>
      </c>
      <c r="C3382" s="6">
        <v>416.84</v>
      </c>
    </row>
    <row r="3383" spans="1:3" x14ac:dyDescent="0.3">
      <c r="A3383" s="3" t="s">
        <v>1791</v>
      </c>
      <c r="B3383" s="5">
        <v>25</v>
      </c>
      <c r="C3383" s="6">
        <v>432.25</v>
      </c>
    </row>
    <row r="3384" spans="1:3" x14ac:dyDescent="0.3">
      <c r="A3384" s="3" t="s">
        <v>1792</v>
      </c>
      <c r="B3384" s="5">
        <v>139</v>
      </c>
      <c r="C3384" s="6">
        <v>1780.5900000000001</v>
      </c>
    </row>
    <row r="3385" spans="1:3" x14ac:dyDescent="0.3">
      <c r="A3385" s="3" t="s">
        <v>1793</v>
      </c>
      <c r="B3385" s="5">
        <v>28</v>
      </c>
      <c r="C3385" s="6">
        <v>486.92</v>
      </c>
    </row>
    <row r="3386" spans="1:3" x14ac:dyDescent="0.3">
      <c r="A3386" s="3" t="s">
        <v>1794</v>
      </c>
      <c r="B3386" s="5">
        <v>32</v>
      </c>
      <c r="C3386" s="6">
        <v>519.36</v>
      </c>
    </row>
    <row r="3387" spans="1:3" x14ac:dyDescent="0.3">
      <c r="A3387" s="3" t="s">
        <v>1795</v>
      </c>
      <c r="B3387" s="5">
        <v>24</v>
      </c>
      <c r="C3387" s="6">
        <v>337.44</v>
      </c>
    </row>
    <row r="3388" spans="1:3" x14ac:dyDescent="0.3">
      <c r="A3388" s="3" t="s">
        <v>1796</v>
      </c>
      <c r="B3388" s="5">
        <v>26</v>
      </c>
      <c r="C3388" s="6">
        <v>556.14</v>
      </c>
    </row>
    <row r="3389" spans="1:3" x14ac:dyDescent="0.3">
      <c r="A3389" s="3" t="s">
        <v>1797</v>
      </c>
      <c r="B3389" s="5">
        <v>114</v>
      </c>
      <c r="C3389" s="6">
        <v>2009.82</v>
      </c>
    </row>
    <row r="3390" spans="1:3" x14ac:dyDescent="0.3">
      <c r="A3390" s="3" t="s">
        <v>1798</v>
      </c>
      <c r="B3390" s="5">
        <v>28</v>
      </c>
      <c r="C3390" s="6">
        <v>389.76</v>
      </c>
    </row>
    <row r="3391" spans="1:3" x14ac:dyDescent="0.3">
      <c r="A3391" s="3" t="s">
        <v>1799</v>
      </c>
      <c r="B3391" s="5">
        <v>30</v>
      </c>
      <c r="C3391" s="6">
        <v>618</v>
      </c>
    </row>
    <row r="3392" spans="1:3" x14ac:dyDescent="0.3">
      <c r="A3392" s="3" t="s">
        <v>1800</v>
      </c>
      <c r="B3392" s="5">
        <v>32</v>
      </c>
      <c r="C3392" s="6">
        <v>890.56</v>
      </c>
    </row>
    <row r="3393" spans="1:3" x14ac:dyDescent="0.3">
      <c r="A3393" s="3" t="s">
        <v>1800</v>
      </c>
      <c r="B3393" s="5">
        <v>28</v>
      </c>
      <c r="C3393" s="6">
        <v>655.76</v>
      </c>
    </row>
    <row r="3394" spans="1:3" x14ac:dyDescent="0.3">
      <c r="A3394" s="3" t="s">
        <v>1801</v>
      </c>
      <c r="B3394" s="5">
        <v>33</v>
      </c>
      <c r="C3394" s="6">
        <v>481.46999999999997</v>
      </c>
    </row>
    <row r="3395" spans="1:3" x14ac:dyDescent="0.3">
      <c r="A3395" s="3" t="s">
        <v>1801</v>
      </c>
      <c r="B3395" s="5">
        <v>31</v>
      </c>
      <c r="C3395" s="6">
        <v>612.87</v>
      </c>
    </row>
    <row r="3396" spans="1:3" x14ac:dyDescent="0.3">
      <c r="A3396" s="3" t="s">
        <v>1801</v>
      </c>
      <c r="B3396" s="5">
        <v>26</v>
      </c>
      <c r="C3396" s="6">
        <v>367.38</v>
      </c>
    </row>
    <row r="3397" spans="1:3" x14ac:dyDescent="0.3">
      <c r="A3397" s="3" t="s">
        <v>1802</v>
      </c>
      <c r="B3397" s="5">
        <v>33</v>
      </c>
      <c r="C3397" s="6">
        <v>472.56</v>
      </c>
    </row>
    <row r="3398" spans="1:3" x14ac:dyDescent="0.3">
      <c r="A3398" s="3" t="s">
        <v>1803</v>
      </c>
      <c r="B3398" s="5">
        <v>31</v>
      </c>
      <c r="C3398" s="6">
        <v>517.69999999999993</v>
      </c>
    </row>
    <row r="3399" spans="1:3" x14ac:dyDescent="0.3">
      <c r="A3399" s="3" t="s">
        <v>1804</v>
      </c>
      <c r="B3399" s="5">
        <v>32</v>
      </c>
      <c r="C3399" s="6">
        <v>544.64</v>
      </c>
    </row>
    <row r="3400" spans="1:3" x14ac:dyDescent="0.3">
      <c r="A3400" s="3" t="s">
        <v>1804</v>
      </c>
      <c r="B3400" s="5">
        <v>31</v>
      </c>
      <c r="C3400" s="6">
        <v>347.2</v>
      </c>
    </row>
    <row r="3401" spans="1:3" x14ac:dyDescent="0.3">
      <c r="A3401" s="3" t="s">
        <v>1805</v>
      </c>
      <c r="B3401" s="5">
        <v>31</v>
      </c>
      <c r="C3401" s="6">
        <v>759.81000000000006</v>
      </c>
    </row>
    <row r="3402" spans="1:3" x14ac:dyDescent="0.3">
      <c r="A3402" s="3" t="s">
        <v>1806</v>
      </c>
      <c r="B3402" s="5">
        <v>28</v>
      </c>
      <c r="C3402" s="6">
        <v>673.96</v>
      </c>
    </row>
    <row r="3403" spans="1:3" x14ac:dyDescent="0.3">
      <c r="A3403" s="3" t="s">
        <v>1807</v>
      </c>
      <c r="B3403" s="5">
        <v>27</v>
      </c>
      <c r="C3403" s="6">
        <v>504.63000000000005</v>
      </c>
    </row>
    <row r="3404" spans="1:3" x14ac:dyDescent="0.3">
      <c r="A3404" s="3" t="s">
        <v>1808</v>
      </c>
      <c r="B3404" s="5">
        <v>28</v>
      </c>
      <c r="C3404" s="6">
        <v>516.32000000000005</v>
      </c>
    </row>
    <row r="3405" spans="1:3" x14ac:dyDescent="0.3">
      <c r="A3405" s="3" t="s">
        <v>1809</v>
      </c>
      <c r="B3405" s="5">
        <v>33</v>
      </c>
      <c r="C3405" s="6">
        <v>650.1</v>
      </c>
    </row>
    <row r="3406" spans="1:3" x14ac:dyDescent="0.3">
      <c r="A3406" s="3" t="s">
        <v>1810</v>
      </c>
      <c r="B3406" s="5">
        <v>100</v>
      </c>
      <c r="C3406" s="6">
        <v>1142</v>
      </c>
    </row>
    <row r="3407" spans="1:3" x14ac:dyDescent="0.3">
      <c r="A3407" s="3" t="s">
        <v>1811</v>
      </c>
      <c r="B3407" s="5">
        <v>28</v>
      </c>
      <c r="C3407" s="6">
        <v>318.92</v>
      </c>
    </row>
    <row r="3408" spans="1:3" x14ac:dyDescent="0.3">
      <c r="A3408" s="3" t="s">
        <v>1812</v>
      </c>
      <c r="B3408" s="5">
        <v>78</v>
      </c>
      <c r="C3408" s="6">
        <v>1167.6600000000001</v>
      </c>
    </row>
    <row r="3409" spans="1:3" x14ac:dyDescent="0.3">
      <c r="A3409" s="3" t="s">
        <v>1813</v>
      </c>
      <c r="B3409" s="5">
        <v>28</v>
      </c>
      <c r="C3409" s="6">
        <v>319.76</v>
      </c>
    </row>
    <row r="3410" spans="1:3" x14ac:dyDescent="0.3">
      <c r="A3410" s="3" t="s">
        <v>1813</v>
      </c>
      <c r="B3410" s="5">
        <v>24</v>
      </c>
      <c r="C3410" s="6">
        <v>477.59999999999997</v>
      </c>
    </row>
    <row r="3411" spans="1:3" x14ac:dyDescent="0.3">
      <c r="A3411" s="3" t="s">
        <v>1814</v>
      </c>
      <c r="B3411" s="5">
        <v>106</v>
      </c>
      <c r="C3411" s="6">
        <v>1255.04</v>
      </c>
    </row>
    <row r="3412" spans="1:3" x14ac:dyDescent="0.3">
      <c r="A3412" s="3" t="s">
        <v>1815</v>
      </c>
      <c r="B3412" s="5">
        <v>130</v>
      </c>
      <c r="C3412" s="6">
        <v>1913.6000000000001</v>
      </c>
    </row>
    <row r="3413" spans="1:3" x14ac:dyDescent="0.3">
      <c r="A3413" s="3" t="s">
        <v>1816</v>
      </c>
      <c r="B3413" s="5">
        <v>31</v>
      </c>
      <c r="C3413" s="6">
        <v>567.30000000000007</v>
      </c>
    </row>
    <row r="3414" spans="1:3" x14ac:dyDescent="0.3">
      <c r="A3414" s="3" t="s">
        <v>1816</v>
      </c>
      <c r="B3414" s="5">
        <v>28</v>
      </c>
      <c r="C3414" s="6">
        <v>465.92</v>
      </c>
    </row>
    <row r="3415" spans="1:3" x14ac:dyDescent="0.3">
      <c r="A3415" s="3" t="s">
        <v>1817</v>
      </c>
      <c r="B3415" s="5">
        <v>32</v>
      </c>
      <c r="C3415" s="6">
        <v>631.36</v>
      </c>
    </row>
    <row r="3416" spans="1:3" x14ac:dyDescent="0.3">
      <c r="A3416" s="3" t="s">
        <v>1817</v>
      </c>
      <c r="B3416" s="5">
        <v>29</v>
      </c>
      <c r="C3416" s="6">
        <v>533.89</v>
      </c>
    </row>
    <row r="3417" spans="1:3" x14ac:dyDescent="0.3">
      <c r="A3417" s="3" t="s">
        <v>1818</v>
      </c>
      <c r="B3417" s="5">
        <v>107</v>
      </c>
      <c r="C3417" s="6">
        <v>1655.29</v>
      </c>
    </row>
    <row r="3418" spans="1:3" x14ac:dyDescent="0.3">
      <c r="A3418" s="3" t="s">
        <v>1818</v>
      </c>
      <c r="B3418" s="5">
        <v>35</v>
      </c>
      <c r="C3418" s="6">
        <v>517.29999999999995</v>
      </c>
    </row>
    <row r="3419" spans="1:3" x14ac:dyDescent="0.3">
      <c r="A3419" s="3" t="s">
        <v>1819</v>
      </c>
      <c r="B3419" s="5">
        <v>116</v>
      </c>
      <c r="C3419" s="6">
        <v>2291</v>
      </c>
    </row>
    <row r="3420" spans="1:3" x14ac:dyDescent="0.3">
      <c r="A3420" s="3" t="s">
        <v>1820</v>
      </c>
      <c r="B3420" s="5">
        <v>30</v>
      </c>
      <c r="C3420" s="6">
        <v>514.20000000000005</v>
      </c>
    </row>
    <row r="3421" spans="1:3" x14ac:dyDescent="0.3">
      <c r="A3421" s="3" t="s">
        <v>1820</v>
      </c>
      <c r="B3421" s="5">
        <v>28</v>
      </c>
      <c r="C3421" s="6">
        <v>948.6400000000001</v>
      </c>
    </row>
    <row r="3422" spans="1:3" x14ac:dyDescent="0.3">
      <c r="A3422" s="3" t="s">
        <v>1820</v>
      </c>
      <c r="B3422" s="5">
        <v>27</v>
      </c>
      <c r="C3422" s="6">
        <v>351.27</v>
      </c>
    </row>
    <row r="3423" spans="1:3" x14ac:dyDescent="0.3">
      <c r="A3423" s="3" t="s">
        <v>1821</v>
      </c>
      <c r="B3423" s="5">
        <v>30</v>
      </c>
      <c r="C3423" s="6">
        <v>651.30000000000007</v>
      </c>
    </row>
    <row r="3424" spans="1:3" x14ac:dyDescent="0.3">
      <c r="A3424" s="3" t="s">
        <v>1822</v>
      </c>
      <c r="B3424" s="5">
        <v>33</v>
      </c>
      <c r="C3424" s="6">
        <v>778.80000000000007</v>
      </c>
    </row>
    <row r="3425" spans="1:3" x14ac:dyDescent="0.3">
      <c r="A3425" s="3" t="s">
        <v>1822</v>
      </c>
      <c r="B3425" s="5">
        <v>30</v>
      </c>
      <c r="C3425" s="6">
        <v>657.6</v>
      </c>
    </row>
    <row r="3426" spans="1:3" x14ac:dyDescent="0.3">
      <c r="A3426" s="3" t="s">
        <v>1823</v>
      </c>
      <c r="B3426" s="5">
        <v>27</v>
      </c>
      <c r="C3426" s="6">
        <v>439.02000000000004</v>
      </c>
    </row>
    <row r="3427" spans="1:3" x14ac:dyDescent="0.3">
      <c r="A3427" s="3" t="s">
        <v>1824</v>
      </c>
      <c r="B3427" s="5">
        <v>32</v>
      </c>
      <c r="C3427" s="6">
        <v>740.8</v>
      </c>
    </row>
    <row r="3428" spans="1:3" x14ac:dyDescent="0.3">
      <c r="A3428" s="3" t="s">
        <v>1824</v>
      </c>
      <c r="B3428" s="5">
        <v>32</v>
      </c>
      <c r="C3428" s="6">
        <v>604.48</v>
      </c>
    </row>
    <row r="3429" spans="1:3" x14ac:dyDescent="0.3">
      <c r="A3429" s="3" t="s">
        <v>1825</v>
      </c>
      <c r="B3429" s="5">
        <v>30</v>
      </c>
      <c r="C3429" s="6">
        <v>369.9</v>
      </c>
    </row>
    <row r="3430" spans="1:3" x14ac:dyDescent="0.3">
      <c r="A3430" s="3" t="s">
        <v>1826</v>
      </c>
      <c r="B3430" s="5">
        <v>77</v>
      </c>
      <c r="C3430" s="6">
        <v>1309.7700000000002</v>
      </c>
    </row>
    <row r="3431" spans="1:3" x14ac:dyDescent="0.3">
      <c r="A3431" s="3" t="s">
        <v>1827</v>
      </c>
      <c r="B3431" s="5">
        <v>30</v>
      </c>
      <c r="C3431" s="6">
        <v>631.79999999999995</v>
      </c>
    </row>
    <row r="3432" spans="1:3" x14ac:dyDescent="0.3">
      <c r="A3432" s="3" t="s">
        <v>1828</v>
      </c>
      <c r="B3432" s="5">
        <v>32</v>
      </c>
      <c r="C3432" s="6">
        <v>662.72</v>
      </c>
    </row>
    <row r="3433" spans="1:3" x14ac:dyDescent="0.3">
      <c r="A3433" s="3" t="s">
        <v>1828</v>
      </c>
      <c r="B3433" s="5">
        <v>30</v>
      </c>
      <c r="C3433" s="6">
        <v>645.90000000000009</v>
      </c>
    </row>
    <row r="3434" spans="1:3" x14ac:dyDescent="0.3">
      <c r="A3434" s="3" t="s">
        <v>1828</v>
      </c>
      <c r="B3434" s="5">
        <v>29</v>
      </c>
      <c r="C3434" s="6">
        <v>913.20999999999992</v>
      </c>
    </row>
    <row r="3435" spans="1:3" x14ac:dyDescent="0.3">
      <c r="A3435" s="3" t="s">
        <v>1829</v>
      </c>
      <c r="B3435" s="5">
        <v>217</v>
      </c>
      <c r="C3435" s="6">
        <v>2382.6600000000003</v>
      </c>
    </row>
    <row r="3436" spans="1:3" x14ac:dyDescent="0.3">
      <c r="A3436" s="3" t="s">
        <v>1830</v>
      </c>
      <c r="B3436" s="5">
        <v>27</v>
      </c>
      <c r="C3436" s="6">
        <v>569.16</v>
      </c>
    </row>
    <row r="3437" spans="1:3" x14ac:dyDescent="0.3">
      <c r="A3437" s="3" t="s">
        <v>1831</v>
      </c>
      <c r="B3437" s="5">
        <v>35</v>
      </c>
      <c r="C3437" s="6">
        <v>477.75</v>
      </c>
    </row>
    <row r="3438" spans="1:3" x14ac:dyDescent="0.3">
      <c r="A3438" s="3" t="s">
        <v>1832</v>
      </c>
      <c r="B3438" s="5">
        <v>34</v>
      </c>
      <c r="C3438" s="6">
        <v>637.5</v>
      </c>
    </row>
    <row r="3439" spans="1:3" x14ac:dyDescent="0.3">
      <c r="A3439" s="3" t="s">
        <v>1832</v>
      </c>
      <c r="B3439" s="5">
        <v>26</v>
      </c>
      <c r="C3439" s="6">
        <v>524.67999999999995</v>
      </c>
    </row>
    <row r="3440" spans="1:3" x14ac:dyDescent="0.3">
      <c r="A3440" s="3" t="s">
        <v>1833</v>
      </c>
      <c r="B3440" s="5">
        <v>36</v>
      </c>
      <c r="C3440" s="6">
        <v>580.67999999999995</v>
      </c>
    </row>
    <row r="3441" spans="1:3" x14ac:dyDescent="0.3">
      <c r="A3441" s="3" t="s">
        <v>1833</v>
      </c>
      <c r="B3441" s="5">
        <v>34</v>
      </c>
      <c r="C3441" s="6">
        <v>727.94</v>
      </c>
    </row>
    <row r="3442" spans="1:3" x14ac:dyDescent="0.3">
      <c r="A3442" s="3" t="s">
        <v>1833</v>
      </c>
      <c r="B3442" s="5">
        <v>31</v>
      </c>
      <c r="C3442" s="6">
        <v>543.74</v>
      </c>
    </row>
    <row r="3443" spans="1:3" x14ac:dyDescent="0.3">
      <c r="A3443" s="3" t="s">
        <v>1834</v>
      </c>
      <c r="B3443" s="5">
        <v>29</v>
      </c>
      <c r="C3443" s="6">
        <v>543.45999999999992</v>
      </c>
    </row>
    <row r="3444" spans="1:3" x14ac:dyDescent="0.3">
      <c r="A3444" s="3" t="s">
        <v>1835</v>
      </c>
      <c r="B3444" s="5">
        <v>27</v>
      </c>
      <c r="C3444" s="6">
        <v>433.89</v>
      </c>
    </row>
    <row r="3445" spans="1:3" x14ac:dyDescent="0.3">
      <c r="A3445" s="3" t="s">
        <v>1836</v>
      </c>
      <c r="B3445" s="5">
        <v>36</v>
      </c>
      <c r="C3445" s="6">
        <v>1032.1200000000001</v>
      </c>
    </row>
    <row r="3446" spans="1:3" x14ac:dyDescent="0.3">
      <c r="A3446" s="3" t="s">
        <v>1836</v>
      </c>
      <c r="B3446" s="5">
        <v>32</v>
      </c>
      <c r="C3446" s="6">
        <v>808</v>
      </c>
    </row>
    <row r="3447" spans="1:3" x14ac:dyDescent="0.3">
      <c r="A3447" s="3" t="s">
        <v>1837</v>
      </c>
      <c r="B3447" s="5">
        <v>29</v>
      </c>
      <c r="C3447" s="6">
        <v>397.59000000000003</v>
      </c>
    </row>
    <row r="3448" spans="1:3" x14ac:dyDescent="0.3">
      <c r="A3448" s="3" t="s">
        <v>1838</v>
      </c>
      <c r="B3448" s="5">
        <v>25</v>
      </c>
      <c r="C3448" s="6">
        <v>811.99999999999989</v>
      </c>
    </row>
    <row r="3449" spans="1:3" x14ac:dyDescent="0.3">
      <c r="A3449" s="3" t="s">
        <v>1839</v>
      </c>
      <c r="B3449" s="5">
        <v>120</v>
      </c>
      <c r="C3449" s="6">
        <v>1780.8</v>
      </c>
    </row>
    <row r="3450" spans="1:3" x14ac:dyDescent="0.3">
      <c r="A3450" s="3" t="s">
        <v>1839</v>
      </c>
      <c r="B3450" s="5">
        <v>65</v>
      </c>
      <c r="C3450" s="6">
        <v>1084.2</v>
      </c>
    </row>
    <row r="3451" spans="1:3" x14ac:dyDescent="0.3">
      <c r="A3451" s="3" t="s">
        <v>1839</v>
      </c>
      <c r="B3451" s="5">
        <v>30</v>
      </c>
      <c r="C3451" s="6">
        <v>474.3</v>
      </c>
    </row>
    <row r="3452" spans="1:3" x14ac:dyDescent="0.3">
      <c r="A3452" s="3" t="s">
        <v>1839</v>
      </c>
      <c r="B3452" s="5">
        <v>29</v>
      </c>
      <c r="C3452" s="6">
        <v>721.23</v>
      </c>
    </row>
    <row r="3453" spans="1:3" x14ac:dyDescent="0.3">
      <c r="A3453" s="3" t="s">
        <v>1840</v>
      </c>
      <c r="B3453" s="5">
        <v>320</v>
      </c>
      <c r="C3453" s="6">
        <v>2403.1999999999998</v>
      </c>
    </row>
    <row r="3454" spans="1:3" x14ac:dyDescent="0.3">
      <c r="A3454" s="3" t="s">
        <v>1840</v>
      </c>
      <c r="B3454" s="5">
        <v>114</v>
      </c>
      <c r="C3454" s="6">
        <v>1235.76</v>
      </c>
    </row>
    <row r="3455" spans="1:3" x14ac:dyDescent="0.3">
      <c r="A3455" s="3" t="s">
        <v>1840</v>
      </c>
      <c r="B3455" s="5">
        <v>72</v>
      </c>
      <c r="C3455" s="6">
        <v>621.36</v>
      </c>
    </row>
    <row r="3456" spans="1:3" x14ac:dyDescent="0.3">
      <c r="A3456" s="3" t="s">
        <v>1840</v>
      </c>
      <c r="B3456" s="5">
        <v>28</v>
      </c>
      <c r="C3456" s="6">
        <v>693.28000000000009</v>
      </c>
    </row>
    <row r="3457" spans="1:3" x14ac:dyDescent="0.3">
      <c r="A3457" s="3" t="s">
        <v>1841</v>
      </c>
      <c r="B3457" s="5">
        <v>28</v>
      </c>
      <c r="C3457" s="6">
        <v>576.52</v>
      </c>
    </row>
    <row r="3458" spans="1:3" x14ac:dyDescent="0.3">
      <c r="A3458" s="3" t="s">
        <v>1842</v>
      </c>
      <c r="B3458" s="5">
        <v>126</v>
      </c>
      <c r="C3458" s="6">
        <v>1942.92</v>
      </c>
    </row>
    <row r="3459" spans="1:3" x14ac:dyDescent="0.3">
      <c r="A3459" s="3" t="s">
        <v>1842</v>
      </c>
      <c r="B3459" s="5">
        <v>31</v>
      </c>
      <c r="C3459" s="6">
        <v>837</v>
      </c>
    </row>
    <row r="3460" spans="1:3" x14ac:dyDescent="0.3">
      <c r="A3460" s="3" t="s">
        <v>1842</v>
      </c>
      <c r="B3460" s="5">
        <v>28</v>
      </c>
      <c r="C3460" s="6">
        <v>576.24</v>
      </c>
    </row>
    <row r="3461" spans="1:3" x14ac:dyDescent="0.3">
      <c r="A3461" s="3" t="s">
        <v>1843</v>
      </c>
      <c r="B3461" s="5">
        <v>32</v>
      </c>
      <c r="C3461" s="6">
        <v>526.4</v>
      </c>
    </row>
    <row r="3462" spans="1:3" x14ac:dyDescent="0.3">
      <c r="A3462" s="3" t="s">
        <v>1843</v>
      </c>
      <c r="B3462" s="5">
        <v>27</v>
      </c>
      <c r="C3462" s="6">
        <v>699.3</v>
      </c>
    </row>
    <row r="3463" spans="1:3" x14ac:dyDescent="0.3">
      <c r="A3463" s="3" t="s">
        <v>1843</v>
      </c>
      <c r="B3463" s="5">
        <v>21</v>
      </c>
      <c r="C3463" s="6">
        <v>345.66</v>
      </c>
    </row>
    <row r="3464" spans="1:3" x14ac:dyDescent="0.3">
      <c r="A3464" s="3" t="s">
        <v>1844</v>
      </c>
      <c r="B3464" s="5">
        <v>50</v>
      </c>
      <c r="C3464" s="6">
        <v>500.5</v>
      </c>
    </row>
    <row r="3465" spans="1:3" x14ac:dyDescent="0.3">
      <c r="A3465" s="3" t="s">
        <v>1844</v>
      </c>
      <c r="B3465" s="5">
        <v>29</v>
      </c>
      <c r="C3465" s="6">
        <v>683.81999999999994</v>
      </c>
    </row>
    <row r="3466" spans="1:3" x14ac:dyDescent="0.3">
      <c r="A3466" s="3" t="s">
        <v>1845</v>
      </c>
      <c r="B3466" s="5">
        <v>128</v>
      </c>
      <c r="C3466" s="6">
        <v>1660.16</v>
      </c>
    </row>
    <row r="3467" spans="1:3" x14ac:dyDescent="0.3">
      <c r="A3467" s="3" t="s">
        <v>1845</v>
      </c>
      <c r="B3467" s="5">
        <v>127</v>
      </c>
      <c r="C3467" s="6">
        <v>1559.56</v>
      </c>
    </row>
    <row r="3468" spans="1:3" x14ac:dyDescent="0.3">
      <c r="A3468" s="3" t="s">
        <v>1845</v>
      </c>
      <c r="B3468" s="5">
        <v>32</v>
      </c>
      <c r="C3468" s="6">
        <v>741.44</v>
      </c>
    </row>
    <row r="3469" spans="1:3" x14ac:dyDescent="0.3">
      <c r="A3469" s="3" t="s">
        <v>1845</v>
      </c>
      <c r="B3469" s="5">
        <v>31</v>
      </c>
      <c r="C3469" s="6">
        <v>680.14</v>
      </c>
    </row>
    <row r="3470" spans="1:3" x14ac:dyDescent="0.3">
      <c r="A3470" s="3" t="s">
        <v>1846</v>
      </c>
      <c r="B3470" s="5">
        <v>23</v>
      </c>
      <c r="C3470" s="6">
        <v>333.04</v>
      </c>
    </row>
    <row r="3471" spans="1:3" x14ac:dyDescent="0.3">
      <c r="A3471" s="3" t="s">
        <v>1847</v>
      </c>
      <c r="B3471" s="5">
        <v>107</v>
      </c>
      <c r="C3471" s="6">
        <v>1613.56</v>
      </c>
    </row>
    <row r="3472" spans="1:3" x14ac:dyDescent="0.3">
      <c r="A3472" s="3" t="s">
        <v>1847</v>
      </c>
      <c r="B3472" s="5">
        <v>28</v>
      </c>
      <c r="C3472" s="6">
        <v>132.72</v>
      </c>
    </row>
    <row r="3473" spans="1:3" x14ac:dyDescent="0.3">
      <c r="A3473" s="3" t="s">
        <v>1848</v>
      </c>
      <c r="B3473" s="5">
        <v>93</v>
      </c>
      <c r="C3473" s="6">
        <v>1375.47</v>
      </c>
    </row>
    <row r="3474" spans="1:3" x14ac:dyDescent="0.3">
      <c r="A3474" s="3" t="s">
        <v>1848</v>
      </c>
      <c r="B3474" s="5">
        <v>33</v>
      </c>
      <c r="C3474" s="6">
        <v>734.25</v>
      </c>
    </row>
    <row r="3475" spans="1:3" x14ac:dyDescent="0.3">
      <c r="A3475" s="3" t="s">
        <v>1849</v>
      </c>
      <c r="B3475" s="5">
        <v>72</v>
      </c>
      <c r="C3475" s="6">
        <v>374.40000000000003</v>
      </c>
    </row>
    <row r="3476" spans="1:3" x14ac:dyDescent="0.3">
      <c r="A3476" s="3" t="s">
        <v>1850</v>
      </c>
      <c r="B3476" s="5">
        <v>152</v>
      </c>
      <c r="C3476" s="6">
        <v>1574.7199999999998</v>
      </c>
    </row>
    <row r="3477" spans="1:3" x14ac:dyDescent="0.3">
      <c r="A3477" s="3" t="s">
        <v>1850</v>
      </c>
      <c r="B3477" s="5">
        <v>28</v>
      </c>
      <c r="C3477" s="6">
        <v>743.68</v>
      </c>
    </row>
    <row r="3478" spans="1:3" x14ac:dyDescent="0.3">
      <c r="A3478" s="3" t="s">
        <v>1850</v>
      </c>
      <c r="B3478" s="5">
        <v>27</v>
      </c>
      <c r="C3478" s="6">
        <v>528.66</v>
      </c>
    </row>
    <row r="3479" spans="1:3" x14ac:dyDescent="0.3">
      <c r="A3479" s="3" t="s">
        <v>1851</v>
      </c>
      <c r="B3479" s="5">
        <v>34</v>
      </c>
      <c r="C3479" s="6">
        <v>654.84</v>
      </c>
    </row>
    <row r="3480" spans="1:3" x14ac:dyDescent="0.3">
      <c r="A3480" s="3" t="s">
        <v>1851</v>
      </c>
      <c r="B3480" s="5">
        <v>30</v>
      </c>
      <c r="C3480" s="6">
        <v>764.09999999999991</v>
      </c>
    </row>
    <row r="3481" spans="1:3" x14ac:dyDescent="0.3">
      <c r="A3481" s="3" t="s">
        <v>1851</v>
      </c>
      <c r="B3481" s="5">
        <v>30</v>
      </c>
      <c r="C3481" s="6">
        <v>455.7</v>
      </c>
    </row>
    <row r="3482" spans="1:3" x14ac:dyDescent="0.3">
      <c r="A3482" s="3" t="s">
        <v>1851</v>
      </c>
      <c r="B3482" s="5">
        <v>28</v>
      </c>
      <c r="C3482" s="6">
        <v>632.52</v>
      </c>
    </row>
    <row r="3483" spans="1:3" x14ac:dyDescent="0.3">
      <c r="A3483" s="3" t="s">
        <v>1851</v>
      </c>
      <c r="B3483" s="5">
        <v>27</v>
      </c>
      <c r="C3483" s="6">
        <v>538.65</v>
      </c>
    </row>
    <row r="3484" spans="1:3" x14ac:dyDescent="0.3">
      <c r="A3484" s="3" t="s">
        <v>1852</v>
      </c>
      <c r="B3484" s="5">
        <v>36</v>
      </c>
      <c r="C3484" s="6">
        <v>493.2</v>
      </c>
    </row>
    <row r="3485" spans="1:3" x14ac:dyDescent="0.3">
      <c r="A3485" s="3" t="s">
        <v>1852</v>
      </c>
      <c r="B3485" s="5">
        <v>31</v>
      </c>
      <c r="C3485" s="6">
        <v>418.81</v>
      </c>
    </row>
    <row r="3486" spans="1:3" x14ac:dyDescent="0.3">
      <c r="A3486" s="3" t="s">
        <v>1852</v>
      </c>
      <c r="B3486" s="5">
        <v>28</v>
      </c>
      <c r="C3486" s="6">
        <v>567</v>
      </c>
    </row>
    <row r="3487" spans="1:3" x14ac:dyDescent="0.3">
      <c r="A3487" s="3" t="s">
        <v>1853</v>
      </c>
      <c r="B3487" s="5">
        <v>80</v>
      </c>
      <c r="C3487" s="6">
        <v>1322.4</v>
      </c>
    </row>
    <row r="3488" spans="1:3" x14ac:dyDescent="0.3">
      <c r="A3488" s="3" t="s">
        <v>1853</v>
      </c>
      <c r="B3488" s="5">
        <v>30</v>
      </c>
      <c r="C3488" s="6">
        <v>616.19999999999993</v>
      </c>
    </row>
    <row r="3489" spans="1:3" x14ac:dyDescent="0.3">
      <c r="A3489" s="3" t="s">
        <v>1853</v>
      </c>
      <c r="B3489" s="5">
        <v>29</v>
      </c>
      <c r="C3489" s="6">
        <v>440.51</v>
      </c>
    </row>
    <row r="3490" spans="1:3" x14ac:dyDescent="0.3">
      <c r="A3490" s="3" t="s">
        <v>1854</v>
      </c>
      <c r="B3490" s="5">
        <v>169</v>
      </c>
      <c r="C3490" s="6">
        <v>1441.57</v>
      </c>
    </row>
    <row r="3491" spans="1:3" x14ac:dyDescent="0.3">
      <c r="A3491" s="3" t="s">
        <v>1854</v>
      </c>
      <c r="B3491" s="5">
        <v>88</v>
      </c>
      <c r="C3491" s="6">
        <v>1190.6399999999999</v>
      </c>
    </row>
    <row r="3492" spans="1:3" x14ac:dyDescent="0.3">
      <c r="A3492" s="3" t="s">
        <v>1854</v>
      </c>
      <c r="B3492" s="5">
        <v>53</v>
      </c>
      <c r="C3492" s="6">
        <v>817.79</v>
      </c>
    </row>
    <row r="3493" spans="1:3" x14ac:dyDescent="0.3">
      <c r="A3493" s="3" t="s">
        <v>1854</v>
      </c>
      <c r="B3493" s="5">
        <v>27</v>
      </c>
      <c r="C3493" s="6">
        <v>466.02000000000004</v>
      </c>
    </row>
    <row r="3494" spans="1:3" x14ac:dyDescent="0.3">
      <c r="A3494" s="3" t="s">
        <v>1855</v>
      </c>
      <c r="B3494" s="5">
        <v>38</v>
      </c>
      <c r="C3494" s="6">
        <v>932.1400000000001</v>
      </c>
    </row>
    <row r="3495" spans="1:3" x14ac:dyDescent="0.3">
      <c r="A3495" s="3" t="s">
        <v>1855</v>
      </c>
      <c r="B3495" s="5">
        <v>27</v>
      </c>
      <c r="C3495" s="6">
        <v>536.76</v>
      </c>
    </row>
    <row r="3496" spans="1:3" x14ac:dyDescent="0.3">
      <c r="A3496" s="3" t="s">
        <v>1856</v>
      </c>
      <c r="B3496" s="5">
        <v>32</v>
      </c>
      <c r="C3496" s="6">
        <v>592</v>
      </c>
    </row>
    <row r="3497" spans="1:3" x14ac:dyDescent="0.3">
      <c r="A3497" s="3" t="s">
        <v>1856</v>
      </c>
      <c r="B3497" s="5">
        <v>31</v>
      </c>
      <c r="C3497" s="6">
        <v>641.69999999999993</v>
      </c>
    </row>
    <row r="3498" spans="1:3" x14ac:dyDescent="0.3">
      <c r="A3498" s="3" t="s">
        <v>1857</v>
      </c>
      <c r="B3498" s="5">
        <v>70</v>
      </c>
      <c r="C3498" s="6">
        <v>1071.7</v>
      </c>
    </row>
    <row r="3499" spans="1:3" x14ac:dyDescent="0.3">
      <c r="A3499" s="3" t="s">
        <v>1857</v>
      </c>
      <c r="B3499" s="5">
        <v>32</v>
      </c>
      <c r="C3499" s="6">
        <v>535.36</v>
      </c>
    </row>
    <row r="3500" spans="1:3" x14ac:dyDescent="0.3">
      <c r="A3500" s="3" t="s">
        <v>1857</v>
      </c>
      <c r="B3500" s="5">
        <v>30</v>
      </c>
      <c r="C3500" s="6">
        <v>515.4</v>
      </c>
    </row>
    <row r="3501" spans="1:3" x14ac:dyDescent="0.3">
      <c r="A3501" s="3" t="s">
        <v>1858</v>
      </c>
      <c r="B3501" s="5">
        <v>132</v>
      </c>
      <c r="C3501" s="6">
        <v>1194.6000000000001</v>
      </c>
    </row>
    <row r="3502" spans="1:3" x14ac:dyDescent="0.3">
      <c r="A3502" s="3" t="s">
        <v>1858</v>
      </c>
      <c r="B3502" s="5">
        <v>30</v>
      </c>
      <c r="C3502" s="6">
        <v>542.1</v>
      </c>
    </row>
    <row r="3503" spans="1:3" x14ac:dyDescent="0.3">
      <c r="A3503" s="3" t="s">
        <v>1858</v>
      </c>
      <c r="B3503" s="5">
        <v>29</v>
      </c>
      <c r="C3503" s="6">
        <v>677.43999999999994</v>
      </c>
    </row>
    <row r="3504" spans="1:3" x14ac:dyDescent="0.3">
      <c r="A3504" s="3" t="s">
        <v>1859</v>
      </c>
      <c r="B3504" s="5">
        <v>189</v>
      </c>
      <c r="C3504" s="6">
        <v>2341.71</v>
      </c>
    </row>
    <row r="3505" spans="1:3" x14ac:dyDescent="0.3">
      <c r="A3505" s="3" t="s">
        <v>1859</v>
      </c>
      <c r="B3505" s="5">
        <v>30</v>
      </c>
      <c r="C3505" s="6">
        <v>647.4</v>
      </c>
    </row>
    <row r="3506" spans="1:3" x14ac:dyDescent="0.3">
      <c r="A3506" s="3" t="s">
        <v>1860</v>
      </c>
      <c r="B3506" s="5">
        <v>30</v>
      </c>
      <c r="C3506" s="6">
        <v>495.59999999999997</v>
      </c>
    </row>
    <row r="3507" spans="1:3" x14ac:dyDescent="0.3">
      <c r="A3507" s="3" t="s">
        <v>1861</v>
      </c>
      <c r="B3507" s="5">
        <v>33</v>
      </c>
      <c r="C3507" s="6">
        <v>600.2700000000001</v>
      </c>
    </row>
    <row r="3508" spans="1:3" x14ac:dyDescent="0.3">
      <c r="A3508" s="3" t="s">
        <v>1862</v>
      </c>
      <c r="B3508" s="5">
        <v>31</v>
      </c>
      <c r="C3508" s="6">
        <v>563.2700000000001</v>
      </c>
    </row>
    <row r="3509" spans="1:3" x14ac:dyDescent="0.3">
      <c r="A3509" s="3" t="s">
        <v>1862</v>
      </c>
      <c r="B3509" s="5">
        <v>27</v>
      </c>
      <c r="C3509" s="6">
        <v>680.13</v>
      </c>
    </row>
    <row r="3510" spans="1:3" x14ac:dyDescent="0.3">
      <c r="A3510" s="3" t="s">
        <v>1862</v>
      </c>
      <c r="B3510" s="5">
        <v>22</v>
      </c>
      <c r="C3510" s="6">
        <v>526.02</v>
      </c>
    </row>
    <row r="3511" spans="1:3" x14ac:dyDescent="0.3">
      <c r="A3511" s="3" t="s">
        <v>1863</v>
      </c>
      <c r="B3511" s="5">
        <v>29</v>
      </c>
      <c r="C3511" s="6">
        <v>522.58000000000004</v>
      </c>
    </row>
    <row r="3512" spans="1:3" x14ac:dyDescent="0.3">
      <c r="A3512" s="3" t="s">
        <v>1863</v>
      </c>
      <c r="B3512" s="5">
        <v>28</v>
      </c>
      <c r="C3512" s="6">
        <v>509.32000000000005</v>
      </c>
    </row>
    <row r="3513" spans="1:3" x14ac:dyDescent="0.3">
      <c r="A3513" s="3" t="s">
        <v>1864</v>
      </c>
      <c r="B3513" s="5">
        <v>33</v>
      </c>
      <c r="C3513" s="6">
        <v>569.58000000000004</v>
      </c>
    </row>
    <row r="3514" spans="1:3" x14ac:dyDescent="0.3">
      <c r="A3514" s="3" t="s">
        <v>1864</v>
      </c>
      <c r="B3514" s="5">
        <v>31</v>
      </c>
      <c r="C3514" s="6">
        <v>649.44999999999993</v>
      </c>
    </row>
    <row r="3515" spans="1:3" x14ac:dyDescent="0.3">
      <c r="A3515" s="3" t="s">
        <v>1864</v>
      </c>
      <c r="B3515" s="5">
        <v>30</v>
      </c>
      <c r="C3515" s="6">
        <v>540.30000000000007</v>
      </c>
    </row>
    <row r="3516" spans="1:3" x14ac:dyDescent="0.3">
      <c r="A3516" s="3" t="s">
        <v>1864</v>
      </c>
      <c r="B3516" s="5">
        <v>29</v>
      </c>
      <c r="C3516" s="6">
        <v>383.96</v>
      </c>
    </row>
    <row r="3517" spans="1:3" x14ac:dyDescent="0.3">
      <c r="A3517" s="3" t="s">
        <v>1865</v>
      </c>
      <c r="B3517" s="5">
        <v>33</v>
      </c>
      <c r="C3517" s="6">
        <v>616.43999999999994</v>
      </c>
    </row>
    <row r="3518" spans="1:3" x14ac:dyDescent="0.3">
      <c r="A3518" s="3" t="s">
        <v>1866</v>
      </c>
      <c r="B3518" s="5">
        <v>30</v>
      </c>
      <c r="C3518" s="6">
        <v>655.20000000000005</v>
      </c>
    </row>
    <row r="3519" spans="1:3" x14ac:dyDescent="0.3">
      <c r="A3519" s="3" t="s">
        <v>1867</v>
      </c>
      <c r="B3519" s="5">
        <v>35</v>
      </c>
      <c r="C3519" s="6">
        <v>655.19999999999993</v>
      </c>
    </row>
    <row r="3520" spans="1:3" x14ac:dyDescent="0.3">
      <c r="A3520" s="3" t="s">
        <v>1867</v>
      </c>
      <c r="B3520" s="5">
        <v>32</v>
      </c>
      <c r="C3520" s="6">
        <v>688.64</v>
      </c>
    </row>
    <row r="3521" spans="1:3" x14ac:dyDescent="0.3">
      <c r="A3521" s="3" t="s">
        <v>1868</v>
      </c>
      <c r="B3521" s="5">
        <v>69</v>
      </c>
      <c r="C3521" s="6">
        <v>872.85</v>
      </c>
    </row>
    <row r="3522" spans="1:3" x14ac:dyDescent="0.3">
      <c r="A3522" s="3" t="s">
        <v>1868</v>
      </c>
      <c r="B3522" s="5">
        <v>32</v>
      </c>
      <c r="C3522" s="6">
        <v>462.08</v>
      </c>
    </row>
    <row r="3523" spans="1:3" x14ac:dyDescent="0.3">
      <c r="A3523" s="3" t="s">
        <v>1869</v>
      </c>
      <c r="B3523" s="5">
        <v>262</v>
      </c>
      <c r="C3523" s="6">
        <v>2824.3599999999997</v>
      </c>
    </row>
    <row r="3524" spans="1:3" x14ac:dyDescent="0.3">
      <c r="A3524" s="3" t="s">
        <v>1869</v>
      </c>
      <c r="B3524" s="5">
        <v>102</v>
      </c>
      <c r="C3524" s="6">
        <v>1176.06</v>
      </c>
    </row>
    <row r="3525" spans="1:3" x14ac:dyDescent="0.3">
      <c r="A3525" s="3" t="s">
        <v>1869</v>
      </c>
      <c r="B3525" s="5">
        <v>31</v>
      </c>
      <c r="C3525" s="6">
        <v>503.75</v>
      </c>
    </row>
    <row r="3526" spans="1:3" x14ac:dyDescent="0.3">
      <c r="A3526" s="3" t="s">
        <v>1869</v>
      </c>
      <c r="B3526" s="5">
        <v>30</v>
      </c>
      <c r="C3526" s="6">
        <v>529.20000000000005</v>
      </c>
    </row>
    <row r="3527" spans="1:3" x14ac:dyDescent="0.3">
      <c r="A3527" s="3" t="s">
        <v>1869</v>
      </c>
      <c r="B3527" s="5">
        <v>28</v>
      </c>
      <c r="C3527" s="6">
        <v>392.84</v>
      </c>
    </row>
    <row r="3528" spans="1:3" x14ac:dyDescent="0.3">
      <c r="A3528" s="3" t="s">
        <v>1870</v>
      </c>
      <c r="B3528" s="5">
        <v>95</v>
      </c>
      <c r="C3528" s="6">
        <v>1318.6000000000001</v>
      </c>
    </row>
    <row r="3529" spans="1:3" x14ac:dyDescent="0.3">
      <c r="A3529" s="3" t="s">
        <v>1870</v>
      </c>
      <c r="B3529" s="5">
        <v>37</v>
      </c>
      <c r="C3529" s="6">
        <v>1024.1600000000001</v>
      </c>
    </row>
    <row r="3530" spans="1:3" x14ac:dyDescent="0.3">
      <c r="A3530" s="3" t="s">
        <v>1870</v>
      </c>
      <c r="B3530" s="5">
        <v>30</v>
      </c>
      <c r="C3530" s="6">
        <v>766.5</v>
      </c>
    </row>
    <row r="3531" spans="1:3" x14ac:dyDescent="0.3">
      <c r="A3531" s="3" t="s">
        <v>1871</v>
      </c>
      <c r="B3531" s="5">
        <v>35</v>
      </c>
      <c r="C3531" s="6">
        <v>843.85</v>
      </c>
    </row>
    <row r="3532" spans="1:3" x14ac:dyDescent="0.3">
      <c r="A3532" s="3" t="s">
        <v>1871</v>
      </c>
      <c r="B3532" s="5">
        <v>28</v>
      </c>
      <c r="C3532" s="6">
        <v>563.92000000000007</v>
      </c>
    </row>
    <row r="3533" spans="1:3" x14ac:dyDescent="0.3">
      <c r="A3533" s="3" t="s">
        <v>1872</v>
      </c>
      <c r="B3533" s="5">
        <v>181</v>
      </c>
      <c r="C3533" s="6">
        <v>1656.15</v>
      </c>
    </row>
    <row r="3534" spans="1:3" x14ac:dyDescent="0.3">
      <c r="A3534" s="3" t="s">
        <v>1872</v>
      </c>
      <c r="B3534" s="5">
        <v>29</v>
      </c>
      <c r="C3534" s="6">
        <v>618.86</v>
      </c>
    </row>
    <row r="3535" spans="1:3" x14ac:dyDescent="0.3">
      <c r="A3535" s="3" t="s">
        <v>1872</v>
      </c>
      <c r="B3535" s="5">
        <v>26</v>
      </c>
      <c r="C3535" s="6">
        <v>575.12</v>
      </c>
    </row>
    <row r="3536" spans="1:3" x14ac:dyDescent="0.3">
      <c r="A3536" s="3" t="s">
        <v>1873</v>
      </c>
      <c r="B3536" s="5">
        <v>29</v>
      </c>
      <c r="C3536" s="6">
        <v>452.11</v>
      </c>
    </row>
    <row r="3537" spans="1:3" x14ac:dyDescent="0.3">
      <c r="A3537" s="3" t="s">
        <v>1874</v>
      </c>
      <c r="B3537" s="5">
        <v>230</v>
      </c>
      <c r="C3537" s="6">
        <v>2875</v>
      </c>
    </row>
    <row r="3538" spans="1:3" x14ac:dyDescent="0.3">
      <c r="A3538" s="3" t="s">
        <v>1874</v>
      </c>
      <c r="B3538" s="5">
        <v>140</v>
      </c>
      <c r="C3538" s="6">
        <v>1685.6</v>
      </c>
    </row>
    <row r="3539" spans="1:3" x14ac:dyDescent="0.3">
      <c r="A3539" s="3" t="s">
        <v>1874</v>
      </c>
      <c r="B3539" s="5">
        <v>34</v>
      </c>
      <c r="C3539" s="6">
        <v>623.90000000000009</v>
      </c>
    </row>
    <row r="3540" spans="1:3" x14ac:dyDescent="0.3">
      <c r="A3540" s="3" t="s">
        <v>1874</v>
      </c>
      <c r="B3540" s="5">
        <v>32</v>
      </c>
      <c r="C3540" s="6">
        <v>404.16</v>
      </c>
    </row>
    <row r="3541" spans="1:3" x14ac:dyDescent="0.3">
      <c r="A3541" s="3" t="s">
        <v>1874</v>
      </c>
      <c r="B3541" s="5">
        <v>30</v>
      </c>
      <c r="C3541" s="6">
        <v>803.1</v>
      </c>
    </row>
    <row r="3542" spans="1:3" x14ac:dyDescent="0.3">
      <c r="A3542" s="3" t="s">
        <v>1874</v>
      </c>
      <c r="B3542" s="5">
        <v>28</v>
      </c>
      <c r="C3542" s="6">
        <v>772.80000000000007</v>
      </c>
    </row>
    <row r="3543" spans="1:3" x14ac:dyDescent="0.3">
      <c r="A3543" s="3" t="s">
        <v>1875</v>
      </c>
      <c r="B3543" s="5">
        <v>88</v>
      </c>
      <c r="C3543" s="6">
        <v>1228.48</v>
      </c>
    </row>
    <row r="3544" spans="1:3" x14ac:dyDescent="0.3">
      <c r="A3544" s="3" t="s">
        <v>1875</v>
      </c>
      <c r="B3544" s="5">
        <v>29</v>
      </c>
      <c r="C3544" s="6">
        <v>481.69</v>
      </c>
    </row>
    <row r="3545" spans="1:3" x14ac:dyDescent="0.3">
      <c r="A3545" s="3" t="s">
        <v>1876</v>
      </c>
      <c r="B3545" s="5">
        <v>116</v>
      </c>
      <c r="C3545" s="6">
        <v>1421</v>
      </c>
    </row>
    <row r="3546" spans="1:3" x14ac:dyDescent="0.3">
      <c r="A3546" s="3" t="s">
        <v>1877</v>
      </c>
      <c r="B3546" s="5">
        <v>330</v>
      </c>
      <c r="C3546" s="6">
        <v>2587.1999999999998</v>
      </c>
    </row>
    <row r="3547" spans="1:3" x14ac:dyDescent="0.3">
      <c r="A3547" s="3" t="s">
        <v>1877</v>
      </c>
      <c r="B3547" s="5">
        <v>47</v>
      </c>
      <c r="C3547" s="6">
        <v>875.1400000000001</v>
      </c>
    </row>
    <row r="3548" spans="1:3" x14ac:dyDescent="0.3">
      <c r="A3548" s="3" t="s">
        <v>1878</v>
      </c>
      <c r="B3548" s="5">
        <v>29</v>
      </c>
      <c r="C3548" s="6">
        <v>496.48</v>
      </c>
    </row>
    <row r="3549" spans="1:3" x14ac:dyDescent="0.3">
      <c r="A3549" s="3" t="s">
        <v>1878</v>
      </c>
      <c r="B3549" s="5">
        <v>28</v>
      </c>
      <c r="C3549" s="6">
        <v>671.16</v>
      </c>
    </row>
    <row r="3550" spans="1:3" x14ac:dyDescent="0.3">
      <c r="A3550" s="3" t="s">
        <v>1879</v>
      </c>
      <c r="B3550" s="5">
        <v>30</v>
      </c>
      <c r="C3550" s="6">
        <v>634.79999999999995</v>
      </c>
    </row>
    <row r="3551" spans="1:3" x14ac:dyDescent="0.3">
      <c r="A3551" s="3" t="s">
        <v>1880</v>
      </c>
      <c r="B3551" s="5">
        <v>35</v>
      </c>
      <c r="C3551" s="6">
        <v>867.65</v>
      </c>
    </row>
    <row r="3552" spans="1:3" x14ac:dyDescent="0.3">
      <c r="A3552" s="3" t="s">
        <v>1880</v>
      </c>
      <c r="B3552" s="5">
        <v>29</v>
      </c>
      <c r="C3552" s="6">
        <v>555.93000000000006</v>
      </c>
    </row>
    <row r="3553" spans="1:3" x14ac:dyDescent="0.3">
      <c r="A3553" s="3" t="s">
        <v>1880</v>
      </c>
      <c r="B3553" s="5">
        <v>28</v>
      </c>
      <c r="C3553" s="6">
        <v>632.24</v>
      </c>
    </row>
    <row r="3554" spans="1:3" x14ac:dyDescent="0.3">
      <c r="A3554" s="3" t="s">
        <v>1881</v>
      </c>
      <c r="B3554" s="5">
        <v>272</v>
      </c>
      <c r="C3554" s="6">
        <v>1841.4399999999998</v>
      </c>
    </row>
    <row r="3555" spans="1:3" x14ac:dyDescent="0.3">
      <c r="A3555" s="3" t="s">
        <v>1881</v>
      </c>
      <c r="B3555" s="5">
        <v>141</v>
      </c>
      <c r="C3555" s="6">
        <v>1576.3799999999999</v>
      </c>
    </row>
    <row r="3556" spans="1:3" x14ac:dyDescent="0.3">
      <c r="A3556" s="3" t="s">
        <v>1881</v>
      </c>
      <c r="B3556" s="5">
        <v>32</v>
      </c>
      <c r="C3556" s="6">
        <v>713.6</v>
      </c>
    </row>
    <row r="3557" spans="1:3" x14ac:dyDescent="0.3">
      <c r="A3557" s="3" t="s">
        <v>1881</v>
      </c>
      <c r="B3557" s="5">
        <v>31</v>
      </c>
      <c r="C3557" s="6">
        <v>669.91</v>
      </c>
    </row>
    <row r="3558" spans="1:3" x14ac:dyDescent="0.3">
      <c r="A3558" s="3" t="s">
        <v>1881</v>
      </c>
      <c r="B3558" s="5">
        <v>28</v>
      </c>
      <c r="C3558" s="6">
        <v>607.88</v>
      </c>
    </row>
    <row r="3559" spans="1:3" x14ac:dyDescent="0.3">
      <c r="A3559" s="3" t="s">
        <v>1882</v>
      </c>
      <c r="B3559" s="5">
        <v>315</v>
      </c>
      <c r="C3559" s="6">
        <v>2337.3000000000002</v>
      </c>
    </row>
    <row r="3560" spans="1:3" x14ac:dyDescent="0.3">
      <c r="A3560" s="3" t="s">
        <v>1882</v>
      </c>
      <c r="B3560" s="5">
        <v>64</v>
      </c>
      <c r="C3560" s="6">
        <v>887.68</v>
      </c>
    </row>
    <row r="3561" spans="1:3" x14ac:dyDescent="0.3">
      <c r="A3561" s="3" t="s">
        <v>1882</v>
      </c>
      <c r="B3561" s="5">
        <v>32</v>
      </c>
      <c r="C3561" s="6">
        <v>683.84</v>
      </c>
    </row>
    <row r="3562" spans="1:3" x14ac:dyDescent="0.3">
      <c r="A3562" s="3" t="s">
        <v>1883</v>
      </c>
      <c r="B3562" s="5">
        <v>113</v>
      </c>
      <c r="C3562" s="6">
        <v>1431.71</v>
      </c>
    </row>
    <row r="3563" spans="1:3" x14ac:dyDescent="0.3">
      <c r="A3563" s="3" t="s">
        <v>1883</v>
      </c>
      <c r="B3563" s="5">
        <v>70</v>
      </c>
      <c r="C3563" s="6">
        <v>1047.2</v>
      </c>
    </row>
    <row r="3564" spans="1:3" x14ac:dyDescent="0.3">
      <c r="A3564" s="3" t="s">
        <v>1883</v>
      </c>
      <c r="B3564" s="5">
        <v>31</v>
      </c>
      <c r="C3564" s="6">
        <v>863.35</v>
      </c>
    </row>
    <row r="3565" spans="1:3" x14ac:dyDescent="0.3">
      <c r="A3565" s="3" t="s">
        <v>1883</v>
      </c>
      <c r="B3565" s="5">
        <v>28</v>
      </c>
      <c r="C3565" s="6">
        <v>563.36</v>
      </c>
    </row>
    <row r="3566" spans="1:3" x14ac:dyDescent="0.3">
      <c r="A3566" s="3" t="s">
        <v>1884</v>
      </c>
      <c r="B3566" s="5">
        <v>37</v>
      </c>
      <c r="C3566" s="6">
        <v>571.65</v>
      </c>
    </row>
    <row r="3567" spans="1:3" x14ac:dyDescent="0.3">
      <c r="A3567" s="3" t="s">
        <v>1884</v>
      </c>
      <c r="B3567" s="5">
        <v>33</v>
      </c>
      <c r="C3567" s="6">
        <v>825.33</v>
      </c>
    </row>
    <row r="3568" spans="1:3" x14ac:dyDescent="0.3">
      <c r="A3568" s="3" t="s">
        <v>1884</v>
      </c>
      <c r="B3568" s="5">
        <v>30</v>
      </c>
      <c r="C3568" s="6">
        <v>496.2</v>
      </c>
    </row>
    <row r="3569" spans="1:3" x14ac:dyDescent="0.3">
      <c r="A3569" s="3" t="s">
        <v>1884</v>
      </c>
      <c r="B3569" s="5">
        <v>28</v>
      </c>
      <c r="C3569" s="6">
        <v>690.76</v>
      </c>
    </row>
    <row r="3570" spans="1:3" x14ac:dyDescent="0.3">
      <c r="A3570" s="3" t="s">
        <v>1885</v>
      </c>
      <c r="B3570" s="5">
        <v>179</v>
      </c>
      <c r="C3570" s="6">
        <v>2037.0200000000002</v>
      </c>
    </row>
    <row r="3571" spans="1:3" x14ac:dyDescent="0.3">
      <c r="A3571" s="3" t="s">
        <v>1885</v>
      </c>
      <c r="B3571" s="5">
        <v>94</v>
      </c>
      <c r="C3571" s="6">
        <v>1160.8999999999999</v>
      </c>
    </row>
    <row r="3572" spans="1:3" x14ac:dyDescent="0.3">
      <c r="A3572" s="3" t="s">
        <v>1886</v>
      </c>
      <c r="B3572" s="5">
        <v>28</v>
      </c>
      <c r="C3572" s="6">
        <v>379.68</v>
      </c>
    </row>
    <row r="3573" spans="1:3" x14ac:dyDescent="0.3">
      <c r="A3573" s="3" t="s">
        <v>1886</v>
      </c>
      <c r="B3573" s="5">
        <v>27</v>
      </c>
      <c r="C3573" s="6">
        <v>581.85</v>
      </c>
    </row>
    <row r="3574" spans="1:3" x14ac:dyDescent="0.3">
      <c r="A3574" s="3" t="s">
        <v>1887</v>
      </c>
      <c r="B3574" s="5">
        <v>29</v>
      </c>
      <c r="C3574" s="6">
        <v>369.46</v>
      </c>
    </row>
    <row r="3575" spans="1:3" x14ac:dyDescent="0.3">
      <c r="A3575" s="3" t="s">
        <v>1888</v>
      </c>
      <c r="B3575" s="5">
        <v>34</v>
      </c>
      <c r="C3575" s="6">
        <v>824.16</v>
      </c>
    </row>
    <row r="3576" spans="1:3" x14ac:dyDescent="0.3">
      <c r="A3576" s="3" t="s">
        <v>1888</v>
      </c>
      <c r="B3576" s="5">
        <v>31</v>
      </c>
      <c r="C3576" s="6">
        <v>1027.03</v>
      </c>
    </row>
    <row r="3577" spans="1:3" x14ac:dyDescent="0.3">
      <c r="A3577" s="3" t="s">
        <v>1888</v>
      </c>
      <c r="B3577" s="5">
        <v>31</v>
      </c>
      <c r="C3577" s="6">
        <v>409.82</v>
      </c>
    </row>
    <row r="3578" spans="1:3" x14ac:dyDescent="0.3">
      <c r="A3578" s="3" t="s">
        <v>1889</v>
      </c>
      <c r="B3578" s="5">
        <v>184</v>
      </c>
      <c r="C3578" s="6">
        <v>1873.12</v>
      </c>
    </row>
    <row r="3579" spans="1:3" x14ac:dyDescent="0.3">
      <c r="A3579" s="3" t="s">
        <v>1889</v>
      </c>
      <c r="B3579" s="5">
        <v>162</v>
      </c>
      <c r="C3579" s="6">
        <v>1913.22</v>
      </c>
    </row>
    <row r="3580" spans="1:3" x14ac:dyDescent="0.3">
      <c r="A3580" s="3" t="s">
        <v>1889</v>
      </c>
      <c r="B3580" s="5">
        <v>30</v>
      </c>
      <c r="C3580" s="6">
        <v>748.5</v>
      </c>
    </row>
    <row r="3581" spans="1:3" x14ac:dyDescent="0.3">
      <c r="A3581" s="3" t="s">
        <v>1890</v>
      </c>
      <c r="B3581" s="5">
        <v>28</v>
      </c>
      <c r="C3581" s="6">
        <v>680.12</v>
      </c>
    </row>
    <row r="3582" spans="1:3" x14ac:dyDescent="0.3">
      <c r="A3582" s="3" t="s">
        <v>1890</v>
      </c>
      <c r="B3582" s="5">
        <v>24</v>
      </c>
      <c r="C3582" s="6">
        <v>384.24</v>
      </c>
    </row>
    <row r="3583" spans="1:3" x14ac:dyDescent="0.3">
      <c r="A3583" s="3" t="s">
        <v>1891</v>
      </c>
      <c r="B3583" s="5">
        <v>32</v>
      </c>
      <c r="C3583" s="6">
        <v>789.44</v>
      </c>
    </row>
    <row r="3584" spans="1:3" x14ac:dyDescent="0.3">
      <c r="A3584" s="3" t="s">
        <v>1892</v>
      </c>
      <c r="B3584" s="5">
        <v>32</v>
      </c>
      <c r="C3584" s="6">
        <v>618.24</v>
      </c>
    </row>
    <row r="3585" spans="1:3" x14ac:dyDescent="0.3">
      <c r="A3585" s="3" t="s">
        <v>1892</v>
      </c>
      <c r="B3585" s="5">
        <v>25</v>
      </c>
      <c r="C3585" s="6">
        <v>200.74999999999997</v>
      </c>
    </row>
    <row r="3586" spans="1:3" x14ac:dyDescent="0.3">
      <c r="A3586" s="3" t="s">
        <v>1893</v>
      </c>
      <c r="B3586" s="5">
        <v>225</v>
      </c>
      <c r="C3586" s="6">
        <v>2295</v>
      </c>
    </row>
    <row r="3587" spans="1:3" x14ac:dyDescent="0.3">
      <c r="A3587" s="3" t="s">
        <v>1893</v>
      </c>
      <c r="B3587" s="5">
        <v>34</v>
      </c>
      <c r="C3587" s="6">
        <v>670.82</v>
      </c>
    </row>
    <row r="3588" spans="1:3" x14ac:dyDescent="0.3">
      <c r="A3588" s="3" t="s">
        <v>1893</v>
      </c>
      <c r="B3588" s="5">
        <v>29</v>
      </c>
      <c r="C3588" s="6">
        <v>526.06000000000006</v>
      </c>
    </row>
    <row r="3589" spans="1:3" x14ac:dyDescent="0.3">
      <c r="A3589" s="3" t="s">
        <v>1893</v>
      </c>
      <c r="B3589" s="5">
        <v>27</v>
      </c>
      <c r="C3589" s="6">
        <v>463.59000000000003</v>
      </c>
    </row>
    <row r="3590" spans="1:3" x14ac:dyDescent="0.3">
      <c r="A3590" s="3" t="s">
        <v>1894</v>
      </c>
      <c r="B3590" s="5">
        <v>112</v>
      </c>
      <c r="C3590" s="6">
        <v>1348.48</v>
      </c>
    </row>
    <row r="3591" spans="1:3" x14ac:dyDescent="0.3">
      <c r="A3591" s="3" t="s">
        <v>1894</v>
      </c>
      <c r="B3591" s="5">
        <v>31</v>
      </c>
      <c r="C3591" s="6">
        <v>687.58</v>
      </c>
    </row>
    <row r="3592" spans="1:3" x14ac:dyDescent="0.3">
      <c r="A3592" s="3" t="s">
        <v>1894</v>
      </c>
      <c r="B3592" s="5">
        <v>23</v>
      </c>
      <c r="C3592" s="6">
        <v>557.05999999999995</v>
      </c>
    </row>
    <row r="3593" spans="1:3" x14ac:dyDescent="0.3">
      <c r="A3593" s="3" t="s">
        <v>1895</v>
      </c>
      <c r="B3593" s="5">
        <v>34</v>
      </c>
      <c r="C3593" s="6">
        <v>847.62</v>
      </c>
    </row>
    <row r="3594" spans="1:3" x14ac:dyDescent="0.3">
      <c r="A3594" s="3" t="s">
        <v>1895</v>
      </c>
      <c r="B3594" s="5">
        <v>31</v>
      </c>
      <c r="C3594" s="6">
        <v>758.26</v>
      </c>
    </row>
    <row r="3595" spans="1:3" x14ac:dyDescent="0.3">
      <c r="A3595" s="3" t="s">
        <v>1895</v>
      </c>
      <c r="B3595" s="5">
        <v>30</v>
      </c>
      <c r="C3595" s="6">
        <v>939</v>
      </c>
    </row>
    <row r="3596" spans="1:3" x14ac:dyDescent="0.3">
      <c r="A3596" s="3" t="s">
        <v>1895</v>
      </c>
      <c r="B3596" s="5">
        <v>26</v>
      </c>
      <c r="C3596" s="6">
        <v>719.16</v>
      </c>
    </row>
    <row r="3597" spans="1:3" x14ac:dyDescent="0.3">
      <c r="A3597" s="3" t="s">
        <v>1896</v>
      </c>
      <c r="B3597" s="5">
        <v>31</v>
      </c>
      <c r="C3597" s="6">
        <v>818.09</v>
      </c>
    </row>
    <row r="3598" spans="1:3" x14ac:dyDescent="0.3">
      <c r="A3598" s="3" t="s">
        <v>1896</v>
      </c>
      <c r="B3598" s="5">
        <v>26</v>
      </c>
      <c r="C3598" s="6">
        <v>338.52</v>
      </c>
    </row>
    <row r="3599" spans="1:3" x14ac:dyDescent="0.3">
      <c r="A3599" s="3" t="s">
        <v>1897</v>
      </c>
      <c r="B3599" s="5">
        <v>104</v>
      </c>
      <c r="C3599" s="6">
        <v>1157.52</v>
      </c>
    </row>
    <row r="3600" spans="1:3" x14ac:dyDescent="0.3">
      <c r="A3600" s="3" t="s">
        <v>1897</v>
      </c>
      <c r="B3600" s="5">
        <v>35</v>
      </c>
      <c r="C3600" s="6">
        <v>585.19999999999993</v>
      </c>
    </row>
    <row r="3601" spans="1:3" x14ac:dyDescent="0.3">
      <c r="A3601" s="3" t="s">
        <v>1897</v>
      </c>
      <c r="B3601" s="5">
        <v>30</v>
      </c>
      <c r="C3601" s="6">
        <v>567.6</v>
      </c>
    </row>
    <row r="3602" spans="1:3" x14ac:dyDescent="0.3">
      <c r="A3602" s="3" t="s">
        <v>1897</v>
      </c>
      <c r="B3602" s="5">
        <v>28</v>
      </c>
      <c r="C3602" s="6">
        <v>680.68</v>
      </c>
    </row>
    <row r="3603" spans="1:3" x14ac:dyDescent="0.3">
      <c r="A3603" s="3" t="s">
        <v>1897</v>
      </c>
      <c r="B3603" s="5">
        <v>24</v>
      </c>
      <c r="C3603" s="6">
        <v>533.52</v>
      </c>
    </row>
    <row r="3604" spans="1:3" x14ac:dyDescent="0.3">
      <c r="A3604" s="3" t="s">
        <v>1898</v>
      </c>
      <c r="B3604" s="5">
        <v>30</v>
      </c>
      <c r="C3604" s="6">
        <v>657</v>
      </c>
    </row>
    <row r="3605" spans="1:3" x14ac:dyDescent="0.3">
      <c r="A3605" s="3" t="s">
        <v>1898</v>
      </c>
      <c r="B3605" s="5">
        <v>29</v>
      </c>
      <c r="C3605" s="6">
        <v>470.96</v>
      </c>
    </row>
    <row r="3606" spans="1:3" x14ac:dyDescent="0.3">
      <c r="A3606" s="3" t="s">
        <v>1898</v>
      </c>
      <c r="B3606" s="5">
        <v>26</v>
      </c>
      <c r="C3606" s="6">
        <v>690.82</v>
      </c>
    </row>
    <row r="3607" spans="1:3" x14ac:dyDescent="0.3">
      <c r="A3607" s="3" t="s">
        <v>1898</v>
      </c>
      <c r="B3607" s="5">
        <v>24</v>
      </c>
      <c r="C3607" s="6">
        <v>568.79999999999995</v>
      </c>
    </row>
    <row r="3608" spans="1:3" x14ac:dyDescent="0.3">
      <c r="A3608" s="3" t="s">
        <v>1899</v>
      </c>
      <c r="B3608" s="5">
        <v>126</v>
      </c>
      <c r="C3608" s="6">
        <v>1465.38</v>
      </c>
    </row>
    <row r="3609" spans="1:3" x14ac:dyDescent="0.3">
      <c r="A3609" s="3" t="s">
        <v>1899</v>
      </c>
      <c r="B3609" s="5">
        <v>108</v>
      </c>
      <c r="C3609" s="6">
        <v>1494.72</v>
      </c>
    </row>
    <row r="3610" spans="1:3" x14ac:dyDescent="0.3">
      <c r="A3610" s="3" t="s">
        <v>1899</v>
      </c>
      <c r="B3610" s="5">
        <v>31</v>
      </c>
      <c r="C3610" s="6">
        <v>514.6</v>
      </c>
    </row>
    <row r="3611" spans="1:3" x14ac:dyDescent="0.3">
      <c r="A3611" s="3" t="s">
        <v>1900</v>
      </c>
      <c r="B3611" s="5">
        <v>109</v>
      </c>
      <c r="C3611" s="6">
        <v>1115.07</v>
      </c>
    </row>
    <row r="3612" spans="1:3" x14ac:dyDescent="0.3">
      <c r="A3612" s="3" t="s">
        <v>1900</v>
      </c>
      <c r="B3612" s="5">
        <v>30</v>
      </c>
      <c r="C3612" s="6">
        <v>428.4</v>
      </c>
    </row>
    <row r="3613" spans="1:3" x14ac:dyDescent="0.3">
      <c r="A3613" s="3" t="s">
        <v>1901</v>
      </c>
      <c r="B3613" s="5">
        <v>155</v>
      </c>
      <c r="C3613" s="6">
        <v>1979.35</v>
      </c>
    </row>
    <row r="3614" spans="1:3" x14ac:dyDescent="0.3">
      <c r="A3614" s="3" t="s">
        <v>1901</v>
      </c>
      <c r="B3614" s="5">
        <v>96</v>
      </c>
      <c r="C3614" s="6">
        <v>1204.8000000000002</v>
      </c>
    </row>
    <row r="3615" spans="1:3" x14ac:dyDescent="0.3">
      <c r="A3615" s="3" t="s">
        <v>1902</v>
      </c>
      <c r="B3615" s="5">
        <v>106</v>
      </c>
      <c r="C3615" s="6">
        <v>1262.46</v>
      </c>
    </row>
    <row r="3616" spans="1:3" x14ac:dyDescent="0.3">
      <c r="A3616" s="3" t="s">
        <v>1902</v>
      </c>
      <c r="B3616" s="5">
        <v>28</v>
      </c>
      <c r="C3616" s="6">
        <v>654.92000000000007</v>
      </c>
    </row>
    <row r="3617" spans="1:3" x14ac:dyDescent="0.3">
      <c r="A3617" s="3" t="s">
        <v>1902</v>
      </c>
      <c r="B3617" s="5">
        <v>27</v>
      </c>
      <c r="C3617" s="6">
        <v>873.9899999999999</v>
      </c>
    </row>
    <row r="3618" spans="1:3" x14ac:dyDescent="0.3">
      <c r="A3618" s="3" t="s">
        <v>1903</v>
      </c>
      <c r="B3618" s="5">
        <v>32</v>
      </c>
      <c r="C3618" s="6">
        <v>739.84</v>
      </c>
    </row>
    <row r="3619" spans="1:3" x14ac:dyDescent="0.3">
      <c r="A3619" s="3" t="s">
        <v>1904</v>
      </c>
      <c r="B3619" s="5">
        <v>83</v>
      </c>
      <c r="C3619" s="6">
        <v>1056.5900000000001</v>
      </c>
    </row>
    <row r="3620" spans="1:3" x14ac:dyDescent="0.3">
      <c r="A3620" s="3" t="s">
        <v>1904</v>
      </c>
      <c r="B3620" s="5">
        <v>33</v>
      </c>
      <c r="C3620" s="6">
        <v>811.47</v>
      </c>
    </row>
    <row r="3621" spans="1:3" x14ac:dyDescent="0.3">
      <c r="A3621" s="3" t="s">
        <v>1905</v>
      </c>
      <c r="B3621" s="5">
        <v>37</v>
      </c>
      <c r="C3621" s="6">
        <v>727.79000000000008</v>
      </c>
    </row>
    <row r="3622" spans="1:3" x14ac:dyDescent="0.3">
      <c r="A3622" s="3" t="s">
        <v>1905</v>
      </c>
      <c r="B3622" s="5">
        <v>33</v>
      </c>
      <c r="C3622" s="6">
        <v>818.4</v>
      </c>
    </row>
    <row r="3623" spans="1:3" x14ac:dyDescent="0.3">
      <c r="A3623" s="3" t="s">
        <v>1905</v>
      </c>
      <c r="B3623" s="5">
        <v>32</v>
      </c>
      <c r="C3623" s="6">
        <v>552</v>
      </c>
    </row>
    <row r="3624" spans="1:3" x14ac:dyDescent="0.3">
      <c r="A3624" s="3" t="s">
        <v>1905</v>
      </c>
      <c r="B3624" s="5">
        <v>31</v>
      </c>
      <c r="C3624" s="6">
        <v>902.41</v>
      </c>
    </row>
    <row r="3625" spans="1:3" x14ac:dyDescent="0.3">
      <c r="A3625" s="3" t="s">
        <v>1905</v>
      </c>
      <c r="B3625" s="5">
        <v>28</v>
      </c>
      <c r="C3625" s="6">
        <v>504</v>
      </c>
    </row>
    <row r="3626" spans="1:3" x14ac:dyDescent="0.3">
      <c r="A3626" s="3" t="s">
        <v>1905</v>
      </c>
      <c r="B3626" s="5">
        <v>28</v>
      </c>
      <c r="C3626" s="6">
        <v>450.23999999999995</v>
      </c>
    </row>
    <row r="3627" spans="1:3" x14ac:dyDescent="0.3">
      <c r="A3627" s="3" t="s">
        <v>1906</v>
      </c>
      <c r="B3627" s="5">
        <v>36</v>
      </c>
      <c r="C3627" s="6">
        <v>1070.6399999999999</v>
      </c>
    </row>
    <row r="3628" spans="1:3" x14ac:dyDescent="0.3">
      <c r="A3628" s="3" t="s">
        <v>1907</v>
      </c>
      <c r="B3628" s="5">
        <v>28</v>
      </c>
      <c r="C3628" s="6">
        <v>423.35999999999996</v>
      </c>
    </row>
    <row r="3629" spans="1:3" x14ac:dyDescent="0.3">
      <c r="A3629" s="3" t="s">
        <v>1907</v>
      </c>
      <c r="B3629" s="5">
        <v>26</v>
      </c>
      <c r="C3629" s="6">
        <v>608.66</v>
      </c>
    </row>
    <row r="3630" spans="1:3" x14ac:dyDescent="0.3">
      <c r="A3630" s="3" t="s">
        <v>1908</v>
      </c>
      <c r="B3630" s="5">
        <v>32</v>
      </c>
      <c r="C3630" s="6">
        <v>420.8</v>
      </c>
    </row>
    <row r="3631" spans="1:3" x14ac:dyDescent="0.3">
      <c r="A3631" s="3" t="s">
        <v>1909</v>
      </c>
      <c r="B3631" s="5">
        <v>125</v>
      </c>
      <c r="C3631" s="6">
        <v>1542.5</v>
      </c>
    </row>
    <row r="3632" spans="1:3" x14ac:dyDescent="0.3">
      <c r="A3632" s="3" t="s">
        <v>1909</v>
      </c>
      <c r="B3632" s="5">
        <v>39</v>
      </c>
      <c r="C3632" s="6">
        <v>740.22</v>
      </c>
    </row>
    <row r="3633" spans="1:3" x14ac:dyDescent="0.3">
      <c r="A3633" s="3" t="s">
        <v>1909</v>
      </c>
      <c r="B3633" s="5">
        <v>29</v>
      </c>
      <c r="C3633" s="6">
        <v>521.13</v>
      </c>
    </row>
    <row r="3634" spans="1:3" x14ac:dyDescent="0.3">
      <c r="A3634" s="3" t="s">
        <v>1910</v>
      </c>
      <c r="B3634" s="5">
        <v>28</v>
      </c>
      <c r="C3634" s="6">
        <v>573.16</v>
      </c>
    </row>
    <row r="3635" spans="1:3" x14ac:dyDescent="0.3">
      <c r="A3635" s="3" t="s">
        <v>1911</v>
      </c>
      <c r="B3635" s="5">
        <v>31</v>
      </c>
      <c r="C3635" s="6">
        <v>521.7299999999999</v>
      </c>
    </row>
    <row r="3636" spans="1:3" x14ac:dyDescent="0.3">
      <c r="A3636" s="3" t="s">
        <v>1912</v>
      </c>
      <c r="B3636" s="5">
        <v>79</v>
      </c>
      <c r="C3636" s="6">
        <v>1106.79</v>
      </c>
    </row>
    <row r="3637" spans="1:3" x14ac:dyDescent="0.3">
      <c r="A3637" s="3" t="s">
        <v>1913</v>
      </c>
      <c r="B3637" s="5">
        <v>32</v>
      </c>
      <c r="C3637" s="6">
        <v>884.8</v>
      </c>
    </row>
    <row r="3638" spans="1:3" x14ac:dyDescent="0.3">
      <c r="A3638" s="3" t="s">
        <v>1913</v>
      </c>
      <c r="B3638" s="5">
        <v>29</v>
      </c>
      <c r="C3638" s="6">
        <v>696.29000000000008</v>
      </c>
    </row>
    <row r="3639" spans="1:3" x14ac:dyDescent="0.3">
      <c r="A3639" s="3" t="s">
        <v>1913</v>
      </c>
      <c r="B3639" s="5">
        <v>28</v>
      </c>
      <c r="C3639" s="6">
        <v>671.16</v>
      </c>
    </row>
    <row r="3640" spans="1:3" x14ac:dyDescent="0.3">
      <c r="A3640" s="3" t="s">
        <v>1914</v>
      </c>
      <c r="B3640" s="5">
        <v>119</v>
      </c>
      <c r="C3640" s="6">
        <v>1945.65</v>
      </c>
    </row>
    <row r="3641" spans="1:3" x14ac:dyDescent="0.3">
      <c r="A3641" s="3" t="s">
        <v>1914</v>
      </c>
      <c r="B3641" s="5">
        <v>66</v>
      </c>
      <c r="C3641" s="6">
        <v>610.5</v>
      </c>
    </row>
    <row r="3642" spans="1:3" x14ac:dyDescent="0.3">
      <c r="A3642" s="3" t="s">
        <v>1914</v>
      </c>
      <c r="B3642" s="5">
        <v>34</v>
      </c>
      <c r="C3642" s="6">
        <v>698.7</v>
      </c>
    </row>
    <row r="3643" spans="1:3" x14ac:dyDescent="0.3">
      <c r="A3643" s="3" t="s">
        <v>1915</v>
      </c>
      <c r="B3643" s="5">
        <v>102</v>
      </c>
      <c r="C3643" s="6">
        <v>1318.86</v>
      </c>
    </row>
    <row r="3644" spans="1:3" x14ac:dyDescent="0.3">
      <c r="A3644" s="3" t="s">
        <v>1916</v>
      </c>
      <c r="B3644" s="5">
        <v>34</v>
      </c>
      <c r="C3644" s="6">
        <v>773.5</v>
      </c>
    </row>
    <row r="3645" spans="1:3" x14ac:dyDescent="0.3">
      <c r="A3645" s="3" t="s">
        <v>1916</v>
      </c>
      <c r="B3645" s="5">
        <v>32</v>
      </c>
      <c r="C3645" s="6">
        <v>531.84</v>
      </c>
    </row>
    <row r="3646" spans="1:3" x14ac:dyDescent="0.3">
      <c r="A3646" s="3" t="s">
        <v>1916</v>
      </c>
      <c r="B3646" s="5">
        <v>28</v>
      </c>
      <c r="C3646" s="6">
        <v>533.67999999999995</v>
      </c>
    </row>
    <row r="3647" spans="1:3" x14ac:dyDescent="0.3">
      <c r="A3647" s="3" t="s">
        <v>1917</v>
      </c>
      <c r="B3647" s="5">
        <v>282</v>
      </c>
      <c r="C3647" s="6">
        <v>1243.6200000000001</v>
      </c>
    </row>
    <row r="3648" spans="1:3" x14ac:dyDescent="0.3">
      <c r="A3648" s="3" t="s">
        <v>1917</v>
      </c>
      <c r="B3648" s="5">
        <v>113</v>
      </c>
      <c r="C3648" s="6">
        <v>1395.55</v>
      </c>
    </row>
    <row r="3649" spans="1:3" x14ac:dyDescent="0.3">
      <c r="A3649" s="3" t="s">
        <v>1917</v>
      </c>
      <c r="B3649" s="5">
        <v>29</v>
      </c>
      <c r="C3649" s="6">
        <v>566.66</v>
      </c>
    </row>
    <row r="3650" spans="1:3" x14ac:dyDescent="0.3">
      <c r="A3650" s="3" t="s">
        <v>1918</v>
      </c>
      <c r="B3650" s="5">
        <v>34</v>
      </c>
      <c r="C3650" s="6">
        <v>588.20000000000005</v>
      </c>
    </row>
    <row r="3651" spans="1:3" x14ac:dyDescent="0.3">
      <c r="A3651" s="3" t="s">
        <v>1918</v>
      </c>
      <c r="B3651" s="5">
        <v>31</v>
      </c>
      <c r="C3651" s="6">
        <v>677.97</v>
      </c>
    </row>
    <row r="3652" spans="1:3" x14ac:dyDescent="0.3">
      <c r="A3652" s="3" t="s">
        <v>1919</v>
      </c>
      <c r="B3652" s="5">
        <v>31</v>
      </c>
      <c r="C3652" s="6">
        <v>491.34999999999997</v>
      </c>
    </row>
    <row r="3653" spans="1:3" x14ac:dyDescent="0.3">
      <c r="A3653" s="3" t="s">
        <v>1919</v>
      </c>
      <c r="B3653" s="5">
        <v>28</v>
      </c>
      <c r="C3653" s="6">
        <v>663.6</v>
      </c>
    </row>
    <row r="3654" spans="1:3" x14ac:dyDescent="0.3">
      <c r="A3654" s="3" t="s">
        <v>1920</v>
      </c>
      <c r="B3654" s="5">
        <v>31</v>
      </c>
      <c r="C3654" s="6">
        <v>823.9799999999999</v>
      </c>
    </row>
    <row r="3655" spans="1:3" x14ac:dyDescent="0.3">
      <c r="A3655" s="3" t="s">
        <v>1920</v>
      </c>
      <c r="B3655" s="5">
        <v>24</v>
      </c>
      <c r="C3655" s="6">
        <v>226.79999999999998</v>
      </c>
    </row>
    <row r="3656" spans="1:3" x14ac:dyDescent="0.3">
      <c r="A3656" s="3" t="s">
        <v>1921</v>
      </c>
      <c r="B3656" s="5">
        <v>32</v>
      </c>
      <c r="C3656" s="6">
        <v>625.91999999999996</v>
      </c>
    </row>
    <row r="3657" spans="1:3" x14ac:dyDescent="0.3">
      <c r="A3657" s="3" t="s">
        <v>1921</v>
      </c>
      <c r="B3657" s="5">
        <v>29</v>
      </c>
      <c r="C3657" s="6">
        <v>647.86</v>
      </c>
    </row>
    <row r="3658" spans="1:3" x14ac:dyDescent="0.3">
      <c r="A3658" s="3" t="s">
        <v>1922</v>
      </c>
      <c r="B3658" s="5">
        <v>31</v>
      </c>
      <c r="C3658" s="6">
        <v>640.7700000000001</v>
      </c>
    </row>
    <row r="3659" spans="1:3" x14ac:dyDescent="0.3">
      <c r="A3659" s="3" t="s">
        <v>1923</v>
      </c>
      <c r="B3659" s="5">
        <v>147</v>
      </c>
      <c r="C3659" s="6">
        <v>1336.23</v>
      </c>
    </row>
    <row r="3660" spans="1:3" x14ac:dyDescent="0.3">
      <c r="A3660" s="3" t="s">
        <v>1923</v>
      </c>
      <c r="B3660" s="5">
        <v>32</v>
      </c>
      <c r="C3660" s="6">
        <v>517.76</v>
      </c>
    </row>
    <row r="3661" spans="1:3" x14ac:dyDescent="0.3">
      <c r="A3661" s="3" t="s">
        <v>1923</v>
      </c>
      <c r="B3661" s="5">
        <v>31</v>
      </c>
      <c r="C3661" s="6">
        <v>762.6</v>
      </c>
    </row>
    <row r="3662" spans="1:3" x14ac:dyDescent="0.3">
      <c r="A3662" s="3" t="s">
        <v>1923</v>
      </c>
      <c r="B3662" s="5">
        <v>28</v>
      </c>
      <c r="C3662" s="6">
        <v>585.19999999999993</v>
      </c>
    </row>
    <row r="3663" spans="1:3" x14ac:dyDescent="0.3">
      <c r="A3663" s="3" t="s">
        <v>1923</v>
      </c>
      <c r="B3663" s="5">
        <v>27</v>
      </c>
      <c r="C3663" s="6">
        <v>320.21999999999997</v>
      </c>
    </row>
    <row r="3664" spans="1:3" x14ac:dyDescent="0.3">
      <c r="A3664" s="3" t="s">
        <v>1924</v>
      </c>
      <c r="B3664" s="5">
        <v>308</v>
      </c>
      <c r="C3664" s="6">
        <v>2553.3199999999997</v>
      </c>
    </row>
    <row r="3665" spans="1:3" x14ac:dyDescent="0.3">
      <c r="A3665" s="3" t="s">
        <v>1924</v>
      </c>
      <c r="B3665" s="5">
        <v>35</v>
      </c>
      <c r="C3665" s="6">
        <v>868.7</v>
      </c>
    </row>
    <row r="3666" spans="1:3" x14ac:dyDescent="0.3">
      <c r="A3666" s="3" t="s">
        <v>1924</v>
      </c>
      <c r="B3666" s="5">
        <v>32</v>
      </c>
      <c r="C3666" s="6">
        <v>813.76</v>
      </c>
    </row>
    <row r="3667" spans="1:3" x14ac:dyDescent="0.3">
      <c r="A3667" s="3" t="s">
        <v>1924</v>
      </c>
      <c r="B3667" s="5">
        <v>29</v>
      </c>
      <c r="C3667" s="6">
        <v>587.54000000000008</v>
      </c>
    </row>
    <row r="3668" spans="1:3" x14ac:dyDescent="0.3">
      <c r="A3668" s="3" t="s">
        <v>1925</v>
      </c>
      <c r="B3668" s="5">
        <v>120</v>
      </c>
      <c r="C3668" s="6">
        <v>1557.6000000000001</v>
      </c>
    </row>
    <row r="3669" spans="1:3" x14ac:dyDescent="0.3">
      <c r="A3669" s="3" t="s">
        <v>1925</v>
      </c>
      <c r="B3669" s="5">
        <v>32</v>
      </c>
      <c r="C3669" s="6">
        <v>601.91999999999996</v>
      </c>
    </row>
    <row r="3670" spans="1:3" x14ac:dyDescent="0.3">
      <c r="A3670" s="3" t="s">
        <v>1925</v>
      </c>
      <c r="B3670" s="5">
        <v>30</v>
      </c>
      <c r="C3670" s="6">
        <v>336</v>
      </c>
    </row>
    <row r="3671" spans="1:3" x14ac:dyDescent="0.3">
      <c r="A3671" s="3" t="s">
        <v>1925</v>
      </c>
      <c r="B3671" s="5">
        <v>29</v>
      </c>
      <c r="C3671" s="6">
        <v>595.08000000000004</v>
      </c>
    </row>
    <row r="3672" spans="1:3" x14ac:dyDescent="0.3">
      <c r="A3672" s="3" t="s">
        <v>1925</v>
      </c>
      <c r="B3672" s="5">
        <v>26</v>
      </c>
      <c r="C3672" s="6">
        <v>762.57999999999993</v>
      </c>
    </row>
    <row r="3673" spans="1:3" x14ac:dyDescent="0.3">
      <c r="A3673" s="3" t="s">
        <v>1926</v>
      </c>
      <c r="B3673" s="5">
        <v>97</v>
      </c>
      <c r="C3673" s="6">
        <v>1510.29</v>
      </c>
    </row>
    <row r="3674" spans="1:3" x14ac:dyDescent="0.3">
      <c r="A3674" s="3" t="s">
        <v>1926</v>
      </c>
      <c r="B3674" s="5">
        <v>31</v>
      </c>
      <c r="C3674" s="6">
        <v>588.38</v>
      </c>
    </row>
    <row r="3675" spans="1:3" x14ac:dyDescent="0.3">
      <c r="A3675" s="3" t="s">
        <v>1927</v>
      </c>
      <c r="B3675" s="5">
        <v>31</v>
      </c>
      <c r="C3675" s="6">
        <v>505.3</v>
      </c>
    </row>
    <row r="3676" spans="1:3" x14ac:dyDescent="0.3">
      <c r="A3676" s="3" t="s">
        <v>1928</v>
      </c>
      <c r="B3676" s="5">
        <v>265</v>
      </c>
      <c r="C3676" s="6">
        <v>1613.85</v>
      </c>
    </row>
    <row r="3677" spans="1:3" x14ac:dyDescent="0.3">
      <c r="A3677" s="3" t="s">
        <v>1929</v>
      </c>
      <c r="B3677" s="5">
        <v>23</v>
      </c>
      <c r="C3677" s="6">
        <v>612.26</v>
      </c>
    </row>
    <row r="3678" spans="1:3" x14ac:dyDescent="0.3">
      <c r="A3678" s="3" t="s">
        <v>1930</v>
      </c>
      <c r="B3678" s="5">
        <v>30</v>
      </c>
      <c r="C3678" s="6">
        <v>631.79999999999995</v>
      </c>
    </row>
    <row r="3679" spans="1:3" x14ac:dyDescent="0.3">
      <c r="A3679" s="3" t="s">
        <v>1930</v>
      </c>
      <c r="B3679" s="5">
        <v>27</v>
      </c>
      <c r="C3679" s="6">
        <v>354.23999999999995</v>
      </c>
    </row>
    <row r="3680" spans="1:3" x14ac:dyDescent="0.3">
      <c r="A3680" s="3" t="s">
        <v>1930</v>
      </c>
      <c r="B3680" s="5">
        <v>26</v>
      </c>
      <c r="C3680" s="6">
        <v>533</v>
      </c>
    </row>
    <row r="3681" spans="1:3" x14ac:dyDescent="0.3">
      <c r="A3681" s="3" t="s">
        <v>1931</v>
      </c>
      <c r="B3681" s="5">
        <v>30</v>
      </c>
      <c r="C3681" s="6">
        <v>457.2</v>
      </c>
    </row>
    <row r="3682" spans="1:3" x14ac:dyDescent="0.3">
      <c r="A3682" s="3" t="s">
        <v>1932</v>
      </c>
      <c r="B3682" s="5">
        <v>143</v>
      </c>
      <c r="C3682" s="6">
        <v>1022.45</v>
      </c>
    </row>
    <row r="3683" spans="1:3" x14ac:dyDescent="0.3">
      <c r="A3683" s="3" t="s">
        <v>1932</v>
      </c>
      <c r="B3683" s="5">
        <v>31</v>
      </c>
      <c r="C3683" s="6">
        <v>799.18000000000006</v>
      </c>
    </row>
    <row r="3684" spans="1:3" x14ac:dyDescent="0.3">
      <c r="A3684" s="3" t="s">
        <v>1932</v>
      </c>
      <c r="B3684" s="5">
        <v>28</v>
      </c>
      <c r="C3684" s="6">
        <v>487.76000000000005</v>
      </c>
    </row>
    <row r="3685" spans="1:3" x14ac:dyDescent="0.3">
      <c r="A3685" s="3" t="s">
        <v>1933</v>
      </c>
      <c r="B3685" s="5">
        <v>76</v>
      </c>
      <c r="C3685" s="6">
        <v>1090.5999999999999</v>
      </c>
    </row>
    <row r="3686" spans="1:3" x14ac:dyDescent="0.3">
      <c r="A3686" s="3" t="s">
        <v>1933</v>
      </c>
      <c r="B3686" s="5">
        <v>31</v>
      </c>
      <c r="C3686" s="6">
        <v>639.84</v>
      </c>
    </row>
    <row r="3687" spans="1:3" x14ac:dyDescent="0.3">
      <c r="A3687" s="3" t="s">
        <v>1933</v>
      </c>
      <c r="B3687" s="5">
        <v>30</v>
      </c>
      <c r="C3687" s="6">
        <v>655.8</v>
      </c>
    </row>
    <row r="3688" spans="1:3" x14ac:dyDescent="0.3">
      <c r="A3688" s="3" t="s">
        <v>1933</v>
      </c>
      <c r="B3688" s="5">
        <v>30</v>
      </c>
      <c r="C3688" s="6">
        <v>644.69999999999993</v>
      </c>
    </row>
    <row r="3689" spans="1:3" x14ac:dyDescent="0.3">
      <c r="A3689" s="3" t="s">
        <v>1933</v>
      </c>
      <c r="B3689" s="5">
        <v>30</v>
      </c>
      <c r="C3689" s="6">
        <v>495</v>
      </c>
    </row>
    <row r="3690" spans="1:3" x14ac:dyDescent="0.3">
      <c r="A3690" s="3" t="s">
        <v>1934</v>
      </c>
      <c r="B3690" s="5">
        <v>29</v>
      </c>
      <c r="C3690" s="6">
        <v>572.45999999999992</v>
      </c>
    </row>
    <row r="3691" spans="1:3" x14ac:dyDescent="0.3">
      <c r="A3691" s="3" t="s">
        <v>1934</v>
      </c>
      <c r="B3691" s="5">
        <v>25</v>
      </c>
      <c r="C3691" s="6">
        <v>267.5</v>
      </c>
    </row>
    <row r="3692" spans="1:3" x14ac:dyDescent="0.3">
      <c r="A3692" s="3" t="s">
        <v>1935</v>
      </c>
      <c r="B3692" s="5">
        <v>34</v>
      </c>
      <c r="C3692" s="6">
        <v>728.62</v>
      </c>
    </row>
    <row r="3693" spans="1:3" x14ac:dyDescent="0.3">
      <c r="A3693" s="3" t="s">
        <v>1935</v>
      </c>
      <c r="B3693" s="5">
        <v>31</v>
      </c>
      <c r="C3693" s="6">
        <v>632.71</v>
      </c>
    </row>
    <row r="3694" spans="1:3" x14ac:dyDescent="0.3">
      <c r="A3694" s="3" t="s">
        <v>1935</v>
      </c>
      <c r="B3694" s="5">
        <v>29</v>
      </c>
      <c r="C3694" s="6">
        <v>616.83000000000004</v>
      </c>
    </row>
    <row r="3695" spans="1:3" x14ac:dyDescent="0.3">
      <c r="A3695" s="3" t="s">
        <v>1936</v>
      </c>
      <c r="B3695" s="5">
        <v>26</v>
      </c>
      <c r="C3695" s="6">
        <v>458.12</v>
      </c>
    </row>
    <row r="3696" spans="1:3" x14ac:dyDescent="0.3">
      <c r="A3696" s="3" t="s">
        <v>1937</v>
      </c>
      <c r="B3696" s="5">
        <v>33</v>
      </c>
      <c r="C3696" s="6">
        <v>799.92</v>
      </c>
    </row>
    <row r="3697" spans="1:3" x14ac:dyDescent="0.3">
      <c r="A3697" s="3" t="s">
        <v>1937</v>
      </c>
      <c r="B3697" s="5">
        <v>32</v>
      </c>
      <c r="C3697" s="6">
        <v>438.08</v>
      </c>
    </row>
    <row r="3698" spans="1:3" x14ac:dyDescent="0.3">
      <c r="A3698" s="3" t="s">
        <v>1937</v>
      </c>
      <c r="B3698" s="5">
        <v>30</v>
      </c>
      <c r="C3698" s="6">
        <v>435.9</v>
      </c>
    </row>
    <row r="3699" spans="1:3" x14ac:dyDescent="0.3">
      <c r="A3699" s="3" t="s">
        <v>1937</v>
      </c>
      <c r="B3699" s="5">
        <v>27</v>
      </c>
      <c r="C3699" s="6">
        <v>461.15999999999997</v>
      </c>
    </row>
    <row r="3700" spans="1:3" x14ac:dyDescent="0.3">
      <c r="A3700" s="3" t="s">
        <v>1938</v>
      </c>
      <c r="B3700" s="5">
        <v>37</v>
      </c>
      <c r="C3700" s="6">
        <v>810.3</v>
      </c>
    </row>
    <row r="3701" spans="1:3" x14ac:dyDescent="0.3">
      <c r="A3701" s="3" t="s">
        <v>1938</v>
      </c>
      <c r="B3701" s="5">
        <v>31</v>
      </c>
      <c r="C3701" s="6">
        <v>703.39</v>
      </c>
    </row>
    <row r="3702" spans="1:3" x14ac:dyDescent="0.3">
      <c r="A3702" s="3" t="s">
        <v>1938</v>
      </c>
      <c r="B3702" s="5">
        <v>30</v>
      </c>
      <c r="C3702" s="6">
        <v>628.5</v>
      </c>
    </row>
    <row r="3703" spans="1:3" x14ac:dyDescent="0.3">
      <c r="A3703" s="3" t="s">
        <v>1938</v>
      </c>
      <c r="B3703" s="5">
        <v>30</v>
      </c>
      <c r="C3703" s="6">
        <v>625.20000000000005</v>
      </c>
    </row>
    <row r="3704" spans="1:3" x14ac:dyDescent="0.3">
      <c r="A3704" s="3" t="s">
        <v>1938</v>
      </c>
      <c r="B3704" s="5">
        <v>30</v>
      </c>
      <c r="C3704" s="6">
        <v>597.9</v>
      </c>
    </row>
    <row r="3705" spans="1:3" x14ac:dyDescent="0.3">
      <c r="A3705" s="3" t="s">
        <v>1939</v>
      </c>
      <c r="B3705" s="5">
        <v>33</v>
      </c>
      <c r="C3705" s="6">
        <v>546.81000000000006</v>
      </c>
    </row>
    <row r="3706" spans="1:3" x14ac:dyDescent="0.3">
      <c r="A3706" s="3" t="s">
        <v>1939</v>
      </c>
      <c r="B3706" s="5">
        <v>33</v>
      </c>
      <c r="C3706" s="6">
        <v>294.69</v>
      </c>
    </row>
    <row r="3707" spans="1:3" x14ac:dyDescent="0.3">
      <c r="A3707" s="3" t="s">
        <v>1939</v>
      </c>
      <c r="B3707" s="5">
        <v>32</v>
      </c>
      <c r="C3707" s="6">
        <v>509.12</v>
      </c>
    </row>
    <row r="3708" spans="1:3" x14ac:dyDescent="0.3">
      <c r="A3708" s="3" t="s">
        <v>1939</v>
      </c>
      <c r="B3708" s="5">
        <v>26</v>
      </c>
      <c r="C3708" s="6">
        <v>609.17999999999995</v>
      </c>
    </row>
    <row r="3709" spans="1:3" x14ac:dyDescent="0.3">
      <c r="A3709" s="3" t="s">
        <v>1940</v>
      </c>
      <c r="B3709" s="5">
        <v>170</v>
      </c>
      <c r="C3709" s="6">
        <v>2065.5</v>
      </c>
    </row>
    <row r="3710" spans="1:3" x14ac:dyDescent="0.3">
      <c r="A3710" s="3" t="s">
        <v>1940</v>
      </c>
      <c r="B3710" s="5">
        <v>29</v>
      </c>
      <c r="C3710" s="6">
        <v>606.09999999999991</v>
      </c>
    </row>
    <row r="3711" spans="1:3" x14ac:dyDescent="0.3">
      <c r="A3711" s="3" t="s">
        <v>1940</v>
      </c>
      <c r="B3711" s="5">
        <v>27</v>
      </c>
      <c r="C3711" s="6">
        <v>497.88000000000005</v>
      </c>
    </row>
    <row r="3712" spans="1:3" x14ac:dyDescent="0.3">
      <c r="A3712" s="3" t="s">
        <v>1940</v>
      </c>
      <c r="B3712" s="5">
        <v>24</v>
      </c>
      <c r="C3712" s="6">
        <v>384.48</v>
      </c>
    </row>
    <row r="3713" spans="1:3" x14ac:dyDescent="0.3">
      <c r="A3713" s="3" t="s">
        <v>1941</v>
      </c>
      <c r="B3713" s="5">
        <v>117</v>
      </c>
      <c r="C3713" s="6">
        <v>1202.76</v>
      </c>
    </row>
    <row r="3714" spans="1:3" x14ac:dyDescent="0.3">
      <c r="A3714" s="3" t="s">
        <v>1941</v>
      </c>
      <c r="B3714" s="5">
        <v>35</v>
      </c>
      <c r="C3714" s="6">
        <v>641.54999999999995</v>
      </c>
    </row>
    <row r="3715" spans="1:3" x14ac:dyDescent="0.3">
      <c r="A3715" s="3" t="s">
        <v>1941</v>
      </c>
      <c r="B3715" s="5">
        <v>32</v>
      </c>
      <c r="C3715" s="6">
        <v>739.2</v>
      </c>
    </row>
    <row r="3716" spans="1:3" x14ac:dyDescent="0.3">
      <c r="A3716" s="3" t="s">
        <v>1941</v>
      </c>
      <c r="B3716" s="5">
        <v>32</v>
      </c>
      <c r="C3716" s="6">
        <v>730.56</v>
      </c>
    </row>
    <row r="3717" spans="1:3" x14ac:dyDescent="0.3">
      <c r="A3717" s="3" t="s">
        <v>1941</v>
      </c>
      <c r="B3717" s="5">
        <v>25</v>
      </c>
      <c r="C3717" s="6">
        <v>682.25</v>
      </c>
    </row>
    <row r="3718" spans="1:3" x14ac:dyDescent="0.3">
      <c r="A3718" s="3" t="s">
        <v>1942</v>
      </c>
      <c r="B3718" s="5">
        <v>89</v>
      </c>
      <c r="C3718" s="6">
        <v>1540.59</v>
      </c>
    </row>
    <row r="3719" spans="1:3" x14ac:dyDescent="0.3">
      <c r="A3719" s="3" t="s">
        <v>1942</v>
      </c>
      <c r="B3719" s="5">
        <v>30</v>
      </c>
      <c r="C3719" s="6">
        <v>211.2</v>
      </c>
    </row>
    <row r="3720" spans="1:3" x14ac:dyDescent="0.3">
      <c r="A3720" s="3" t="s">
        <v>1943</v>
      </c>
      <c r="B3720" s="5">
        <v>66</v>
      </c>
      <c r="C3720" s="6">
        <v>1036.2</v>
      </c>
    </row>
    <row r="3721" spans="1:3" x14ac:dyDescent="0.3">
      <c r="A3721" s="3" t="s">
        <v>1943</v>
      </c>
      <c r="B3721" s="5">
        <v>34</v>
      </c>
      <c r="C3721" s="6">
        <v>702.44</v>
      </c>
    </row>
    <row r="3722" spans="1:3" x14ac:dyDescent="0.3">
      <c r="A3722" s="3" t="s">
        <v>1943</v>
      </c>
      <c r="B3722" s="5">
        <v>28</v>
      </c>
      <c r="C3722" s="6">
        <v>585.48</v>
      </c>
    </row>
    <row r="3723" spans="1:3" x14ac:dyDescent="0.3">
      <c r="A3723" s="3" t="s">
        <v>1943</v>
      </c>
      <c r="B3723" s="5">
        <v>27</v>
      </c>
      <c r="C3723" s="6">
        <v>455.49</v>
      </c>
    </row>
    <row r="3724" spans="1:3" x14ac:dyDescent="0.3">
      <c r="A3724" s="3" t="s">
        <v>1944</v>
      </c>
      <c r="B3724" s="5">
        <v>31</v>
      </c>
      <c r="C3724" s="6">
        <v>482.36</v>
      </c>
    </row>
    <row r="3725" spans="1:3" x14ac:dyDescent="0.3">
      <c r="A3725" s="3" t="s">
        <v>1944</v>
      </c>
      <c r="B3725" s="5">
        <v>24</v>
      </c>
      <c r="C3725" s="6">
        <v>462</v>
      </c>
    </row>
    <row r="3726" spans="1:3" x14ac:dyDescent="0.3">
      <c r="A3726" s="3" t="s">
        <v>1945</v>
      </c>
      <c r="B3726" s="5">
        <v>27</v>
      </c>
      <c r="C3726" s="6">
        <v>398.25</v>
      </c>
    </row>
    <row r="3727" spans="1:3" x14ac:dyDescent="0.3">
      <c r="A3727" s="3" t="s">
        <v>1946</v>
      </c>
      <c r="B3727" s="5">
        <v>25</v>
      </c>
      <c r="C3727" s="6">
        <v>520.25</v>
      </c>
    </row>
    <row r="3728" spans="1:3" x14ac:dyDescent="0.3">
      <c r="A3728" s="3" t="s">
        <v>1947</v>
      </c>
      <c r="B3728" s="5">
        <v>179</v>
      </c>
      <c r="C3728" s="6">
        <v>1152.76</v>
      </c>
    </row>
    <row r="3729" spans="1:3" x14ac:dyDescent="0.3">
      <c r="A3729" s="3" t="s">
        <v>1947</v>
      </c>
      <c r="B3729" s="5">
        <v>29</v>
      </c>
      <c r="C3729" s="6">
        <v>612.77</v>
      </c>
    </row>
    <row r="3730" spans="1:3" x14ac:dyDescent="0.3">
      <c r="A3730" s="3" t="s">
        <v>1948</v>
      </c>
      <c r="B3730" s="5">
        <v>142</v>
      </c>
      <c r="C3730" s="6">
        <v>2188.2199999999998</v>
      </c>
    </row>
    <row r="3731" spans="1:3" x14ac:dyDescent="0.3">
      <c r="A3731" s="3" t="s">
        <v>1948</v>
      </c>
      <c r="B3731" s="5">
        <v>34</v>
      </c>
      <c r="C3731" s="6">
        <v>762.28000000000009</v>
      </c>
    </row>
    <row r="3732" spans="1:3" x14ac:dyDescent="0.3">
      <c r="A3732" s="3" t="s">
        <v>1948</v>
      </c>
      <c r="B3732" s="5">
        <v>32</v>
      </c>
      <c r="C3732" s="6">
        <v>669.12</v>
      </c>
    </row>
    <row r="3733" spans="1:3" x14ac:dyDescent="0.3">
      <c r="A3733" s="3" t="s">
        <v>1949</v>
      </c>
      <c r="B3733" s="5">
        <v>121</v>
      </c>
      <c r="C3733" s="6">
        <v>1402.3899999999999</v>
      </c>
    </row>
    <row r="3734" spans="1:3" x14ac:dyDescent="0.3">
      <c r="A3734" s="3" t="s">
        <v>1949</v>
      </c>
      <c r="B3734" s="5">
        <v>83</v>
      </c>
      <c r="C3734" s="6">
        <v>817.55</v>
      </c>
    </row>
    <row r="3735" spans="1:3" x14ac:dyDescent="0.3">
      <c r="A3735" s="3" t="s">
        <v>1950</v>
      </c>
      <c r="B3735" s="5">
        <v>201</v>
      </c>
      <c r="C3735" s="6">
        <v>2036.13</v>
      </c>
    </row>
    <row r="3736" spans="1:3" x14ac:dyDescent="0.3">
      <c r="A3736" s="3" t="s">
        <v>1950</v>
      </c>
      <c r="B3736" s="5">
        <v>139</v>
      </c>
      <c r="C3736" s="6">
        <v>2396.3599999999997</v>
      </c>
    </row>
    <row r="3737" spans="1:3" x14ac:dyDescent="0.3">
      <c r="A3737" s="3" t="s">
        <v>1950</v>
      </c>
      <c r="B3737" s="5">
        <v>31</v>
      </c>
      <c r="C3737" s="6">
        <v>800.11</v>
      </c>
    </row>
    <row r="3738" spans="1:3" x14ac:dyDescent="0.3">
      <c r="A3738" s="3" t="s">
        <v>1950</v>
      </c>
      <c r="B3738" s="5">
        <v>31</v>
      </c>
      <c r="C3738" s="6">
        <v>755.16</v>
      </c>
    </row>
    <row r="3739" spans="1:3" x14ac:dyDescent="0.3">
      <c r="A3739" s="3" t="s">
        <v>1950</v>
      </c>
      <c r="B3739" s="5">
        <v>29</v>
      </c>
      <c r="C3739" s="6">
        <v>674.83</v>
      </c>
    </row>
    <row r="3740" spans="1:3" x14ac:dyDescent="0.3">
      <c r="A3740" s="3" t="s">
        <v>1951</v>
      </c>
      <c r="B3740" s="5">
        <v>33</v>
      </c>
      <c r="C3740" s="6">
        <v>678.15</v>
      </c>
    </row>
    <row r="3741" spans="1:3" x14ac:dyDescent="0.3">
      <c r="A3741" s="3" t="s">
        <v>1951</v>
      </c>
      <c r="B3741" s="5">
        <v>31</v>
      </c>
      <c r="C3741" s="6">
        <v>461.59000000000003</v>
      </c>
    </row>
    <row r="3742" spans="1:3" x14ac:dyDescent="0.3">
      <c r="A3742" s="3" t="s">
        <v>1951</v>
      </c>
      <c r="B3742" s="5">
        <v>30</v>
      </c>
      <c r="C3742" s="6">
        <v>517.5</v>
      </c>
    </row>
    <row r="3743" spans="1:3" x14ac:dyDescent="0.3">
      <c r="A3743" s="3" t="s">
        <v>1951</v>
      </c>
      <c r="B3743" s="5">
        <v>28</v>
      </c>
      <c r="C3743" s="6">
        <v>416.64000000000004</v>
      </c>
    </row>
    <row r="3744" spans="1:3" x14ac:dyDescent="0.3">
      <c r="A3744" s="3" t="s">
        <v>1952</v>
      </c>
      <c r="B3744" s="5">
        <v>25</v>
      </c>
      <c r="C3744" s="6">
        <v>502.75</v>
      </c>
    </row>
    <row r="3745" spans="1:3" x14ac:dyDescent="0.3">
      <c r="A3745" s="3" t="s">
        <v>1952</v>
      </c>
      <c r="B3745" s="5">
        <v>24</v>
      </c>
      <c r="C3745" s="6">
        <v>479.28</v>
      </c>
    </row>
    <row r="3746" spans="1:3" x14ac:dyDescent="0.3">
      <c r="A3746" s="3" t="s">
        <v>1953</v>
      </c>
      <c r="B3746" s="5">
        <v>29</v>
      </c>
      <c r="C3746" s="6">
        <v>623.20999999999992</v>
      </c>
    </row>
    <row r="3747" spans="1:3" x14ac:dyDescent="0.3">
      <c r="A3747" s="3" t="s">
        <v>1954</v>
      </c>
      <c r="B3747" s="5">
        <v>34</v>
      </c>
      <c r="C3747" s="6">
        <v>897.59999999999991</v>
      </c>
    </row>
    <row r="3748" spans="1:3" x14ac:dyDescent="0.3">
      <c r="A3748" s="3" t="s">
        <v>1955</v>
      </c>
      <c r="B3748" s="5">
        <v>31</v>
      </c>
      <c r="C3748" s="6">
        <v>772.21</v>
      </c>
    </row>
    <row r="3749" spans="1:3" x14ac:dyDescent="0.3">
      <c r="A3749" s="3" t="s">
        <v>1956</v>
      </c>
      <c r="B3749" s="5">
        <v>30</v>
      </c>
      <c r="C3749" s="6">
        <v>626.4</v>
      </c>
    </row>
    <row r="3750" spans="1:3" x14ac:dyDescent="0.3">
      <c r="A3750" s="3" t="s">
        <v>1957</v>
      </c>
      <c r="B3750" s="5">
        <v>30</v>
      </c>
      <c r="C3750" s="6">
        <v>711.9</v>
      </c>
    </row>
    <row r="3751" spans="1:3" x14ac:dyDescent="0.3">
      <c r="A3751" s="3" t="s">
        <v>1957</v>
      </c>
      <c r="B3751" s="5">
        <v>30</v>
      </c>
      <c r="C3751" s="6">
        <v>489.9</v>
      </c>
    </row>
    <row r="3752" spans="1:3" x14ac:dyDescent="0.3">
      <c r="A3752" s="3" t="s">
        <v>1957</v>
      </c>
      <c r="B3752" s="5">
        <v>29</v>
      </c>
      <c r="C3752" s="6">
        <v>669.31999999999994</v>
      </c>
    </row>
    <row r="3753" spans="1:3" x14ac:dyDescent="0.3">
      <c r="A3753" s="3" t="s">
        <v>1958</v>
      </c>
      <c r="B3753" s="5">
        <v>52</v>
      </c>
      <c r="C3753" s="6">
        <v>713.44</v>
      </c>
    </row>
    <row r="3754" spans="1:3" x14ac:dyDescent="0.3">
      <c r="A3754" s="3" t="s">
        <v>1958</v>
      </c>
      <c r="B3754" s="5">
        <v>36</v>
      </c>
      <c r="C3754" s="6">
        <v>732.24</v>
      </c>
    </row>
    <row r="3755" spans="1:3" x14ac:dyDescent="0.3">
      <c r="A3755" s="3" t="s">
        <v>1958</v>
      </c>
      <c r="B3755" s="5">
        <v>29</v>
      </c>
      <c r="C3755" s="6">
        <v>500.54</v>
      </c>
    </row>
    <row r="3756" spans="1:3" x14ac:dyDescent="0.3">
      <c r="A3756" s="3" t="s">
        <v>1959</v>
      </c>
      <c r="B3756" s="5">
        <v>28</v>
      </c>
      <c r="C3756" s="6">
        <v>491.40000000000003</v>
      </c>
    </row>
    <row r="3757" spans="1:3" x14ac:dyDescent="0.3">
      <c r="A3757" s="3" t="s">
        <v>1960</v>
      </c>
      <c r="B3757" s="5">
        <v>35</v>
      </c>
      <c r="C3757" s="6">
        <v>752.5</v>
      </c>
    </row>
    <row r="3758" spans="1:3" x14ac:dyDescent="0.3">
      <c r="A3758" s="3" t="s">
        <v>1960</v>
      </c>
      <c r="B3758" s="5">
        <v>31</v>
      </c>
      <c r="C3758" s="6">
        <v>705.25</v>
      </c>
    </row>
    <row r="3759" spans="1:3" x14ac:dyDescent="0.3">
      <c r="A3759" s="3" t="s">
        <v>1960</v>
      </c>
      <c r="B3759" s="5">
        <v>25</v>
      </c>
      <c r="C3759" s="6">
        <v>621.5</v>
      </c>
    </row>
    <row r="3760" spans="1:3" x14ac:dyDescent="0.3">
      <c r="A3760" s="3" t="s">
        <v>1961</v>
      </c>
      <c r="B3760" s="5">
        <v>30</v>
      </c>
      <c r="C3760" s="6">
        <v>585.6</v>
      </c>
    </row>
    <row r="3761" spans="1:3" x14ac:dyDescent="0.3">
      <c r="A3761" s="3" t="s">
        <v>1961</v>
      </c>
      <c r="B3761" s="5">
        <v>30</v>
      </c>
      <c r="C3761" s="6">
        <v>492.3</v>
      </c>
    </row>
    <row r="3762" spans="1:3" x14ac:dyDescent="0.3">
      <c r="A3762" s="3" t="s">
        <v>1961</v>
      </c>
      <c r="B3762" s="5">
        <v>27</v>
      </c>
      <c r="C3762" s="6">
        <v>362.88</v>
      </c>
    </row>
    <row r="3763" spans="1:3" x14ac:dyDescent="0.3">
      <c r="A3763" s="3" t="s">
        <v>1962</v>
      </c>
      <c r="B3763" s="5">
        <v>125</v>
      </c>
      <c r="C3763" s="6">
        <v>1751.25</v>
      </c>
    </row>
    <row r="3764" spans="1:3" x14ac:dyDescent="0.3">
      <c r="A3764" s="3" t="s">
        <v>1962</v>
      </c>
      <c r="B3764" s="5">
        <v>117</v>
      </c>
      <c r="C3764" s="6">
        <v>1155.96</v>
      </c>
    </row>
    <row r="3765" spans="1:3" x14ac:dyDescent="0.3">
      <c r="A3765" s="3" t="s">
        <v>1962</v>
      </c>
      <c r="B3765" s="5">
        <v>105</v>
      </c>
      <c r="C3765" s="6">
        <v>1578.1499999999999</v>
      </c>
    </row>
    <row r="3766" spans="1:3" x14ac:dyDescent="0.3">
      <c r="A3766" s="3" t="s">
        <v>1962</v>
      </c>
      <c r="B3766" s="5">
        <v>27</v>
      </c>
      <c r="C3766" s="6">
        <v>474.11999999999995</v>
      </c>
    </row>
    <row r="3767" spans="1:3" x14ac:dyDescent="0.3">
      <c r="A3767" s="3" t="s">
        <v>1963</v>
      </c>
      <c r="B3767" s="5">
        <v>36</v>
      </c>
      <c r="C3767" s="6">
        <v>527.4</v>
      </c>
    </row>
    <row r="3768" spans="1:3" x14ac:dyDescent="0.3">
      <c r="A3768" s="3" t="s">
        <v>1964</v>
      </c>
      <c r="B3768" s="5">
        <v>125</v>
      </c>
      <c r="C3768" s="6">
        <v>1852.5</v>
      </c>
    </row>
    <row r="3769" spans="1:3" x14ac:dyDescent="0.3">
      <c r="A3769" s="3" t="s">
        <v>1964</v>
      </c>
      <c r="B3769" s="5">
        <v>34</v>
      </c>
      <c r="C3769" s="6">
        <v>711.62</v>
      </c>
    </row>
    <row r="3770" spans="1:3" x14ac:dyDescent="0.3">
      <c r="A3770" s="3" t="s">
        <v>1964</v>
      </c>
      <c r="B3770" s="5">
        <v>30</v>
      </c>
      <c r="C3770" s="6">
        <v>533.40000000000009</v>
      </c>
    </row>
    <row r="3771" spans="1:3" x14ac:dyDescent="0.3">
      <c r="A3771" s="3" t="s">
        <v>1965</v>
      </c>
      <c r="B3771" s="5">
        <v>275</v>
      </c>
      <c r="C3771" s="6">
        <v>2340.25</v>
      </c>
    </row>
    <row r="3772" spans="1:3" x14ac:dyDescent="0.3">
      <c r="A3772" s="3" t="s">
        <v>1965</v>
      </c>
      <c r="B3772" s="5">
        <v>34</v>
      </c>
      <c r="C3772" s="6">
        <v>752.42</v>
      </c>
    </row>
    <row r="3773" spans="1:3" x14ac:dyDescent="0.3">
      <c r="A3773" s="3" t="s">
        <v>1965</v>
      </c>
      <c r="B3773" s="5">
        <v>32</v>
      </c>
      <c r="C3773" s="6">
        <v>552.32000000000005</v>
      </c>
    </row>
    <row r="3774" spans="1:3" x14ac:dyDescent="0.3">
      <c r="A3774" s="3" t="s">
        <v>1965</v>
      </c>
      <c r="B3774" s="5">
        <v>28</v>
      </c>
      <c r="C3774" s="6">
        <v>628.6</v>
      </c>
    </row>
    <row r="3775" spans="1:3" x14ac:dyDescent="0.3">
      <c r="A3775" s="3" t="s">
        <v>1966</v>
      </c>
      <c r="B3775" s="5">
        <v>30</v>
      </c>
      <c r="C3775" s="6">
        <v>683.40000000000009</v>
      </c>
    </row>
    <row r="3776" spans="1:3" x14ac:dyDescent="0.3">
      <c r="A3776" s="3" t="s">
        <v>1967</v>
      </c>
      <c r="B3776" s="5">
        <v>34</v>
      </c>
      <c r="C3776" s="6">
        <v>568.48</v>
      </c>
    </row>
    <row r="3777" spans="1:3" x14ac:dyDescent="0.3">
      <c r="A3777" s="3" t="s">
        <v>1967</v>
      </c>
      <c r="B3777" s="5">
        <v>31</v>
      </c>
      <c r="C3777" s="6">
        <v>652.86</v>
      </c>
    </row>
    <row r="3778" spans="1:3" x14ac:dyDescent="0.3">
      <c r="A3778" s="3" t="s">
        <v>1967</v>
      </c>
      <c r="B3778" s="5">
        <v>29</v>
      </c>
      <c r="C3778" s="6">
        <v>734.86</v>
      </c>
    </row>
    <row r="3779" spans="1:3" x14ac:dyDescent="0.3">
      <c r="A3779" s="3" t="s">
        <v>1967</v>
      </c>
      <c r="B3779" s="5">
        <v>24</v>
      </c>
      <c r="C3779" s="6">
        <v>458.15999999999997</v>
      </c>
    </row>
    <row r="3780" spans="1:3" x14ac:dyDescent="0.3">
      <c r="A3780" s="3" t="s">
        <v>1968</v>
      </c>
      <c r="B3780" s="5">
        <v>30</v>
      </c>
      <c r="C3780" s="6">
        <v>562.5</v>
      </c>
    </row>
    <row r="3781" spans="1:3" x14ac:dyDescent="0.3">
      <c r="A3781" s="3" t="s">
        <v>1969</v>
      </c>
      <c r="B3781" s="5">
        <v>36</v>
      </c>
      <c r="C3781" s="6">
        <v>817.56000000000006</v>
      </c>
    </row>
    <row r="3782" spans="1:3" x14ac:dyDescent="0.3">
      <c r="A3782" s="3" t="s">
        <v>1969</v>
      </c>
      <c r="B3782" s="5">
        <v>32</v>
      </c>
      <c r="C3782" s="6">
        <v>291.83999999999997</v>
      </c>
    </row>
    <row r="3783" spans="1:3" x14ac:dyDescent="0.3">
      <c r="A3783" s="3" t="s">
        <v>1969</v>
      </c>
      <c r="B3783" s="5">
        <v>27</v>
      </c>
      <c r="C3783" s="6">
        <v>518.93999999999994</v>
      </c>
    </row>
    <row r="3784" spans="1:3" x14ac:dyDescent="0.3">
      <c r="A3784" s="3" t="s">
        <v>1970</v>
      </c>
      <c r="B3784" s="5">
        <v>33</v>
      </c>
      <c r="C3784" s="6">
        <v>841.17</v>
      </c>
    </row>
    <row r="3785" spans="1:3" x14ac:dyDescent="0.3">
      <c r="A3785" s="3" t="s">
        <v>1970</v>
      </c>
      <c r="B3785" s="5">
        <v>33</v>
      </c>
      <c r="C3785" s="6">
        <v>474.87</v>
      </c>
    </row>
    <row r="3786" spans="1:3" x14ac:dyDescent="0.3">
      <c r="A3786" s="3" t="s">
        <v>1970</v>
      </c>
      <c r="B3786" s="5">
        <v>31</v>
      </c>
      <c r="C3786" s="6">
        <v>597.06000000000006</v>
      </c>
    </row>
    <row r="3787" spans="1:3" x14ac:dyDescent="0.3">
      <c r="A3787" s="3" t="s">
        <v>1970</v>
      </c>
      <c r="B3787" s="5">
        <v>28</v>
      </c>
      <c r="C3787" s="6">
        <v>758.80000000000007</v>
      </c>
    </row>
    <row r="3788" spans="1:3" x14ac:dyDescent="0.3">
      <c r="A3788" s="3" t="s">
        <v>1971</v>
      </c>
      <c r="B3788" s="5">
        <v>77</v>
      </c>
      <c r="C3788" s="6">
        <v>576.73</v>
      </c>
    </row>
    <row r="3789" spans="1:3" x14ac:dyDescent="0.3">
      <c r="A3789" s="3" t="s">
        <v>1971</v>
      </c>
      <c r="B3789" s="5">
        <v>28</v>
      </c>
      <c r="C3789" s="6">
        <v>639.24</v>
      </c>
    </row>
    <row r="3790" spans="1:3" x14ac:dyDescent="0.3">
      <c r="A3790" s="3" t="s">
        <v>1971</v>
      </c>
      <c r="B3790" s="5">
        <v>27</v>
      </c>
      <c r="C3790" s="6">
        <v>673.11</v>
      </c>
    </row>
    <row r="3791" spans="1:3" x14ac:dyDescent="0.3">
      <c r="A3791" s="3" t="s">
        <v>1972</v>
      </c>
      <c r="B3791" s="5">
        <v>28</v>
      </c>
      <c r="C3791" s="6">
        <v>556.36</v>
      </c>
    </row>
    <row r="3792" spans="1:3" x14ac:dyDescent="0.3">
      <c r="A3792" s="3" t="s">
        <v>1973</v>
      </c>
      <c r="B3792" s="5">
        <v>35</v>
      </c>
      <c r="C3792" s="6">
        <v>411.95</v>
      </c>
    </row>
    <row r="3793" spans="1:3" x14ac:dyDescent="0.3">
      <c r="A3793" s="3" t="s">
        <v>1973</v>
      </c>
      <c r="B3793" s="5">
        <v>26</v>
      </c>
      <c r="C3793" s="6">
        <v>593.84</v>
      </c>
    </row>
    <row r="3794" spans="1:3" x14ac:dyDescent="0.3">
      <c r="A3794" s="3" t="s">
        <v>1974</v>
      </c>
      <c r="B3794" s="5">
        <v>111</v>
      </c>
      <c r="C3794" s="6">
        <v>1145.52</v>
      </c>
    </row>
    <row r="3795" spans="1:3" x14ac:dyDescent="0.3">
      <c r="A3795" s="3" t="s">
        <v>1974</v>
      </c>
      <c r="B3795" s="5">
        <v>80</v>
      </c>
      <c r="C3795" s="6">
        <v>1026.4000000000001</v>
      </c>
    </row>
    <row r="3796" spans="1:3" x14ac:dyDescent="0.3">
      <c r="A3796" s="3" t="s">
        <v>1974</v>
      </c>
      <c r="B3796" s="5">
        <v>25</v>
      </c>
      <c r="C3796" s="6">
        <v>414.75</v>
      </c>
    </row>
    <row r="3797" spans="1:3" x14ac:dyDescent="0.3">
      <c r="A3797" s="3" t="s">
        <v>1975</v>
      </c>
      <c r="B3797" s="5">
        <v>31</v>
      </c>
      <c r="C3797" s="6">
        <v>541.26</v>
      </c>
    </row>
    <row r="3798" spans="1:3" x14ac:dyDescent="0.3">
      <c r="A3798" s="3" t="s">
        <v>1975</v>
      </c>
      <c r="B3798" s="5">
        <v>30</v>
      </c>
      <c r="C3798" s="6">
        <v>694.5</v>
      </c>
    </row>
    <row r="3799" spans="1:3" x14ac:dyDescent="0.3">
      <c r="A3799" s="3" t="s">
        <v>1975</v>
      </c>
      <c r="B3799" s="5">
        <v>30</v>
      </c>
      <c r="C3799" s="6">
        <v>532.80000000000007</v>
      </c>
    </row>
    <row r="3800" spans="1:3" x14ac:dyDescent="0.3">
      <c r="A3800" s="3" t="s">
        <v>1975</v>
      </c>
      <c r="B3800" s="5">
        <v>29</v>
      </c>
      <c r="C3800" s="6">
        <v>591.89</v>
      </c>
    </row>
    <row r="3801" spans="1:3" x14ac:dyDescent="0.3">
      <c r="A3801" s="3" t="s">
        <v>1975</v>
      </c>
      <c r="B3801" s="5">
        <v>28</v>
      </c>
      <c r="C3801" s="6">
        <v>766.36</v>
      </c>
    </row>
    <row r="3802" spans="1:3" x14ac:dyDescent="0.3">
      <c r="A3802" s="3" t="s">
        <v>1975</v>
      </c>
      <c r="B3802" s="5">
        <v>25</v>
      </c>
      <c r="C3802" s="6">
        <v>639.5</v>
      </c>
    </row>
    <row r="3803" spans="1:3" x14ac:dyDescent="0.3">
      <c r="A3803" s="3" t="s">
        <v>1976</v>
      </c>
      <c r="B3803" s="5">
        <v>97</v>
      </c>
      <c r="C3803" s="6">
        <v>1009.77</v>
      </c>
    </row>
    <row r="3804" spans="1:3" x14ac:dyDescent="0.3">
      <c r="A3804" s="3" t="s">
        <v>1976</v>
      </c>
      <c r="B3804" s="5">
        <v>40</v>
      </c>
      <c r="C3804" s="6">
        <v>588</v>
      </c>
    </row>
    <row r="3805" spans="1:3" x14ac:dyDescent="0.3">
      <c r="A3805" s="3" t="s">
        <v>1977</v>
      </c>
      <c r="B3805" s="5">
        <v>129</v>
      </c>
      <c r="C3805" s="6">
        <v>1284.8400000000001</v>
      </c>
    </row>
    <row r="3806" spans="1:3" x14ac:dyDescent="0.3">
      <c r="A3806" s="3" t="s">
        <v>1977</v>
      </c>
      <c r="B3806" s="5">
        <v>26</v>
      </c>
      <c r="C3806" s="6">
        <v>593.84</v>
      </c>
    </row>
    <row r="3807" spans="1:3" x14ac:dyDescent="0.3">
      <c r="A3807" s="3" t="s">
        <v>1978</v>
      </c>
      <c r="B3807" s="5">
        <v>203</v>
      </c>
      <c r="C3807" s="6">
        <v>1619.94</v>
      </c>
    </row>
    <row r="3808" spans="1:3" x14ac:dyDescent="0.3">
      <c r="A3808" s="3" t="s">
        <v>1978</v>
      </c>
      <c r="B3808" s="5">
        <v>32</v>
      </c>
      <c r="C3808" s="6">
        <v>466.56</v>
      </c>
    </row>
    <row r="3809" spans="1:3" x14ac:dyDescent="0.3">
      <c r="A3809" s="3" t="s">
        <v>1978</v>
      </c>
      <c r="B3809" s="5">
        <v>29</v>
      </c>
      <c r="C3809" s="6">
        <v>646.99</v>
      </c>
    </row>
    <row r="3810" spans="1:3" x14ac:dyDescent="0.3">
      <c r="A3810" s="3" t="s">
        <v>1978</v>
      </c>
      <c r="B3810" s="5">
        <v>28</v>
      </c>
      <c r="C3810" s="6">
        <v>470.12</v>
      </c>
    </row>
    <row r="3811" spans="1:3" x14ac:dyDescent="0.3">
      <c r="A3811" s="3" t="s">
        <v>1979</v>
      </c>
      <c r="B3811" s="5">
        <v>115</v>
      </c>
      <c r="C3811" s="6">
        <v>1595.05</v>
      </c>
    </row>
    <row r="3812" spans="1:3" x14ac:dyDescent="0.3">
      <c r="A3812" s="3" t="s">
        <v>1979</v>
      </c>
      <c r="B3812" s="5">
        <v>32</v>
      </c>
      <c r="C3812" s="6">
        <v>1024.6400000000001</v>
      </c>
    </row>
    <row r="3813" spans="1:3" x14ac:dyDescent="0.3">
      <c r="A3813" s="3" t="s">
        <v>1980</v>
      </c>
      <c r="B3813" s="5">
        <v>33</v>
      </c>
      <c r="C3813" s="6">
        <v>873.51</v>
      </c>
    </row>
    <row r="3814" spans="1:3" x14ac:dyDescent="0.3">
      <c r="A3814" s="3" t="s">
        <v>1980</v>
      </c>
      <c r="B3814" s="5">
        <v>31</v>
      </c>
      <c r="C3814" s="6">
        <v>700.29</v>
      </c>
    </row>
    <row r="3815" spans="1:3" x14ac:dyDescent="0.3">
      <c r="A3815" s="3" t="s">
        <v>1981</v>
      </c>
      <c r="B3815" s="5">
        <v>31</v>
      </c>
      <c r="C3815" s="6">
        <v>579.69999999999993</v>
      </c>
    </row>
    <row r="3816" spans="1:3" x14ac:dyDescent="0.3">
      <c r="A3816" s="3" t="s">
        <v>1981</v>
      </c>
      <c r="B3816" s="5">
        <v>29</v>
      </c>
      <c r="C3816" s="6">
        <v>756.90000000000009</v>
      </c>
    </row>
    <row r="3817" spans="1:3" x14ac:dyDescent="0.3">
      <c r="A3817" s="3" t="s">
        <v>1982</v>
      </c>
      <c r="B3817" s="5">
        <v>195</v>
      </c>
      <c r="C3817" s="6">
        <v>2455.0500000000002</v>
      </c>
    </row>
    <row r="3818" spans="1:3" x14ac:dyDescent="0.3">
      <c r="A3818" s="3" t="s">
        <v>1982</v>
      </c>
      <c r="B3818" s="5">
        <v>33</v>
      </c>
      <c r="C3818" s="6">
        <v>520.41</v>
      </c>
    </row>
    <row r="3819" spans="1:3" x14ac:dyDescent="0.3">
      <c r="A3819" s="3" t="s">
        <v>1983</v>
      </c>
      <c r="B3819" s="5">
        <v>304</v>
      </c>
      <c r="C3819" s="6">
        <v>2754.2400000000002</v>
      </c>
    </row>
    <row r="3820" spans="1:3" x14ac:dyDescent="0.3">
      <c r="A3820" s="3" t="s">
        <v>1984</v>
      </c>
      <c r="B3820" s="5">
        <v>31</v>
      </c>
      <c r="C3820" s="6">
        <v>798.56000000000006</v>
      </c>
    </row>
    <row r="3821" spans="1:3" x14ac:dyDescent="0.3">
      <c r="A3821" s="3" t="s">
        <v>1985</v>
      </c>
      <c r="B3821" s="5">
        <v>142</v>
      </c>
      <c r="C3821" s="6">
        <v>2570.2000000000003</v>
      </c>
    </row>
    <row r="3822" spans="1:3" x14ac:dyDescent="0.3">
      <c r="A3822" s="3" t="s">
        <v>1985</v>
      </c>
      <c r="B3822" s="5">
        <v>35</v>
      </c>
      <c r="C3822" s="6">
        <v>639.1</v>
      </c>
    </row>
    <row r="3823" spans="1:3" x14ac:dyDescent="0.3">
      <c r="A3823" s="3" t="s">
        <v>1985</v>
      </c>
      <c r="B3823" s="5">
        <v>31</v>
      </c>
      <c r="C3823" s="6">
        <v>659.99</v>
      </c>
    </row>
    <row r="3824" spans="1:3" x14ac:dyDescent="0.3">
      <c r="A3824" s="3" t="s">
        <v>1986</v>
      </c>
      <c r="B3824" s="5">
        <v>31</v>
      </c>
      <c r="C3824" s="6">
        <v>413.54</v>
      </c>
    </row>
    <row r="3825" spans="1:3" x14ac:dyDescent="0.3">
      <c r="A3825" s="3" t="s">
        <v>1987</v>
      </c>
      <c r="B3825" s="5">
        <v>107</v>
      </c>
      <c r="C3825" s="6">
        <v>1407.05</v>
      </c>
    </row>
    <row r="3826" spans="1:3" x14ac:dyDescent="0.3">
      <c r="A3826" s="3" t="s">
        <v>1987</v>
      </c>
      <c r="B3826" s="5">
        <v>32</v>
      </c>
      <c r="C3826" s="6">
        <v>497.28</v>
      </c>
    </row>
    <row r="3827" spans="1:3" x14ac:dyDescent="0.3">
      <c r="A3827" s="3" t="s">
        <v>1988</v>
      </c>
      <c r="B3827" s="5">
        <v>31</v>
      </c>
      <c r="C3827" s="6">
        <v>460.96999999999997</v>
      </c>
    </row>
    <row r="3828" spans="1:3" x14ac:dyDescent="0.3">
      <c r="A3828" s="3" t="s">
        <v>1988</v>
      </c>
      <c r="B3828" s="5">
        <v>29</v>
      </c>
      <c r="C3828" s="6">
        <v>693.68000000000006</v>
      </c>
    </row>
    <row r="3829" spans="1:3" x14ac:dyDescent="0.3">
      <c r="A3829" s="3" t="s">
        <v>1988</v>
      </c>
      <c r="B3829" s="5">
        <v>27</v>
      </c>
      <c r="C3829" s="6">
        <v>548.91</v>
      </c>
    </row>
    <row r="3830" spans="1:3" x14ac:dyDescent="0.3">
      <c r="A3830" s="3" t="s">
        <v>1988</v>
      </c>
      <c r="B3830" s="5">
        <v>26</v>
      </c>
      <c r="C3830" s="6">
        <v>462.8</v>
      </c>
    </row>
    <row r="3831" spans="1:3" x14ac:dyDescent="0.3">
      <c r="A3831" s="3" t="s">
        <v>1989</v>
      </c>
      <c r="B3831" s="5">
        <v>289</v>
      </c>
      <c r="C3831" s="6">
        <v>1976.76</v>
      </c>
    </row>
    <row r="3832" spans="1:3" x14ac:dyDescent="0.3">
      <c r="A3832" s="3" t="s">
        <v>1989</v>
      </c>
      <c r="B3832" s="5">
        <v>32</v>
      </c>
      <c r="C3832" s="6">
        <v>775.68</v>
      </c>
    </row>
    <row r="3833" spans="1:3" x14ac:dyDescent="0.3">
      <c r="A3833" s="3" t="s">
        <v>1989</v>
      </c>
      <c r="B3833" s="5">
        <v>27</v>
      </c>
      <c r="C3833" s="6">
        <v>508.40999999999997</v>
      </c>
    </row>
    <row r="3834" spans="1:3" x14ac:dyDescent="0.3">
      <c r="A3834" s="3" t="s">
        <v>1990</v>
      </c>
      <c r="B3834" s="5">
        <v>102</v>
      </c>
      <c r="C3834" s="6">
        <v>1416.78</v>
      </c>
    </row>
    <row r="3835" spans="1:3" x14ac:dyDescent="0.3">
      <c r="A3835" s="3" t="s">
        <v>1990</v>
      </c>
      <c r="B3835" s="5">
        <v>31</v>
      </c>
      <c r="C3835" s="6">
        <v>484.53000000000003</v>
      </c>
    </row>
    <row r="3836" spans="1:3" x14ac:dyDescent="0.3">
      <c r="A3836" s="3" t="s">
        <v>1991</v>
      </c>
      <c r="B3836" s="5">
        <v>31</v>
      </c>
      <c r="C3836" s="6">
        <v>694.4</v>
      </c>
    </row>
    <row r="3837" spans="1:3" x14ac:dyDescent="0.3">
      <c r="A3837" s="3" t="s">
        <v>1991</v>
      </c>
      <c r="B3837" s="5">
        <v>31</v>
      </c>
      <c r="C3837" s="6">
        <v>316.2</v>
      </c>
    </row>
    <row r="3838" spans="1:3" x14ac:dyDescent="0.3">
      <c r="A3838" s="3" t="s">
        <v>1991</v>
      </c>
      <c r="B3838" s="5">
        <v>30</v>
      </c>
      <c r="C3838" s="6">
        <v>489.6</v>
      </c>
    </row>
    <row r="3839" spans="1:3" x14ac:dyDescent="0.3">
      <c r="A3839" s="3" t="s">
        <v>1991</v>
      </c>
      <c r="B3839" s="5">
        <v>29</v>
      </c>
      <c r="C3839" s="6">
        <v>606.68000000000006</v>
      </c>
    </row>
    <row r="3840" spans="1:3" x14ac:dyDescent="0.3">
      <c r="A3840" s="3" t="s">
        <v>1991</v>
      </c>
      <c r="B3840" s="5">
        <v>28</v>
      </c>
      <c r="C3840" s="6">
        <v>497</v>
      </c>
    </row>
    <row r="3841" spans="1:3" x14ac:dyDescent="0.3">
      <c r="A3841" s="3" t="s">
        <v>1992</v>
      </c>
      <c r="B3841" s="5">
        <v>30</v>
      </c>
      <c r="C3841" s="6">
        <v>610.20000000000005</v>
      </c>
    </row>
    <row r="3842" spans="1:3" x14ac:dyDescent="0.3">
      <c r="A3842" s="3" t="s">
        <v>1993</v>
      </c>
      <c r="B3842" s="5">
        <v>32</v>
      </c>
      <c r="C3842" s="6">
        <v>816.96</v>
      </c>
    </row>
    <row r="3843" spans="1:3" x14ac:dyDescent="0.3">
      <c r="A3843" s="3" t="s">
        <v>1993</v>
      </c>
      <c r="B3843" s="5">
        <v>29</v>
      </c>
      <c r="C3843" s="6">
        <v>415.86</v>
      </c>
    </row>
    <row r="3844" spans="1:3" x14ac:dyDescent="0.3">
      <c r="A3844" s="3" t="s">
        <v>1994</v>
      </c>
      <c r="B3844" s="5">
        <v>86</v>
      </c>
      <c r="C3844" s="6">
        <v>907.30000000000007</v>
      </c>
    </row>
    <row r="3845" spans="1:3" x14ac:dyDescent="0.3">
      <c r="A3845" s="3" t="s">
        <v>1994</v>
      </c>
      <c r="B3845" s="5">
        <v>30</v>
      </c>
      <c r="C3845" s="6">
        <v>742.19999999999993</v>
      </c>
    </row>
    <row r="3846" spans="1:3" x14ac:dyDescent="0.3">
      <c r="A3846" s="3" t="s">
        <v>1995</v>
      </c>
      <c r="B3846" s="5">
        <v>32</v>
      </c>
      <c r="C3846" s="6">
        <v>565.44000000000005</v>
      </c>
    </row>
    <row r="3847" spans="1:3" x14ac:dyDescent="0.3">
      <c r="A3847" s="3" t="s">
        <v>1995</v>
      </c>
      <c r="B3847" s="5">
        <v>30</v>
      </c>
      <c r="C3847" s="6">
        <v>495</v>
      </c>
    </row>
    <row r="3848" spans="1:3" x14ac:dyDescent="0.3">
      <c r="A3848" s="3" t="s">
        <v>1996</v>
      </c>
      <c r="B3848" s="5">
        <v>106</v>
      </c>
      <c r="C3848" s="6">
        <v>1529.58</v>
      </c>
    </row>
    <row r="3849" spans="1:3" x14ac:dyDescent="0.3">
      <c r="A3849" s="3" t="s">
        <v>1996</v>
      </c>
      <c r="B3849" s="5">
        <v>43</v>
      </c>
      <c r="C3849" s="6">
        <v>920.63</v>
      </c>
    </row>
    <row r="3850" spans="1:3" x14ac:dyDescent="0.3">
      <c r="A3850" s="3" t="s">
        <v>1996</v>
      </c>
      <c r="B3850" s="5">
        <v>32</v>
      </c>
      <c r="C3850" s="6">
        <v>477.12</v>
      </c>
    </row>
    <row r="3851" spans="1:3" x14ac:dyDescent="0.3">
      <c r="A3851" s="3" t="s">
        <v>1996</v>
      </c>
      <c r="B3851" s="5">
        <v>29</v>
      </c>
      <c r="C3851" s="6">
        <v>543.16999999999996</v>
      </c>
    </row>
    <row r="3852" spans="1:3" x14ac:dyDescent="0.3">
      <c r="A3852" s="3" t="s">
        <v>1996</v>
      </c>
      <c r="B3852" s="5">
        <v>28</v>
      </c>
      <c r="C3852" s="6">
        <v>538.71999999999991</v>
      </c>
    </row>
    <row r="3853" spans="1:3" x14ac:dyDescent="0.3">
      <c r="A3853" s="3" t="s">
        <v>1997</v>
      </c>
      <c r="B3853" s="5">
        <v>32</v>
      </c>
      <c r="C3853" s="6">
        <v>891.2</v>
      </c>
    </row>
    <row r="3854" spans="1:3" x14ac:dyDescent="0.3">
      <c r="A3854" s="3" t="s">
        <v>1997</v>
      </c>
      <c r="B3854" s="5">
        <v>32</v>
      </c>
      <c r="C3854" s="6">
        <v>329.28</v>
      </c>
    </row>
    <row r="3855" spans="1:3" x14ac:dyDescent="0.3">
      <c r="A3855" s="3" t="s">
        <v>1997</v>
      </c>
      <c r="B3855" s="5">
        <v>28</v>
      </c>
      <c r="C3855" s="6">
        <v>681.80000000000007</v>
      </c>
    </row>
    <row r="3856" spans="1:3" x14ac:dyDescent="0.3">
      <c r="A3856" s="3" t="s">
        <v>1998</v>
      </c>
      <c r="B3856" s="5">
        <v>145</v>
      </c>
      <c r="C3856" s="6">
        <v>2230.1</v>
      </c>
    </row>
    <row r="3857" spans="1:3" x14ac:dyDescent="0.3">
      <c r="A3857" s="3" t="s">
        <v>1998</v>
      </c>
      <c r="B3857" s="5">
        <v>111</v>
      </c>
      <c r="C3857" s="6">
        <v>1813.74</v>
      </c>
    </row>
    <row r="3858" spans="1:3" x14ac:dyDescent="0.3">
      <c r="A3858" s="3" t="s">
        <v>1998</v>
      </c>
      <c r="B3858" s="5">
        <v>34</v>
      </c>
      <c r="C3858" s="6">
        <v>463.42</v>
      </c>
    </row>
    <row r="3859" spans="1:3" x14ac:dyDescent="0.3">
      <c r="A3859" s="3" t="s">
        <v>1998</v>
      </c>
      <c r="B3859" s="5">
        <v>31</v>
      </c>
      <c r="C3859" s="6">
        <v>598.61</v>
      </c>
    </row>
    <row r="3860" spans="1:3" x14ac:dyDescent="0.3">
      <c r="A3860" s="3" t="s">
        <v>1998</v>
      </c>
      <c r="B3860" s="5">
        <v>30</v>
      </c>
      <c r="C3860" s="6">
        <v>522.6</v>
      </c>
    </row>
    <row r="3861" spans="1:3" x14ac:dyDescent="0.3">
      <c r="A3861" s="3" t="s">
        <v>1998</v>
      </c>
      <c r="B3861" s="5">
        <v>29</v>
      </c>
      <c r="C3861" s="6">
        <v>685.84999999999991</v>
      </c>
    </row>
    <row r="3862" spans="1:3" x14ac:dyDescent="0.3">
      <c r="A3862" s="3" t="s">
        <v>1999</v>
      </c>
      <c r="B3862" s="5">
        <v>157</v>
      </c>
      <c r="C3862" s="6">
        <v>1467.95</v>
      </c>
    </row>
    <row r="3863" spans="1:3" x14ac:dyDescent="0.3">
      <c r="A3863" s="3" t="s">
        <v>1999</v>
      </c>
      <c r="B3863" s="5">
        <v>96</v>
      </c>
      <c r="C3863" s="6">
        <v>1473.6</v>
      </c>
    </row>
    <row r="3864" spans="1:3" x14ac:dyDescent="0.3">
      <c r="A3864" s="3" t="s">
        <v>1999</v>
      </c>
      <c r="B3864" s="5">
        <v>24</v>
      </c>
      <c r="C3864" s="6">
        <v>436.79999999999995</v>
      </c>
    </row>
    <row r="3865" spans="1:3" x14ac:dyDescent="0.3">
      <c r="A3865" s="3" t="s">
        <v>2000</v>
      </c>
      <c r="B3865" s="5">
        <v>282</v>
      </c>
      <c r="C3865" s="6">
        <v>3485.52</v>
      </c>
    </row>
    <row r="3866" spans="1:3" x14ac:dyDescent="0.3">
      <c r="A3866" s="3" t="s">
        <v>2000</v>
      </c>
      <c r="B3866" s="5">
        <v>119</v>
      </c>
      <c r="C3866" s="6">
        <v>1335.18</v>
      </c>
    </row>
    <row r="3867" spans="1:3" x14ac:dyDescent="0.3">
      <c r="A3867" s="3" t="s">
        <v>2001</v>
      </c>
      <c r="B3867" s="5">
        <v>35</v>
      </c>
      <c r="C3867" s="6">
        <v>634.20000000000005</v>
      </c>
    </row>
    <row r="3868" spans="1:3" x14ac:dyDescent="0.3">
      <c r="A3868" s="3" t="s">
        <v>2001</v>
      </c>
      <c r="B3868" s="5">
        <v>28</v>
      </c>
      <c r="C3868" s="6">
        <v>602.84</v>
      </c>
    </row>
    <row r="3869" spans="1:3" x14ac:dyDescent="0.3">
      <c r="A3869" s="3" t="s">
        <v>2001</v>
      </c>
      <c r="B3869" s="5">
        <v>26</v>
      </c>
      <c r="C3869" s="6">
        <v>771.42000000000007</v>
      </c>
    </row>
    <row r="3870" spans="1:3" x14ac:dyDescent="0.3">
      <c r="A3870" s="3" t="s">
        <v>2002</v>
      </c>
      <c r="B3870" s="5">
        <v>30</v>
      </c>
      <c r="C3870" s="6">
        <v>615</v>
      </c>
    </row>
    <row r="3871" spans="1:3" x14ac:dyDescent="0.3">
      <c r="A3871" s="3" t="s">
        <v>2003</v>
      </c>
      <c r="B3871" s="5">
        <v>115</v>
      </c>
      <c r="C3871" s="6">
        <v>2344.85</v>
      </c>
    </row>
    <row r="3872" spans="1:3" x14ac:dyDescent="0.3">
      <c r="A3872" s="3" t="s">
        <v>2003</v>
      </c>
      <c r="B3872" s="5">
        <v>32</v>
      </c>
      <c r="C3872" s="6">
        <v>534.72</v>
      </c>
    </row>
    <row r="3873" spans="1:3" x14ac:dyDescent="0.3">
      <c r="A3873" s="3" t="s">
        <v>2003</v>
      </c>
      <c r="B3873" s="5">
        <v>30</v>
      </c>
      <c r="C3873" s="6">
        <v>744.9</v>
      </c>
    </row>
    <row r="3874" spans="1:3" x14ac:dyDescent="0.3">
      <c r="A3874" s="3" t="s">
        <v>2003</v>
      </c>
      <c r="B3874" s="5">
        <v>28</v>
      </c>
      <c r="C3874" s="6">
        <v>416.92</v>
      </c>
    </row>
    <row r="3875" spans="1:3" x14ac:dyDescent="0.3">
      <c r="A3875" s="3" t="s">
        <v>2004</v>
      </c>
      <c r="B3875" s="5">
        <v>34</v>
      </c>
      <c r="C3875" s="6">
        <v>775.2</v>
      </c>
    </row>
    <row r="3876" spans="1:3" x14ac:dyDescent="0.3">
      <c r="A3876" s="3" t="s">
        <v>2004</v>
      </c>
      <c r="B3876" s="5">
        <v>34</v>
      </c>
      <c r="C3876" s="6">
        <v>687.82</v>
      </c>
    </row>
    <row r="3877" spans="1:3" x14ac:dyDescent="0.3">
      <c r="A3877" s="3" t="s">
        <v>2004</v>
      </c>
      <c r="B3877" s="5">
        <v>28</v>
      </c>
      <c r="C3877" s="6">
        <v>424.76</v>
      </c>
    </row>
    <row r="3878" spans="1:3" x14ac:dyDescent="0.3">
      <c r="A3878" s="3" t="s">
        <v>2004</v>
      </c>
      <c r="B3878" s="5">
        <v>25</v>
      </c>
      <c r="C3878" s="6">
        <v>477.25</v>
      </c>
    </row>
    <row r="3879" spans="1:3" x14ac:dyDescent="0.3">
      <c r="A3879" s="3" t="s">
        <v>2005</v>
      </c>
      <c r="B3879" s="5">
        <v>114</v>
      </c>
      <c r="C3879" s="6">
        <v>1257.4199999999998</v>
      </c>
    </row>
    <row r="3880" spans="1:3" x14ac:dyDescent="0.3">
      <c r="A3880" s="3" t="s">
        <v>2005</v>
      </c>
      <c r="B3880" s="5">
        <v>110</v>
      </c>
      <c r="C3880" s="6">
        <v>1193.5</v>
      </c>
    </row>
    <row r="3881" spans="1:3" x14ac:dyDescent="0.3">
      <c r="A3881" s="3" t="s">
        <v>2005</v>
      </c>
      <c r="B3881" s="5">
        <v>23</v>
      </c>
      <c r="C3881" s="6">
        <v>570.86</v>
      </c>
    </row>
    <row r="3882" spans="1:3" x14ac:dyDescent="0.3">
      <c r="A3882" s="3" t="s">
        <v>2006</v>
      </c>
      <c r="B3882" s="5">
        <v>31</v>
      </c>
      <c r="C3882" s="6">
        <v>788.33</v>
      </c>
    </row>
    <row r="3883" spans="1:3" x14ac:dyDescent="0.3">
      <c r="A3883" s="3" t="s">
        <v>2007</v>
      </c>
      <c r="B3883" s="5">
        <v>31</v>
      </c>
      <c r="C3883" s="6">
        <v>391.53000000000003</v>
      </c>
    </row>
    <row r="3884" spans="1:3" x14ac:dyDescent="0.3">
      <c r="A3884" s="3" t="s">
        <v>2007</v>
      </c>
      <c r="B3884" s="5">
        <v>30</v>
      </c>
      <c r="C3884" s="6">
        <v>648.6</v>
      </c>
    </row>
    <row r="3885" spans="1:3" x14ac:dyDescent="0.3">
      <c r="A3885" s="3" t="s">
        <v>2007</v>
      </c>
      <c r="B3885" s="5">
        <v>30</v>
      </c>
      <c r="C3885" s="6">
        <v>633</v>
      </c>
    </row>
    <row r="3886" spans="1:3" x14ac:dyDescent="0.3">
      <c r="A3886" s="3" t="s">
        <v>2008</v>
      </c>
      <c r="B3886" s="5">
        <v>88</v>
      </c>
      <c r="C3886" s="6">
        <v>1119.3600000000001</v>
      </c>
    </row>
    <row r="3887" spans="1:3" x14ac:dyDescent="0.3">
      <c r="A3887" s="3" t="s">
        <v>2008</v>
      </c>
      <c r="B3887" s="5">
        <v>31</v>
      </c>
      <c r="C3887" s="6">
        <v>343.48</v>
      </c>
    </row>
    <row r="3888" spans="1:3" x14ac:dyDescent="0.3">
      <c r="A3888" s="3" t="s">
        <v>2008</v>
      </c>
      <c r="B3888" s="5">
        <v>30</v>
      </c>
      <c r="C3888" s="6">
        <v>699</v>
      </c>
    </row>
    <row r="3889" spans="1:3" x14ac:dyDescent="0.3">
      <c r="A3889" s="3" t="s">
        <v>2008</v>
      </c>
      <c r="B3889" s="5">
        <v>28</v>
      </c>
      <c r="C3889" s="6">
        <v>666.96</v>
      </c>
    </row>
    <row r="3890" spans="1:3" x14ac:dyDescent="0.3">
      <c r="A3890" s="3" t="s">
        <v>2008</v>
      </c>
      <c r="B3890" s="5">
        <v>26</v>
      </c>
      <c r="C3890" s="6">
        <v>639.86</v>
      </c>
    </row>
    <row r="3891" spans="1:3" x14ac:dyDescent="0.3">
      <c r="A3891" s="3" t="s">
        <v>2008</v>
      </c>
      <c r="B3891" s="5">
        <v>25</v>
      </c>
      <c r="C3891" s="6">
        <v>482</v>
      </c>
    </row>
    <row r="3892" spans="1:3" x14ac:dyDescent="0.3">
      <c r="A3892" s="3" t="s">
        <v>2009</v>
      </c>
      <c r="B3892" s="5">
        <v>94</v>
      </c>
      <c r="C3892" s="6">
        <v>907.1</v>
      </c>
    </row>
    <row r="3893" spans="1:3" x14ac:dyDescent="0.3">
      <c r="A3893" s="3" t="s">
        <v>2009</v>
      </c>
      <c r="B3893" s="5">
        <v>28</v>
      </c>
      <c r="C3893" s="6">
        <v>414.12</v>
      </c>
    </row>
    <row r="3894" spans="1:3" x14ac:dyDescent="0.3">
      <c r="A3894" s="3" t="s">
        <v>2009</v>
      </c>
      <c r="B3894" s="5">
        <v>26</v>
      </c>
      <c r="C3894" s="6">
        <v>585.52</v>
      </c>
    </row>
    <row r="3895" spans="1:3" x14ac:dyDescent="0.3">
      <c r="A3895" s="3" t="s">
        <v>2010</v>
      </c>
      <c r="B3895" s="5">
        <v>251</v>
      </c>
      <c r="C3895" s="6">
        <v>1847.3600000000001</v>
      </c>
    </row>
    <row r="3896" spans="1:3" x14ac:dyDescent="0.3">
      <c r="A3896" s="3" t="s">
        <v>2010</v>
      </c>
      <c r="B3896" s="5">
        <v>33</v>
      </c>
      <c r="C3896" s="6">
        <v>506.55</v>
      </c>
    </row>
    <row r="3897" spans="1:3" x14ac:dyDescent="0.3">
      <c r="A3897" s="3" t="s">
        <v>2010</v>
      </c>
      <c r="B3897" s="5">
        <v>31</v>
      </c>
      <c r="C3897" s="6">
        <v>811.2700000000001</v>
      </c>
    </row>
    <row r="3898" spans="1:3" x14ac:dyDescent="0.3">
      <c r="A3898" s="3" t="s">
        <v>2010</v>
      </c>
      <c r="B3898" s="5">
        <v>30</v>
      </c>
      <c r="C3898" s="6">
        <v>470.4</v>
      </c>
    </row>
    <row r="3899" spans="1:3" x14ac:dyDescent="0.3">
      <c r="A3899" s="3" t="s">
        <v>2010</v>
      </c>
      <c r="B3899" s="5">
        <v>24</v>
      </c>
      <c r="C3899" s="6">
        <v>442.56000000000006</v>
      </c>
    </row>
    <row r="3900" spans="1:3" x14ac:dyDescent="0.3">
      <c r="A3900" s="3" t="s">
        <v>2011</v>
      </c>
      <c r="B3900" s="5">
        <v>27</v>
      </c>
      <c r="C3900" s="6">
        <v>433.61999999999995</v>
      </c>
    </row>
    <row r="3901" spans="1:3" x14ac:dyDescent="0.3">
      <c r="A3901" s="3" t="s">
        <v>2012</v>
      </c>
      <c r="B3901" s="5">
        <v>108</v>
      </c>
      <c r="C3901" s="6">
        <v>1641.6</v>
      </c>
    </row>
    <row r="3902" spans="1:3" x14ac:dyDescent="0.3">
      <c r="A3902" s="3" t="s">
        <v>2013</v>
      </c>
      <c r="B3902" s="5">
        <v>32</v>
      </c>
      <c r="C3902" s="6">
        <v>566.72</v>
      </c>
    </row>
    <row r="3903" spans="1:3" x14ac:dyDescent="0.3">
      <c r="A3903" s="3" t="s">
        <v>2014</v>
      </c>
      <c r="B3903" s="5">
        <v>31</v>
      </c>
      <c r="C3903" s="6">
        <v>744.31000000000006</v>
      </c>
    </row>
    <row r="3904" spans="1:3" x14ac:dyDescent="0.3">
      <c r="A3904" s="3" t="s">
        <v>2015</v>
      </c>
      <c r="B3904" s="5">
        <v>295</v>
      </c>
      <c r="C3904" s="6">
        <v>2472.1000000000004</v>
      </c>
    </row>
    <row r="3905" spans="1:3" x14ac:dyDescent="0.3">
      <c r="A3905" s="3" t="s">
        <v>2015</v>
      </c>
      <c r="B3905" s="5">
        <v>107</v>
      </c>
      <c r="C3905" s="6">
        <v>1246.55</v>
      </c>
    </row>
    <row r="3906" spans="1:3" x14ac:dyDescent="0.3">
      <c r="A3906" s="3" t="s">
        <v>2015</v>
      </c>
      <c r="B3906" s="5">
        <v>32</v>
      </c>
      <c r="C3906" s="6">
        <v>581.76</v>
      </c>
    </row>
    <row r="3907" spans="1:3" x14ac:dyDescent="0.3">
      <c r="A3907" s="3" t="s">
        <v>2015</v>
      </c>
      <c r="B3907" s="5">
        <v>30</v>
      </c>
      <c r="C3907" s="6">
        <v>449.40000000000003</v>
      </c>
    </row>
    <row r="3908" spans="1:3" x14ac:dyDescent="0.3">
      <c r="A3908" s="3" t="s">
        <v>2016</v>
      </c>
      <c r="B3908" s="5">
        <v>29</v>
      </c>
      <c r="C3908" s="6">
        <v>479.65999999999997</v>
      </c>
    </row>
    <row r="3909" spans="1:3" x14ac:dyDescent="0.3">
      <c r="A3909" s="3" t="s">
        <v>2017</v>
      </c>
      <c r="B3909" s="5">
        <v>31</v>
      </c>
      <c r="C3909" s="6">
        <v>595.19999999999993</v>
      </c>
    </row>
    <row r="3910" spans="1:3" x14ac:dyDescent="0.3">
      <c r="A3910" s="3" t="s">
        <v>2017</v>
      </c>
      <c r="B3910" s="5">
        <v>27</v>
      </c>
      <c r="C3910" s="6">
        <v>559.43999999999994</v>
      </c>
    </row>
    <row r="3911" spans="1:3" x14ac:dyDescent="0.3">
      <c r="A3911" s="3" t="s">
        <v>2018</v>
      </c>
      <c r="B3911" s="5">
        <v>32</v>
      </c>
      <c r="C3911" s="6">
        <v>808.96</v>
      </c>
    </row>
    <row r="3912" spans="1:3" x14ac:dyDescent="0.3">
      <c r="A3912" s="3" t="s">
        <v>2018</v>
      </c>
      <c r="B3912" s="5">
        <v>26</v>
      </c>
      <c r="C3912" s="6">
        <v>544.96</v>
      </c>
    </row>
    <row r="3913" spans="1:3" x14ac:dyDescent="0.3">
      <c r="A3913" s="3" t="s">
        <v>2019</v>
      </c>
      <c r="B3913" s="5">
        <v>357</v>
      </c>
      <c r="C3913" s="6">
        <v>1749.3000000000002</v>
      </c>
    </row>
    <row r="3914" spans="1:3" x14ac:dyDescent="0.3">
      <c r="A3914" s="3" t="s">
        <v>2019</v>
      </c>
      <c r="B3914" s="5">
        <v>32</v>
      </c>
      <c r="C3914" s="6">
        <v>851.52</v>
      </c>
    </row>
    <row r="3915" spans="1:3" x14ac:dyDescent="0.3">
      <c r="A3915" s="3" t="s">
        <v>2019</v>
      </c>
      <c r="B3915" s="5">
        <v>28</v>
      </c>
      <c r="C3915" s="6">
        <v>453.59999999999997</v>
      </c>
    </row>
    <row r="3916" spans="1:3" x14ac:dyDescent="0.3">
      <c r="A3916" s="3" t="s">
        <v>2020</v>
      </c>
      <c r="B3916" s="5">
        <v>132</v>
      </c>
      <c r="C3916" s="6">
        <v>1743.72</v>
      </c>
    </row>
    <row r="3917" spans="1:3" x14ac:dyDescent="0.3">
      <c r="A3917" s="3" t="s">
        <v>2020</v>
      </c>
      <c r="B3917" s="5">
        <v>27</v>
      </c>
      <c r="C3917" s="6">
        <v>422.82</v>
      </c>
    </row>
    <row r="3918" spans="1:3" x14ac:dyDescent="0.3">
      <c r="A3918" s="3" t="s">
        <v>2021</v>
      </c>
      <c r="B3918" s="5">
        <v>176</v>
      </c>
      <c r="C3918" s="6">
        <v>1165.1200000000001</v>
      </c>
    </row>
    <row r="3919" spans="1:3" x14ac:dyDescent="0.3">
      <c r="A3919" s="3" t="s">
        <v>2021</v>
      </c>
      <c r="B3919" s="5">
        <v>161</v>
      </c>
      <c r="C3919" s="6">
        <v>1978.6899999999998</v>
      </c>
    </row>
    <row r="3920" spans="1:3" x14ac:dyDescent="0.3">
      <c r="A3920" s="3" t="s">
        <v>2021</v>
      </c>
      <c r="B3920" s="5">
        <v>160</v>
      </c>
      <c r="C3920" s="6">
        <v>2353.6000000000004</v>
      </c>
    </row>
    <row r="3921" spans="1:3" x14ac:dyDescent="0.3">
      <c r="A3921" s="3" t="s">
        <v>2021</v>
      </c>
      <c r="B3921" s="5">
        <v>85</v>
      </c>
      <c r="C3921" s="6">
        <v>1211.25</v>
      </c>
    </row>
    <row r="3922" spans="1:3" x14ac:dyDescent="0.3">
      <c r="A3922" s="3" t="s">
        <v>2021</v>
      </c>
      <c r="B3922" s="5">
        <v>83</v>
      </c>
      <c r="C3922" s="6">
        <v>810.91</v>
      </c>
    </row>
    <row r="3923" spans="1:3" x14ac:dyDescent="0.3">
      <c r="A3923" s="3" t="s">
        <v>2022</v>
      </c>
      <c r="B3923" s="5">
        <v>173</v>
      </c>
      <c r="C3923" s="6">
        <v>1138.3399999999999</v>
      </c>
    </row>
    <row r="3924" spans="1:3" x14ac:dyDescent="0.3">
      <c r="A3924" s="3" t="s">
        <v>2022</v>
      </c>
      <c r="B3924" s="5">
        <v>114</v>
      </c>
      <c r="C3924" s="6">
        <v>1542.4199999999998</v>
      </c>
    </row>
    <row r="3925" spans="1:3" x14ac:dyDescent="0.3">
      <c r="A3925" s="3" t="s">
        <v>2022</v>
      </c>
      <c r="B3925" s="5">
        <v>32</v>
      </c>
      <c r="C3925" s="6">
        <v>659.2</v>
      </c>
    </row>
    <row r="3926" spans="1:3" x14ac:dyDescent="0.3">
      <c r="A3926" s="3" t="s">
        <v>2022</v>
      </c>
      <c r="B3926" s="5">
        <v>32</v>
      </c>
      <c r="C3926" s="6">
        <v>406.72</v>
      </c>
    </row>
    <row r="3927" spans="1:3" x14ac:dyDescent="0.3">
      <c r="A3927" s="3" t="s">
        <v>2022</v>
      </c>
      <c r="B3927" s="5">
        <v>27</v>
      </c>
      <c r="C3927" s="6">
        <v>248.67000000000002</v>
      </c>
    </row>
    <row r="3928" spans="1:3" x14ac:dyDescent="0.3">
      <c r="A3928" s="3" t="s">
        <v>2023</v>
      </c>
      <c r="B3928" s="5">
        <v>106</v>
      </c>
      <c r="C3928" s="6">
        <v>1121.48</v>
      </c>
    </row>
    <row r="3929" spans="1:3" x14ac:dyDescent="0.3">
      <c r="A3929" s="3" t="s">
        <v>2023</v>
      </c>
      <c r="B3929" s="5">
        <v>31</v>
      </c>
      <c r="C3929" s="6">
        <v>886.29</v>
      </c>
    </row>
    <row r="3930" spans="1:3" x14ac:dyDescent="0.3">
      <c r="A3930" s="3" t="s">
        <v>2024</v>
      </c>
      <c r="B3930" s="5">
        <v>28</v>
      </c>
      <c r="C3930" s="6">
        <v>396.76</v>
      </c>
    </row>
    <row r="3931" spans="1:3" x14ac:dyDescent="0.3">
      <c r="A3931" s="3" t="s">
        <v>2024</v>
      </c>
      <c r="B3931" s="5">
        <v>27</v>
      </c>
      <c r="C3931" s="6">
        <v>790.0200000000001</v>
      </c>
    </row>
    <row r="3932" spans="1:3" x14ac:dyDescent="0.3">
      <c r="A3932" s="3" t="s">
        <v>2024</v>
      </c>
      <c r="B3932" s="5">
        <v>19</v>
      </c>
      <c r="C3932" s="6">
        <v>330.21999999999997</v>
      </c>
    </row>
    <row r="3933" spans="1:3" x14ac:dyDescent="0.3">
      <c r="A3933" s="3" t="s">
        <v>2025</v>
      </c>
      <c r="B3933" s="5">
        <v>125</v>
      </c>
      <c r="C3933" s="6">
        <v>2648.75</v>
      </c>
    </row>
    <row r="3934" spans="1:3" x14ac:dyDescent="0.3">
      <c r="A3934" s="3" t="s">
        <v>2025</v>
      </c>
      <c r="B3934" s="5">
        <v>31</v>
      </c>
      <c r="C3934" s="6">
        <v>551.80000000000007</v>
      </c>
    </row>
    <row r="3935" spans="1:3" x14ac:dyDescent="0.3">
      <c r="A3935" s="3" t="s">
        <v>2026</v>
      </c>
      <c r="B3935" s="5">
        <v>33</v>
      </c>
      <c r="C3935" s="6">
        <v>710.49</v>
      </c>
    </row>
    <row r="3936" spans="1:3" x14ac:dyDescent="0.3">
      <c r="A3936" s="3" t="s">
        <v>2026</v>
      </c>
      <c r="B3936" s="5">
        <v>31</v>
      </c>
      <c r="C3936" s="6">
        <v>558.93000000000006</v>
      </c>
    </row>
    <row r="3937" spans="1:3" x14ac:dyDescent="0.3">
      <c r="A3937" s="3" t="s">
        <v>2027</v>
      </c>
      <c r="B3937" s="5">
        <v>118</v>
      </c>
      <c r="C3937" s="6">
        <v>2276.2199999999998</v>
      </c>
    </row>
    <row r="3938" spans="1:3" x14ac:dyDescent="0.3">
      <c r="A3938" s="3" t="s">
        <v>2027</v>
      </c>
      <c r="B3938" s="5">
        <v>29</v>
      </c>
      <c r="C3938" s="6">
        <v>489.23</v>
      </c>
    </row>
    <row r="3939" spans="1:3" x14ac:dyDescent="0.3">
      <c r="A3939" s="3" t="s">
        <v>2027</v>
      </c>
      <c r="B3939" s="5">
        <v>27</v>
      </c>
      <c r="C3939" s="6">
        <v>493.02000000000004</v>
      </c>
    </row>
    <row r="3940" spans="1:3" x14ac:dyDescent="0.3">
      <c r="A3940" s="3" t="s">
        <v>2028</v>
      </c>
      <c r="B3940" s="5">
        <v>26</v>
      </c>
      <c r="C3940" s="6">
        <v>199.42</v>
      </c>
    </row>
    <row r="3941" spans="1:3" x14ac:dyDescent="0.3">
      <c r="A3941" s="3" t="s">
        <v>2029</v>
      </c>
      <c r="B3941" s="5">
        <v>89</v>
      </c>
      <c r="C3941" s="6">
        <v>1317.2</v>
      </c>
    </row>
    <row r="3942" spans="1:3" x14ac:dyDescent="0.3">
      <c r="A3942" s="3" t="s">
        <v>2029</v>
      </c>
      <c r="B3942" s="5">
        <v>83</v>
      </c>
      <c r="C3942" s="6">
        <v>1346.26</v>
      </c>
    </row>
    <row r="3943" spans="1:3" x14ac:dyDescent="0.3">
      <c r="A3943" s="3" t="s">
        <v>2029</v>
      </c>
      <c r="B3943" s="5">
        <v>33</v>
      </c>
      <c r="C3943" s="6">
        <v>309.87</v>
      </c>
    </row>
    <row r="3944" spans="1:3" x14ac:dyDescent="0.3">
      <c r="A3944" s="3" t="s">
        <v>2029</v>
      </c>
      <c r="B3944" s="5">
        <v>29</v>
      </c>
      <c r="C3944" s="6">
        <v>713.68999999999994</v>
      </c>
    </row>
    <row r="3945" spans="1:3" x14ac:dyDescent="0.3">
      <c r="A3945" s="3" t="s">
        <v>2029</v>
      </c>
      <c r="B3945" s="5">
        <v>29</v>
      </c>
      <c r="C3945" s="6">
        <v>544.04000000000008</v>
      </c>
    </row>
    <row r="3946" spans="1:3" x14ac:dyDescent="0.3">
      <c r="A3946" s="3" t="s">
        <v>2030</v>
      </c>
      <c r="B3946" s="5">
        <v>219</v>
      </c>
      <c r="C3946" s="6">
        <v>847.53</v>
      </c>
    </row>
    <row r="3947" spans="1:3" x14ac:dyDescent="0.3">
      <c r="A3947" s="3" t="s">
        <v>2030</v>
      </c>
      <c r="B3947" s="5">
        <v>34</v>
      </c>
      <c r="C3947" s="6">
        <v>958.46</v>
      </c>
    </row>
    <row r="3948" spans="1:3" x14ac:dyDescent="0.3">
      <c r="A3948" s="3" t="s">
        <v>2030</v>
      </c>
      <c r="B3948" s="5">
        <v>29</v>
      </c>
      <c r="C3948" s="6">
        <v>591.31000000000006</v>
      </c>
    </row>
    <row r="3949" spans="1:3" x14ac:dyDescent="0.3">
      <c r="A3949" s="3" t="s">
        <v>2031</v>
      </c>
      <c r="B3949" s="5">
        <v>96</v>
      </c>
      <c r="C3949" s="6">
        <v>945.59999999999991</v>
      </c>
    </row>
    <row r="3950" spans="1:3" x14ac:dyDescent="0.3">
      <c r="A3950" s="3" t="s">
        <v>2032</v>
      </c>
      <c r="B3950" s="5">
        <v>29</v>
      </c>
      <c r="C3950" s="6">
        <v>796.92</v>
      </c>
    </row>
    <row r="3951" spans="1:3" x14ac:dyDescent="0.3">
      <c r="A3951" s="3" t="s">
        <v>2033</v>
      </c>
      <c r="B3951" s="5">
        <v>34</v>
      </c>
      <c r="C3951" s="6">
        <v>703.8</v>
      </c>
    </row>
    <row r="3952" spans="1:3" x14ac:dyDescent="0.3">
      <c r="A3952" s="3" t="s">
        <v>2033</v>
      </c>
      <c r="B3952" s="5">
        <v>28</v>
      </c>
      <c r="C3952" s="6">
        <v>759.36</v>
      </c>
    </row>
    <row r="3953" spans="1:3" x14ac:dyDescent="0.3">
      <c r="A3953" s="3" t="s">
        <v>2034</v>
      </c>
      <c r="B3953" s="5">
        <v>31</v>
      </c>
      <c r="C3953" s="6">
        <v>785.2299999999999</v>
      </c>
    </row>
    <row r="3954" spans="1:3" x14ac:dyDescent="0.3">
      <c r="A3954" s="3" t="s">
        <v>2034</v>
      </c>
      <c r="B3954" s="5">
        <v>26</v>
      </c>
      <c r="C3954" s="6">
        <v>458.9</v>
      </c>
    </row>
    <row r="3955" spans="1:3" x14ac:dyDescent="0.3">
      <c r="A3955" s="3" t="s">
        <v>2035</v>
      </c>
      <c r="B3955" s="5">
        <v>33</v>
      </c>
      <c r="C3955" s="6">
        <v>810.4799999999999</v>
      </c>
    </row>
    <row r="3956" spans="1:3" x14ac:dyDescent="0.3">
      <c r="A3956" s="3" t="s">
        <v>2035</v>
      </c>
      <c r="B3956" s="5">
        <v>26</v>
      </c>
      <c r="C3956" s="6">
        <v>450.05999999999995</v>
      </c>
    </row>
    <row r="3957" spans="1:3" x14ac:dyDescent="0.3">
      <c r="A3957" s="3" t="s">
        <v>2036</v>
      </c>
      <c r="B3957" s="5">
        <v>27</v>
      </c>
      <c r="C3957" s="6">
        <v>382.59</v>
      </c>
    </row>
    <row r="3958" spans="1:3" x14ac:dyDescent="0.3">
      <c r="A3958" s="3" t="s">
        <v>2037</v>
      </c>
      <c r="B3958" s="5">
        <v>32</v>
      </c>
      <c r="C3958" s="6">
        <v>776.96</v>
      </c>
    </row>
    <row r="3959" spans="1:3" x14ac:dyDescent="0.3">
      <c r="A3959" s="3" t="s">
        <v>2038</v>
      </c>
      <c r="B3959" s="5">
        <v>30</v>
      </c>
      <c r="C3959" s="6">
        <v>481.2</v>
      </c>
    </row>
    <row r="3960" spans="1:3" x14ac:dyDescent="0.3">
      <c r="A3960" s="3" t="s">
        <v>2038</v>
      </c>
      <c r="B3960" s="5">
        <v>29</v>
      </c>
      <c r="C3960" s="6">
        <v>901.61</v>
      </c>
    </row>
    <row r="3961" spans="1:3" x14ac:dyDescent="0.3">
      <c r="A3961" s="3" t="s">
        <v>2039</v>
      </c>
      <c r="B3961" s="5">
        <v>31</v>
      </c>
      <c r="C3961" s="6">
        <v>685.1</v>
      </c>
    </row>
    <row r="3962" spans="1:3" x14ac:dyDescent="0.3">
      <c r="A3962" s="3" t="s">
        <v>2039</v>
      </c>
      <c r="B3962" s="5">
        <v>28</v>
      </c>
      <c r="C3962" s="6">
        <v>516.6</v>
      </c>
    </row>
    <row r="3963" spans="1:3" x14ac:dyDescent="0.3">
      <c r="A3963" s="3" t="s">
        <v>2040</v>
      </c>
      <c r="B3963" s="5">
        <v>31</v>
      </c>
      <c r="C3963" s="6">
        <v>632.4</v>
      </c>
    </row>
    <row r="3964" spans="1:3" x14ac:dyDescent="0.3">
      <c r="A3964" s="3" t="s">
        <v>2041</v>
      </c>
      <c r="B3964" s="5">
        <v>35</v>
      </c>
      <c r="C3964" s="6">
        <v>447.65</v>
      </c>
    </row>
    <row r="3965" spans="1:3" x14ac:dyDescent="0.3">
      <c r="A3965" s="3" t="s">
        <v>2042</v>
      </c>
      <c r="B3965" s="5">
        <v>33</v>
      </c>
      <c r="C3965" s="6">
        <v>299.31</v>
      </c>
    </row>
    <row r="3966" spans="1:3" x14ac:dyDescent="0.3">
      <c r="A3966" s="3" t="s">
        <v>2042</v>
      </c>
      <c r="B3966" s="5">
        <v>30</v>
      </c>
      <c r="C3966" s="6">
        <v>653.1</v>
      </c>
    </row>
    <row r="3967" spans="1:3" x14ac:dyDescent="0.3">
      <c r="A3967" s="3" t="s">
        <v>2043</v>
      </c>
      <c r="B3967" s="5">
        <v>28</v>
      </c>
      <c r="C3967" s="6">
        <v>667.24</v>
      </c>
    </row>
    <row r="3968" spans="1:3" x14ac:dyDescent="0.3">
      <c r="A3968" s="3" t="s">
        <v>2043</v>
      </c>
      <c r="B3968" s="5">
        <v>25</v>
      </c>
      <c r="C3968" s="6">
        <v>386.25</v>
      </c>
    </row>
    <row r="3969" spans="1:3" x14ac:dyDescent="0.3">
      <c r="A3969" s="3" t="s">
        <v>2044</v>
      </c>
      <c r="B3969" s="5">
        <v>32</v>
      </c>
      <c r="C3969" s="6">
        <v>605.76</v>
      </c>
    </row>
    <row r="3970" spans="1:3" x14ac:dyDescent="0.3">
      <c r="A3970" s="3" t="s">
        <v>2045</v>
      </c>
      <c r="B3970" s="5">
        <v>32</v>
      </c>
      <c r="C3970" s="6">
        <v>674.24</v>
      </c>
    </row>
    <row r="3971" spans="1:3" x14ac:dyDescent="0.3">
      <c r="A3971" s="3" t="s">
        <v>2045</v>
      </c>
      <c r="B3971" s="5">
        <v>31</v>
      </c>
      <c r="C3971" s="6">
        <v>629.61</v>
      </c>
    </row>
    <row r="3972" spans="1:3" x14ac:dyDescent="0.3">
      <c r="A3972" s="3" t="s">
        <v>2045</v>
      </c>
      <c r="B3972" s="5">
        <v>31</v>
      </c>
      <c r="C3972" s="6">
        <v>588.68999999999994</v>
      </c>
    </row>
    <row r="3973" spans="1:3" x14ac:dyDescent="0.3">
      <c r="A3973" s="3" t="s">
        <v>2046</v>
      </c>
      <c r="B3973" s="5">
        <v>34</v>
      </c>
      <c r="C3973" s="6">
        <v>833</v>
      </c>
    </row>
    <row r="3974" spans="1:3" x14ac:dyDescent="0.3">
      <c r="A3974" s="3" t="s">
        <v>2047</v>
      </c>
      <c r="B3974" s="5">
        <v>29</v>
      </c>
      <c r="C3974" s="6">
        <v>571.29999999999995</v>
      </c>
    </row>
    <row r="3975" spans="1:3" x14ac:dyDescent="0.3">
      <c r="A3975" s="3" t="s">
        <v>2048</v>
      </c>
      <c r="B3975" s="5">
        <v>31</v>
      </c>
      <c r="C3975" s="6">
        <v>517.69999999999993</v>
      </c>
    </row>
    <row r="3976" spans="1:3" x14ac:dyDescent="0.3">
      <c r="A3976" s="3" t="s">
        <v>2049</v>
      </c>
      <c r="B3976" s="5">
        <v>33</v>
      </c>
      <c r="C3976" s="6">
        <v>617.1</v>
      </c>
    </row>
    <row r="3977" spans="1:3" x14ac:dyDescent="0.3">
      <c r="A3977" s="3" t="s">
        <v>2050</v>
      </c>
      <c r="B3977" s="5">
        <v>31</v>
      </c>
      <c r="C3977" s="6">
        <v>494.14</v>
      </c>
    </row>
    <row r="3978" spans="1:3" x14ac:dyDescent="0.3">
      <c r="A3978" s="3" t="s">
        <v>2051</v>
      </c>
      <c r="B3978" s="5">
        <v>29</v>
      </c>
      <c r="C3978" s="6">
        <v>560.56999999999994</v>
      </c>
    </row>
    <row r="3979" spans="1:3" x14ac:dyDescent="0.3">
      <c r="A3979" s="3" t="s">
        <v>2052</v>
      </c>
      <c r="B3979" s="5">
        <v>257</v>
      </c>
      <c r="C3979" s="6">
        <v>650.20999999999992</v>
      </c>
    </row>
    <row r="3980" spans="1:3" x14ac:dyDescent="0.3">
      <c r="A3980" s="3" t="s">
        <v>2052</v>
      </c>
      <c r="B3980" s="5">
        <v>125</v>
      </c>
      <c r="C3980" s="6">
        <v>1361.25</v>
      </c>
    </row>
    <row r="3981" spans="1:3" x14ac:dyDescent="0.3">
      <c r="A3981" s="3" t="s">
        <v>2053</v>
      </c>
      <c r="B3981" s="5">
        <v>34</v>
      </c>
      <c r="C3981" s="6">
        <v>882.98</v>
      </c>
    </row>
    <row r="3982" spans="1:3" x14ac:dyDescent="0.3">
      <c r="A3982" s="3" t="s">
        <v>2054</v>
      </c>
      <c r="B3982" s="5">
        <v>109</v>
      </c>
      <c r="C3982" s="6">
        <v>1173.93</v>
      </c>
    </row>
    <row r="3983" spans="1:3" x14ac:dyDescent="0.3">
      <c r="A3983" s="3" t="s">
        <v>2055</v>
      </c>
      <c r="B3983" s="5">
        <v>35</v>
      </c>
      <c r="C3983" s="6">
        <v>578.19999999999993</v>
      </c>
    </row>
    <row r="3984" spans="1:3" x14ac:dyDescent="0.3">
      <c r="A3984" s="3" t="s">
        <v>2055</v>
      </c>
      <c r="B3984" s="5">
        <v>30</v>
      </c>
      <c r="C3984" s="6">
        <v>616.5</v>
      </c>
    </row>
    <row r="3985" spans="1:3" x14ac:dyDescent="0.3">
      <c r="A3985" s="3" t="s">
        <v>2056</v>
      </c>
      <c r="B3985" s="5">
        <v>235</v>
      </c>
      <c r="C3985" s="6">
        <v>1374.75</v>
      </c>
    </row>
    <row r="3986" spans="1:3" x14ac:dyDescent="0.3">
      <c r="A3986" s="3" t="s">
        <v>2057</v>
      </c>
      <c r="B3986" s="5">
        <v>103</v>
      </c>
      <c r="C3986" s="6">
        <v>1585.17</v>
      </c>
    </row>
    <row r="3987" spans="1:3" x14ac:dyDescent="0.3">
      <c r="A3987" s="3" t="s">
        <v>2058</v>
      </c>
      <c r="B3987" s="5">
        <v>29</v>
      </c>
      <c r="C3987" s="6">
        <v>368.88</v>
      </c>
    </row>
    <row r="3988" spans="1:3" x14ac:dyDescent="0.3">
      <c r="A3988" s="3" t="s">
        <v>2059</v>
      </c>
      <c r="B3988" s="5">
        <v>98</v>
      </c>
      <c r="C3988" s="6">
        <v>1632.68</v>
      </c>
    </row>
    <row r="3989" spans="1:3" x14ac:dyDescent="0.3">
      <c r="A3989" s="3" t="s">
        <v>2060</v>
      </c>
      <c r="B3989" s="5">
        <v>321</v>
      </c>
      <c r="C3989" s="6">
        <v>2760.6</v>
      </c>
    </row>
    <row r="3990" spans="1:3" x14ac:dyDescent="0.3">
      <c r="A3990" s="3" t="s">
        <v>2061</v>
      </c>
      <c r="B3990" s="5">
        <v>30</v>
      </c>
      <c r="C3990" s="6">
        <v>626.1</v>
      </c>
    </row>
    <row r="3991" spans="1:3" x14ac:dyDescent="0.3">
      <c r="A3991" s="3" t="s">
        <v>2062</v>
      </c>
      <c r="B3991" s="5">
        <v>29</v>
      </c>
      <c r="C3991" s="6">
        <v>502.86</v>
      </c>
    </row>
    <row r="3992" spans="1:3" x14ac:dyDescent="0.3">
      <c r="A3992" s="3" t="s">
        <v>2063</v>
      </c>
      <c r="B3992" s="5">
        <v>32</v>
      </c>
      <c r="C3992" s="6">
        <v>754.24</v>
      </c>
    </row>
    <row r="3993" spans="1:3" x14ac:dyDescent="0.3">
      <c r="A3993" s="3" t="s">
        <v>2063</v>
      </c>
      <c r="B3993" s="5">
        <v>32</v>
      </c>
      <c r="C3993" s="6">
        <v>661.44</v>
      </c>
    </row>
    <row r="3994" spans="1:3" x14ac:dyDescent="0.3">
      <c r="A3994" s="3" t="s">
        <v>2064</v>
      </c>
      <c r="B3994" s="5">
        <v>33</v>
      </c>
      <c r="C3994" s="6">
        <v>591.68999999999994</v>
      </c>
    </row>
    <row r="3995" spans="1:3" x14ac:dyDescent="0.3">
      <c r="A3995" s="3" t="s">
        <v>2065</v>
      </c>
      <c r="B3995" s="5">
        <v>32</v>
      </c>
      <c r="C3995" s="6">
        <v>820.8</v>
      </c>
    </row>
    <row r="3996" spans="1:3" x14ac:dyDescent="0.3">
      <c r="A3996" s="3" t="s">
        <v>2066</v>
      </c>
      <c r="B3996" s="5">
        <v>31</v>
      </c>
      <c r="C3996" s="6">
        <v>736.25</v>
      </c>
    </row>
    <row r="3997" spans="1:3" x14ac:dyDescent="0.3">
      <c r="A3997" s="3" t="s">
        <v>2066</v>
      </c>
      <c r="B3997" s="5">
        <v>26</v>
      </c>
      <c r="C3997" s="6">
        <v>295.09999999999997</v>
      </c>
    </row>
    <row r="3998" spans="1:3" x14ac:dyDescent="0.3">
      <c r="A3998" s="3" t="s">
        <v>2067</v>
      </c>
      <c r="B3998" s="5">
        <v>28</v>
      </c>
      <c r="C3998" s="6">
        <v>531.71999999999991</v>
      </c>
    </row>
    <row r="3999" spans="1:3" x14ac:dyDescent="0.3">
      <c r="A3999" s="3" t="s">
        <v>2068</v>
      </c>
      <c r="B3999" s="5">
        <v>29</v>
      </c>
      <c r="C3999" s="6">
        <v>541.43000000000006</v>
      </c>
    </row>
    <row r="4000" spans="1:3" x14ac:dyDescent="0.3">
      <c r="A4000" s="3" t="s">
        <v>2069</v>
      </c>
      <c r="B4000" s="5">
        <v>27</v>
      </c>
      <c r="C4000" s="6">
        <v>423.09</v>
      </c>
    </row>
    <row r="4001" spans="1:3" x14ac:dyDescent="0.3">
      <c r="A4001" s="3" t="s">
        <v>2070</v>
      </c>
      <c r="B4001" s="5">
        <v>113</v>
      </c>
      <c r="C4001" s="6">
        <v>1949.25</v>
      </c>
    </row>
    <row r="4002" spans="1:3" x14ac:dyDescent="0.3">
      <c r="A4002" s="3" t="s">
        <v>2070</v>
      </c>
      <c r="B4002" s="5">
        <v>31</v>
      </c>
      <c r="C4002" s="6">
        <v>972.78</v>
      </c>
    </row>
    <row r="4003" spans="1:3" x14ac:dyDescent="0.3">
      <c r="A4003" s="3" t="s">
        <v>2070</v>
      </c>
      <c r="B4003" s="5">
        <v>29</v>
      </c>
      <c r="C4003" s="6">
        <v>471.83</v>
      </c>
    </row>
    <row r="4004" spans="1:3" x14ac:dyDescent="0.3">
      <c r="A4004" s="3" t="s">
        <v>2071</v>
      </c>
      <c r="B4004" s="5">
        <v>132</v>
      </c>
      <c r="C4004" s="6">
        <v>1919.28</v>
      </c>
    </row>
    <row r="4005" spans="1:3" x14ac:dyDescent="0.3">
      <c r="A4005" s="3" t="s">
        <v>2072</v>
      </c>
      <c r="B4005" s="5">
        <v>30</v>
      </c>
      <c r="C4005" s="6">
        <v>544.79999999999995</v>
      </c>
    </row>
    <row r="4006" spans="1:3" x14ac:dyDescent="0.3">
      <c r="A4006" s="3" t="s">
        <v>2073</v>
      </c>
      <c r="B4006" s="5">
        <v>27</v>
      </c>
      <c r="C4006" s="6">
        <v>628.29</v>
      </c>
    </row>
    <row r="4007" spans="1:3" x14ac:dyDescent="0.3">
      <c r="A4007" s="3" t="s">
        <v>2074</v>
      </c>
      <c r="B4007" s="5">
        <v>28</v>
      </c>
      <c r="C4007" s="6">
        <v>402.08</v>
      </c>
    </row>
    <row r="4008" spans="1:3" x14ac:dyDescent="0.3">
      <c r="A4008" s="3" t="s">
        <v>2074</v>
      </c>
      <c r="B4008" s="5">
        <v>27</v>
      </c>
      <c r="C4008" s="6">
        <v>600.4799999999999</v>
      </c>
    </row>
    <row r="4009" spans="1:3" x14ac:dyDescent="0.3">
      <c r="A4009" s="3" t="s">
        <v>2075</v>
      </c>
      <c r="B4009" s="5">
        <v>23</v>
      </c>
      <c r="C4009" s="6">
        <v>404.57</v>
      </c>
    </row>
    <row r="4010" spans="1:3" x14ac:dyDescent="0.3">
      <c r="A4010" s="3" t="s">
        <v>2076</v>
      </c>
      <c r="B4010" s="5">
        <v>139</v>
      </c>
      <c r="C4010" s="6">
        <v>2371.3399999999997</v>
      </c>
    </row>
    <row r="4011" spans="1:3" x14ac:dyDescent="0.3">
      <c r="A4011" s="3" t="s">
        <v>2076</v>
      </c>
      <c r="B4011" s="5">
        <v>31</v>
      </c>
      <c r="C4011" s="6">
        <v>658.13</v>
      </c>
    </row>
    <row r="4012" spans="1:3" x14ac:dyDescent="0.3">
      <c r="A4012" s="3" t="s">
        <v>2077</v>
      </c>
      <c r="B4012" s="5">
        <v>30</v>
      </c>
      <c r="C4012" s="6">
        <v>656.7</v>
      </c>
    </row>
    <row r="4013" spans="1:3" x14ac:dyDescent="0.3">
      <c r="A4013" s="3" t="s">
        <v>2077</v>
      </c>
      <c r="B4013" s="5">
        <v>30</v>
      </c>
      <c r="C4013" s="6">
        <v>372.9</v>
      </c>
    </row>
    <row r="4014" spans="1:3" x14ac:dyDescent="0.3">
      <c r="A4014" s="3" t="s">
        <v>2077</v>
      </c>
      <c r="B4014" s="5">
        <v>27</v>
      </c>
      <c r="C4014" s="6">
        <v>518.67000000000007</v>
      </c>
    </row>
    <row r="4015" spans="1:3" x14ac:dyDescent="0.3">
      <c r="A4015" s="3" t="s">
        <v>2078</v>
      </c>
      <c r="B4015" s="5">
        <v>34</v>
      </c>
      <c r="C4015" s="6">
        <v>224.74</v>
      </c>
    </row>
    <row r="4016" spans="1:3" x14ac:dyDescent="0.3">
      <c r="A4016" s="3" t="s">
        <v>2079</v>
      </c>
      <c r="B4016" s="5">
        <v>29</v>
      </c>
      <c r="C4016" s="6">
        <v>871.45</v>
      </c>
    </row>
    <row r="4017" spans="1:3" x14ac:dyDescent="0.3">
      <c r="A4017" s="3" t="s">
        <v>2080</v>
      </c>
      <c r="B4017" s="5">
        <v>32</v>
      </c>
      <c r="C4017" s="6">
        <v>489.28</v>
      </c>
    </row>
    <row r="4018" spans="1:3" x14ac:dyDescent="0.3">
      <c r="A4018" s="3" t="s">
        <v>2081</v>
      </c>
      <c r="B4018" s="5">
        <v>32</v>
      </c>
      <c r="C4018" s="6">
        <v>685.76</v>
      </c>
    </row>
    <row r="4019" spans="1:3" x14ac:dyDescent="0.3">
      <c r="A4019" s="3" t="s">
        <v>2081</v>
      </c>
      <c r="B4019" s="5">
        <v>29</v>
      </c>
      <c r="C4019" s="6">
        <v>697.45</v>
      </c>
    </row>
    <row r="4020" spans="1:3" x14ac:dyDescent="0.3">
      <c r="A4020" s="3" t="s">
        <v>2082</v>
      </c>
      <c r="B4020" s="5">
        <v>31</v>
      </c>
      <c r="C4020" s="6">
        <v>509.33</v>
      </c>
    </row>
    <row r="4021" spans="1:3" x14ac:dyDescent="0.3">
      <c r="A4021" s="3" t="s">
        <v>2082</v>
      </c>
      <c r="B4021" s="5">
        <v>29</v>
      </c>
      <c r="C4021" s="6">
        <v>427.46</v>
      </c>
    </row>
    <row r="4022" spans="1:3" x14ac:dyDescent="0.3">
      <c r="A4022" s="3" t="s">
        <v>2083</v>
      </c>
      <c r="B4022" s="5">
        <v>30</v>
      </c>
      <c r="C4022" s="6">
        <v>486.90000000000003</v>
      </c>
    </row>
    <row r="4023" spans="1:3" x14ac:dyDescent="0.3">
      <c r="A4023" s="3" t="s">
        <v>2084</v>
      </c>
      <c r="B4023" s="5">
        <v>35</v>
      </c>
      <c r="C4023" s="6">
        <v>762.30000000000007</v>
      </c>
    </row>
    <row r="4024" spans="1:3" x14ac:dyDescent="0.3">
      <c r="A4024" s="3" t="s">
        <v>2084</v>
      </c>
      <c r="B4024" s="5">
        <v>31</v>
      </c>
      <c r="C4024" s="6">
        <v>823.67</v>
      </c>
    </row>
    <row r="4025" spans="1:3" x14ac:dyDescent="0.3">
      <c r="A4025" s="3" t="s">
        <v>2084</v>
      </c>
      <c r="B4025" s="5">
        <v>29</v>
      </c>
      <c r="C4025" s="6">
        <v>456.75</v>
      </c>
    </row>
    <row r="4026" spans="1:3" x14ac:dyDescent="0.3">
      <c r="A4026" s="3" t="s">
        <v>2085</v>
      </c>
      <c r="B4026" s="5">
        <v>56</v>
      </c>
      <c r="C4026" s="6">
        <v>575.67999999999995</v>
      </c>
    </row>
    <row r="4027" spans="1:3" x14ac:dyDescent="0.3">
      <c r="A4027" s="3" t="s">
        <v>2085</v>
      </c>
      <c r="B4027" s="5">
        <v>29</v>
      </c>
      <c r="C4027" s="6">
        <v>289.42</v>
      </c>
    </row>
    <row r="4028" spans="1:3" x14ac:dyDescent="0.3">
      <c r="A4028" s="3" t="s">
        <v>2085</v>
      </c>
      <c r="B4028" s="5">
        <v>28</v>
      </c>
      <c r="C4028" s="6">
        <v>541.80000000000007</v>
      </c>
    </row>
    <row r="4029" spans="1:3" x14ac:dyDescent="0.3">
      <c r="A4029" s="3" t="s">
        <v>2086</v>
      </c>
      <c r="B4029" s="5">
        <v>229</v>
      </c>
      <c r="C4029" s="6">
        <v>2647.2400000000002</v>
      </c>
    </row>
    <row r="4030" spans="1:3" x14ac:dyDescent="0.3">
      <c r="A4030" s="3" t="s">
        <v>2086</v>
      </c>
      <c r="B4030" s="5">
        <v>32</v>
      </c>
      <c r="C4030" s="6">
        <v>743.36</v>
      </c>
    </row>
    <row r="4031" spans="1:3" x14ac:dyDescent="0.3">
      <c r="A4031" s="3" t="s">
        <v>2086</v>
      </c>
      <c r="B4031" s="5">
        <v>28</v>
      </c>
      <c r="C4031" s="6">
        <v>856.80000000000007</v>
      </c>
    </row>
    <row r="4032" spans="1:3" x14ac:dyDescent="0.3">
      <c r="A4032" s="3" t="s">
        <v>2087</v>
      </c>
      <c r="B4032" s="5">
        <v>162</v>
      </c>
      <c r="C4032" s="6">
        <v>984.96</v>
      </c>
    </row>
    <row r="4033" spans="1:3" x14ac:dyDescent="0.3">
      <c r="A4033" s="3" t="s">
        <v>2087</v>
      </c>
      <c r="B4033" s="5">
        <v>131</v>
      </c>
      <c r="C4033" s="6">
        <v>2310.84</v>
      </c>
    </row>
    <row r="4034" spans="1:3" x14ac:dyDescent="0.3">
      <c r="A4034" s="3" t="s">
        <v>2087</v>
      </c>
      <c r="B4034" s="5">
        <v>81</v>
      </c>
      <c r="C4034" s="6">
        <v>1114.56</v>
      </c>
    </row>
    <row r="4035" spans="1:3" x14ac:dyDescent="0.3">
      <c r="A4035" s="3" t="s">
        <v>2087</v>
      </c>
      <c r="B4035" s="5">
        <v>39</v>
      </c>
      <c r="C4035" s="6">
        <v>852.15000000000009</v>
      </c>
    </row>
    <row r="4036" spans="1:3" x14ac:dyDescent="0.3">
      <c r="A4036" s="3" t="s">
        <v>2088</v>
      </c>
      <c r="B4036" s="5">
        <v>28</v>
      </c>
      <c r="C4036" s="6">
        <v>669.76</v>
      </c>
    </row>
    <row r="4037" spans="1:3" x14ac:dyDescent="0.3">
      <c r="A4037" s="3" t="s">
        <v>2089</v>
      </c>
      <c r="B4037" s="5">
        <v>31</v>
      </c>
      <c r="C4037" s="6">
        <v>441.75</v>
      </c>
    </row>
    <row r="4038" spans="1:3" x14ac:dyDescent="0.3">
      <c r="A4038" s="3" t="s">
        <v>2089</v>
      </c>
      <c r="B4038" s="5">
        <v>24</v>
      </c>
      <c r="C4038" s="6">
        <v>603.36</v>
      </c>
    </row>
    <row r="4039" spans="1:3" x14ac:dyDescent="0.3">
      <c r="A4039" s="3" t="s">
        <v>2090</v>
      </c>
      <c r="B4039" s="5">
        <v>30</v>
      </c>
      <c r="C4039" s="6">
        <v>685.8</v>
      </c>
    </row>
    <row r="4040" spans="1:3" x14ac:dyDescent="0.3">
      <c r="A4040" s="3" t="s">
        <v>2091</v>
      </c>
      <c r="B4040" s="5">
        <v>134</v>
      </c>
      <c r="C4040" s="6">
        <v>2485.7000000000003</v>
      </c>
    </row>
    <row r="4041" spans="1:3" x14ac:dyDescent="0.3">
      <c r="A4041" s="3" t="s">
        <v>2091</v>
      </c>
      <c r="B4041" s="5">
        <v>106</v>
      </c>
      <c r="C4041" s="6">
        <v>1724.62</v>
      </c>
    </row>
    <row r="4042" spans="1:3" x14ac:dyDescent="0.3">
      <c r="A4042" s="3" t="s">
        <v>2092</v>
      </c>
      <c r="B4042" s="5">
        <v>174</v>
      </c>
      <c r="C4042" s="6">
        <v>737.76</v>
      </c>
    </row>
    <row r="4043" spans="1:3" x14ac:dyDescent="0.3">
      <c r="A4043" s="3" t="s">
        <v>2092</v>
      </c>
      <c r="B4043" s="5">
        <v>139</v>
      </c>
      <c r="C4043" s="6">
        <v>2716.06</v>
      </c>
    </row>
    <row r="4044" spans="1:3" x14ac:dyDescent="0.3">
      <c r="A4044" s="3" t="s">
        <v>2092</v>
      </c>
      <c r="B4044" s="5">
        <v>88</v>
      </c>
      <c r="C4044" s="6">
        <v>1064.8</v>
      </c>
    </row>
    <row r="4045" spans="1:3" x14ac:dyDescent="0.3">
      <c r="A4045" s="3" t="s">
        <v>2092</v>
      </c>
      <c r="B4045" s="5">
        <v>31</v>
      </c>
      <c r="C4045" s="6">
        <v>672.69999999999993</v>
      </c>
    </row>
    <row r="4046" spans="1:3" x14ac:dyDescent="0.3">
      <c r="A4046" s="3" t="s">
        <v>2092</v>
      </c>
      <c r="B4046" s="5">
        <v>28</v>
      </c>
      <c r="C4046" s="6">
        <v>537.6</v>
      </c>
    </row>
    <row r="4047" spans="1:3" x14ac:dyDescent="0.3">
      <c r="A4047" s="3" t="s">
        <v>2093</v>
      </c>
      <c r="B4047" s="5">
        <v>35</v>
      </c>
      <c r="C4047" s="6">
        <v>894.25</v>
      </c>
    </row>
    <row r="4048" spans="1:3" x14ac:dyDescent="0.3">
      <c r="A4048" s="3" t="s">
        <v>2093</v>
      </c>
      <c r="B4048" s="5">
        <v>30</v>
      </c>
      <c r="C4048" s="6">
        <v>626.4</v>
      </c>
    </row>
    <row r="4049" spans="1:3" x14ac:dyDescent="0.3">
      <c r="A4049" s="3" t="s">
        <v>2094</v>
      </c>
      <c r="B4049" s="5">
        <v>34</v>
      </c>
      <c r="C4049" s="6">
        <v>907.12</v>
      </c>
    </row>
    <row r="4050" spans="1:3" x14ac:dyDescent="0.3">
      <c r="A4050" s="3" t="s">
        <v>2094</v>
      </c>
      <c r="B4050" s="5">
        <v>30</v>
      </c>
      <c r="C4050" s="6">
        <v>506.1</v>
      </c>
    </row>
    <row r="4051" spans="1:3" x14ac:dyDescent="0.3">
      <c r="A4051" s="3" t="s">
        <v>2095</v>
      </c>
      <c r="B4051" s="5">
        <v>32</v>
      </c>
      <c r="C4051" s="6">
        <v>603.52</v>
      </c>
    </row>
    <row r="4052" spans="1:3" x14ac:dyDescent="0.3">
      <c r="A4052" s="3" t="s">
        <v>2095</v>
      </c>
      <c r="B4052" s="5">
        <v>28</v>
      </c>
      <c r="C4052" s="6">
        <v>654.64</v>
      </c>
    </row>
    <row r="4053" spans="1:3" x14ac:dyDescent="0.3">
      <c r="A4053" s="3" t="s">
        <v>2096</v>
      </c>
      <c r="B4053" s="5">
        <v>31</v>
      </c>
      <c r="C4053" s="6">
        <v>539.71</v>
      </c>
    </row>
    <row r="4054" spans="1:3" x14ac:dyDescent="0.3">
      <c r="A4054" s="3" t="s">
        <v>2097</v>
      </c>
      <c r="B4054" s="5">
        <v>31</v>
      </c>
      <c r="C4054" s="6">
        <v>472.75</v>
      </c>
    </row>
    <row r="4055" spans="1:3" x14ac:dyDescent="0.3">
      <c r="A4055" s="3" t="s">
        <v>2097</v>
      </c>
      <c r="B4055" s="5">
        <v>27</v>
      </c>
      <c r="C4055" s="6">
        <v>716.31000000000006</v>
      </c>
    </row>
    <row r="4056" spans="1:3" x14ac:dyDescent="0.3">
      <c r="A4056" s="3" t="s">
        <v>2097</v>
      </c>
      <c r="B4056" s="5">
        <v>24</v>
      </c>
      <c r="C4056" s="6">
        <v>432.72</v>
      </c>
    </row>
    <row r="4057" spans="1:3" x14ac:dyDescent="0.3">
      <c r="A4057" s="3" t="s">
        <v>2098</v>
      </c>
      <c r="B4057" s="5">
        <v>98</v>
      </c>
      <c r="C4057" s="6">
        <v>1210.3</v>
      </c>
    </row>
    <row r="4058" spans="1:3" x14ac:dyDescent="0.3">
      <c r="A4058" s="3" t="s">
        <v>2098</v>
      </c>
      <c r="B4058" s="5">
        <v>31</v>
      </c>
      <c r="C4058" s="6">
        <v>655.65</v>
      </c>
    </row>
    <row r="4059" spans="1:3" x14ac:dyDescent="0.3">
      <c r="A4059" s="3" t="s">
        <v>2098</v>
      </c>
      <c r="B4059" s="5">
        <v>27</v>
      </c>
      <c r="C4059" s="6">
        <v>442.26</v>
      </c>
    </row>
    <row r="4060" spans="1:3" x14ac:dyDescent="0.3">
      <c r="A4060" s="3" t="s">
        <v>2098</v>
      </c>
      <c r="B4060" s="5">
        <v>25</v>
      </c>
      <c r="C4060" s="6">
        <v>503</v>
      </c>
    </row>
    <row r="4061" spans="1:3" x14ac:dyDescent="0.3">
      <c r="A4061" s="3" t="s">
        <v>2099</v>
      </c>
      <c r="B4061" s="5">
        <v>26</v>
      </c>
      <c r="C4061" s="6">
        <v>476.05999999999995</v>
      </c>
    </row>
    <row r="4062" spans="1:3" x14ac:dyDescent="0.3">
      <c r="A4062" s="3" t="s">
        <v>2100</v>
      </c>
      <c r="B4062" s="5">
        <v>27</v>
      </c>
      <c r="C4062" s="6">
        <v>459</v>
      </c>
    </row>
    <row r="4063" spans="1:3" x14ac:dyDescent="0.3">
      <c r="A4063" s="3" t="s">
        <v>2101</v>
      </c>
      <c r="B4063" s="5">
        <v>31</v>
      </c>
      <c r="C4063" s="6">
        <v>680.44999999999993</v>
      </c>
    </row>
    <row r="4064" spans="1:3" x14ac:dyDescent="0.3">
      <c r="A4064" s="3" t="s">
        <v>2102</v>
      </c>
      <c r="B4064" s="5">
        <v>100</v>
      </c>
      <c r="C4064" s="6">
        <v>1745</v>
      </c>
    </row>
    <row r="4065" spans="1:3" x14ac:dyDescent="0.3">
      <c r="A4065" s="3" t="s">
        <v>2102</v>
      </c>
      <c r="B4065" s="5">
        <v>28</v>
      </c>
      <c r="C4065" s="6">
        <v>687.96</v>
      </c>
    </row>
    <row r="4066" spans="1:3" x14ac:dyDescent="0.3">
      <c r="A4066" s="3" t="s">
        <v>2102</v>
      </c>
      <c r="B4066" s="5">
        <v>28</v>
      </c>
      <c r="C4066" s="6">
        <v>532.28000000000009</v>
      </c>
    </row>
    <row r="4067" spans="1:3" x14ac:dyDescent="0.3">
      <c r="A4067" s="3" t="s">
        <v>2103</v>
      </c>
      <c r="B4067" s="5">
        <v>118</v>
      </c>
      <c r="C4067" s="6">
        <v>1411.2800000000002</v>
      </c>
    </row>
    <row r="4068" spans="1:3" x14ac:dyDescent="0.3">
      <c r="A4068" s="3" t="s">
        <v>2103</v>
      </c>
      <c r="B4068" s="5">
        <v>31</v>
      </c>
      <c r="C4068" s="6">
        <v>357.43</v>
      </c>
    </row>
    <row r="4069" spans="1:3" x14ac:dyDescent="0.3">
      <c r="A4069" s="3" t="s">
        <v>2103</v>
      </c>
      <c r="B4069" s="5">
        <v>28</v>
      </c>
      <c r="C4069" s="6">
        <v>523.88</v>
      </c>
    </row>
    <row r="4070" spans="1:3" x14ac:dyDescent="0.3">
      <c r="A4070" s="3" t="s">
        <v>2103</v>
      </c>
      <c r="B4070" s="5">
        <v>27</v>
      </c>
      <c r="C4070" s="6">
        <v>790.82999999999993</v>
      </c>
    </row>
    <row r="4071" spans="1:3" x14ac:dyDescent="0.3">
      <c r="A4071" s="3" t="s">
        <v>2103</v>
      </c>
      <c r="B4071" s="5">
        <v>25</v>
      </c>
      <c r="C4071" s="6">
        <v>755.75</v>
      </c>
    </row>
    <row r="4072" spans="1:3" x14ac:dyDescent="0.3">
      <c r="A4072" s="3" t="s">
        <v>2104</v>
      </c>
      <c r="B4072" s="5">
        <v>73</v>
      </c>
      <c r="C4072" s="6">
        <v>1014.7</v>
      </c>
    </row>
    <row r="4073" spans="1:3" x14ac:dyDescent="0.3">
      <c r="A4073" s="3" t="s">
        <v>2104</v>
      </c>
      <c r="B4073" s="5">
        <v>31</v>
      </c>
      <c r="C4073" s="6">
        <v>583.11</v>
      </c>
    </row>
    <row r="4074" spans="1:3" x14ac:dyDescent="0.3">
      <c r="A4074" s="3" t="s">
        <v>2104</v>
      </c>
      <c r="B4074" s="5">
        <v>29</v>
      </c>
      <c r="C4074" s="6">
        <v>616.25</v>
      </c>
    </row>
    <row r="4075" spans="1:3" x14ac:dyDescent="0.3">
      <c r="A4075" s="3" t="s">
        <v>2104</v>
      </c>
      <c r="B4075" s="5">
        <v>27</v>
      </c>
      <c r="C4075" s="6">
        <v>527.31000000000006</v>
      </c>
    </row>
    <row r="4076" spans="1:3" x14ac:dyDescent="0.3">
      <c r="A4076" s="3" t="s">
        <v>2104</v>
      </c>
      <c r="B4076" s="5">
        <v>27</v>
      </c>
      <c r="C4076" s="6">
        <v>430.92</v>
      </c>
    </row>
    <row r="4077" spans="1:3" x14ac:dyDescent="0.3">
      <c r="A4077" s="3" t="s">
        <v>2105</v>
      </c>
      <c r="B4077" s="5">
        <v>25</v>
      </c>
      <c r="C4077" s="6">
        <v>430.25</v>
      </c>
    </row>
    <row r="4078" spans="1:3" x14ac:dyDescent="0.3">
      <c r="A4078" s="3" t="s">
        <v>2106</v>
      </c>
      <c r="B4078" s="5">
        <v>258</v>
      </c>
      <c r="C4078" s="6">
        <v>2216.2199999999998</v>
      </c>
    </row>
    <row r="4079" spans="1:3" x14ac:dyDescent="0.3">
      <c r="A4079" s="3" t="s">
        <v>2106</v>
      </c>
      <c r="B4079" s="5">
        <v>33</v>
      </c>
      <c r="C4079" s="6">
        <v>495.65999999999997</v>
      </c>
    </row>
    <row r="4080" spans="1:3" x14ac:dyDescent="0.3">
      <c r="A4080" s="3" t="s">
        <v>2106</v>
      </c>
      <c r="B4080" s="5">
        <v>32</v>
      </c>
      <c r="C4080" s="6">
        <v>648.64</v>
      </c>
    </row>
    <row r="4081" spans="1:3" x14ac:dyDescent="0.3">
      <c r="A4081" s="3" t="s">
        <v>2107</v>
      </c>
      <c r="B4081" s="5">
        <v>32</v>
      </c>
      <c r="C4081" s="6">
        <v>898.24</v>
      </c>
    </row>
    <row r="4082" spans="1:3" x14ac:dyDescent="0.3">
      <c r="A4082" s="3" t="s">
        <v>2108</v>
      </c>
      <c r="B4082" s="5">
        <v>36</v>
      </c>
      <c r="C4082" s="6">
        <v>628.19999999999993</v>
      </c>
    </row>
    <row r="4083" spans="1:3" x14ac:dyDescent="0.3">
      <c r="A4083" s="3" t="s">
        <v>2108</v>
      </c>
      <c r="B4083" s="5">
        <v>28</v>
      </c>
      <c r="C4083" s="6">
        <v>478.52</v>
      </c>
    </row>
    <row r="4084" spans="1:3" x14ac:dyDescent="0.3">
      <c r="A4084" s="3" t="s">
        <v>2108</v>
      </c>
      <c r="B4084" s="5">
        <v>26</v>
      </c>
      <c r="C4084" s="6">
        <v>594.88</v>
      </c>
    </row>
    <row r="4085" spans="1:3" x14ac:dyDescent="0.3">
      <c r="A4085" s="3" t="s">
        <v>2109</v>
      </c>
      <c r="B4085" s="5">
        <v>32</v>
      </c>
      <c r="C4085" s="6">
        <v>430.4</v>
      </c>
    </row>
    <row r="4086" spans="1:3" x14ac:dyDescent="0.3">
      <c r="A4086" s="3" t="s">
        <v>2109</v>
      </c>
      <c r="B4086" s="5">
        <v>30</v>
      </c>
      <c r="C4086" s="6">
        <v>586.79999999999995</v>
      </c>
    </row>
    <row r="4087" spans="1:3" x14ac:dyDescent="0.3">
      <c r="A4087" s="3" t="s">
        <v>2109</v>
      </c>
      <c r="B4087" s="5">
        <v>27</v>
      </c>
      <c r="C4087" s="6">
        <v>572.13</v>
      </c>
    </row>
    <row r="4088" spans="1:3" x14ac:dyDescent="0.3">
      <c r="A4088" s="3" t="s">
        <v>2110</v>
      </c>
      <c r="B4088" s="5">
        <v>255</v>
      </c>
      <c r="C4088" s="6">
        <v>2346</v>
      </c>
    </row>
    <row r="4089" spans="1:3" x14ac:dyDescent="0.3">
      <c r="A4089" s="3" t="s">
        <v>2111</v>
      </c>
      <c r="B4089" s="5">
        <v>85</v>
      </c>
      <c r="C4089" s="6">
        <v>1081.2</v>
      </c>
    </row>
    <row r="4090" spans="1:3" x14ac:dyDescent="0.3">
      <c r="A4090" s="3" t="s">
        <v>2111</v>
      </c>
      <c r="B4090" s="5">
        <v>35</v>
      </c>
      <c r="C4090" s="6">
        <v>572.95000000000005</v>
      </c>
    </row>
    <row r="4091" spans="1:3" x14ac:dyDescent="0.3">
      <c r="A4091" s="3" t="s">
        <v>2111</v>
      </c>
      <c r="B4091" s="5">
        <v>30</v>
      </c>
      <c r="C4091" s="6">
        <v>696.59999999999991</v>
      </c>
    </row>
  </sheetData>
  <autoFilter ref="A1:C4091" xr:uid="{00000000-0001-0000-0300-000000000000}"/>
  <conditionalFormatting sqref="B3078:B4091">
    <cfRule type="expression" dxfId="0" priority="1" stopIfTrue="1">
      <formula>RiskIsInput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5"/>
  <sheetViews>
    <sheetView topLeftCell="A10" zoomScale="90" zoomScaleNormal="90" workbookViewId="0">
      <selection activeCell="D22" sqref="D22"/>
    </sheetView>
  </sheetViews>
  <sheetFormatPr defaultColWidth="9.6640625" defaultRowHeight="15.6" x14ac:dyDescent="0.3"/>
  <cols>
    <col min="1" max="1" width="16.44140625" style="13" customWidth="1"/>
    <col min="2" max="2" width="13.44140625" style="13" bestFit="1" customWidth="1"/>
    <col min="3" max="3" width="17.44140625" style="13" bestFit="1" customWidth="1"/>
    <col min="4" max="4" width="23" style="13" bestFit="1" customWidth="1"/>
    <col min="5" max="5" width="10.5546875" style="13" customWidth="1"/>
    <col min="6" max="6" width="9.6640625" style="13" bestFit="1" customWidth="1"/>
    <col min="7" max="7" width="14.109375" style="13" bestFit="1" customWidth="1"/>
    <col min="8" max="8" width="5" style="13" customWidth="1"/>
    <col min="9" max="9" width="13.88671875" style="13" customWidth="1"/>
    <col min="10" max="10" width="14" style="13" bestFit="1" customWidth="1"/>
    <col min="11" max="11" width="15.5546875" style="13" bestFit="1" customWidth="1"/>
    <col min="12" max="12" width="11.6640625" style="13" customWidth="1"/>
    <col min="13" max="13" width="12.33203125" style="13" bestFit="1" customWidth="1"/>
    <col min="14" max="14" width="14" style="13" bestFit="1" customWidth="1"/>
    <col min="15" max="16384" width="9.6640625" style="13"/>
  </cols>
  <sheetData>
    <row r="1" spans="1:13" ht="24.6" x14ac:dyDescent="0.4">
      <c r="A1" s="11" t="s">
        <v>2112</v>
      </c>
      <c r="B1" s="12"/>
      <c r="C1" s="12"/>
      <c r="D1" s="12"/>
      <c r="I1" s="113" t="s">
        <v>2113</v>
      </c>
      <c r="J1" s="114"/>
      <c r="K1" s="114"/>
      <c r="L1" s="114"/>
      <c r="M1" s="115"/>
    </row>
    <row r="2" spans="1:13" ht="19.5" customHeight="1" x14ac:dyDescent="0.4">
      <c r="A2" s="12"/>
      <c r="B2" s="12"/>
      <c r="C2" s="12"/>
      <c r="D2" s="12"/>
      <c r="I2" s="14"/>
      <c r="J2" s="116" t="s">
        <v>2114</v>
      </c>
      <c r="K2" s="116"/>
      <c r="L2" s="116"/>
      <c r="M2" s="117"/>
    </row>
    <row r="3" spans="1:13" ht="32.4" x14ac:dyDescent="0.4">
      <c r="A3" s="15" t="s">
        <v>2115</v>
      </c>
      <c r="B3" s="16" t="s">
        <v>2116</v>
      </c>
      <c r="C3" s="17" t="s">
        <v>2117</v>
      </c>
      <c r="D3" s="12"/>
      <c r="E3" s="18" t="s">
        <v>2118</v>
      </c>
      <c r="F3" s="19">
        <v>0.08</v>
      </c>
      <c r="I3" s="20" t="s">
        <v>2119</v>
      </c>
      <c r="J3" s="21">
        <v>0.08</v>
      </c>
      <c r="K3" s="21">
        <v>0.12</v>
      </c>
      <c r="L3" s="21">
        <v>0.16</v>
      </c>
      <c r="M3" s="21">
        <v>0.2</v>
      </c>
    </row>
    <row r="4" spans="1:13" ht="22.8" x14ac:dyDescent="0.4">
      <c r="A4" s="22" t="s">
        <v>2120</v>
      </c>
      <c r="B4" s="23">
        <v>150</v>
      </c>
      <c r="C4" s="24">
        <v>0.91</v>
      </c>
      <c r="D4" s="12"/>
      <c r="I4" s="21">
        <v>0.6</v>
      </c>
      <c r="J4" s="25">
        <f t="shared" ref="J4:M8" si="0">$I4/(1+J$3-$I4)</f>
        <v>1.2499999999999998</v>
      </c>
      <c r="K4" s="25">
        <f t="shared" si="0"/>
        <v>1.1538461538461535</v>
      </c>
      <c r="L4" s="25">
        <f t="shared" si="0"/>
        <v>1.0714285714285714</v>
      </c>
      <c r="M4" s="25">
        <f t="shared" si="0"/>
        <v>1</v>
      </c>
    </row>
    <row r="5" spans="1:13" ht="22.8" x14ac:dyDescent="0.4">
      <c r="A5" s="22" t="s">
        <v>2121</v>
      </c>
      <c r="B5" s="23">
        <v>50</v>
      </c>
      <c r="C5" s="24">
        <v>0.84</v>
      </c>
      <c r="D5" s="12"/>
      <c r="I5" s="21">
        <v>0.7</v>
      </c>
      <c r="J5" s="25">
        <f t="shared" si="0"/>
        <v>1.842105263157894</v>
      </c>
      <c r="K5" s="25">
        <f t="shared" si="0"/>
        <v>1.6666666666666659</v>
      </c>
      <c r="L5" s="25">
        <f t="shared" si="0"/>
        <v>1.5217391304347827</v>
      </c>
      <c r="M5" s="25">
        <f t="shared" si="0"/>
        <v>1.4</v>
      </c>
    </row>
    <row r="6" spans="1:13" ht="22.8" x14ac:dyDescent="0.4">
      <c r="A6" s="26" t="s">
        <v>2122</v>
      </c>
      <c r="B6" s="27">
        <v>0</v>
      </c>
      <c r="C6" s="28">
        <v>0.68</v>
      </c>
      <c r="D6" s="12"/>
      <c r="I6" s="21">
        <v>0.8</v>
      </c>
      <c r="J6" s="25">
        <f t="shared" si="0"/>
        <v>2.8571428571428572</v>
      </c>
      <c r="K6" s="25">
        <f t="shared" si="0"/>
        <v>2.4999999999999996</v>
      </c>
      <c r="L6" s="25">
        <f t="shared" si="0"/>
        <v>2.2222222222222232</v>
      </c>
      <c r="M6" s="25">
        <f t="shared" si="0"/>
        <v>2.0000000000000004</v>
      </c>
    </row>
    <row r="7" spans="1:13" ht="22.8" x14ac:dyDescent="0.4">
      <c r="A7" s="12"/>
      <c r="B7" s="12"/>
      <c r="C7" s="12"/>
      <c r="D7" s="12"/>
      <c r="I7" s="21">
        <v>0.9</v>
      </c>
      <c r="J7" s="25">
        <f t="shared" si="0"/>
        <v>4.9999999999999991</v>
      </c>
      <c r="K7" s="25">
        <f t="shared" si="0"/>
        <v>4.0909090909090891</v>
      </c>
      <c r="L7" s="25">
        <f t="shared" si="0"/>
        <v>3.461538461538463</v>
      </c>
      <c r="M7" s="25">
        <f t="shared" si="0"/>
        <v>3.0000000000000009</v>
      </c>
    </row>
    <row r="8" spans="1:13" x14ac:dyDescent="0.3">
      <c r="I8" s="21">
        <v>0.95</v>
      </c>
      <c r="J8" s="25">
        <f t="shared" si="0"/>
        <v>7.3076923076923013</v>
      </c>
      <c r="K8" s="25">
        <f t="shared" si="0"/>
        <v>5.5882352941176414</v>
      </c>
      <c r="L8" s="25">
        <f t="shared" si="0"/>
        <v>4.5238095238095246</v>
      </c>
      <c r="M8" s="25">
        <f t="shared" si="0"/>
        <v>3.8</v>
      </c>
    </row>
    <row r="9" spans="1:13" x14ac:dyDescent="0.3">
      <c r="I9" s="29"/>
      <c r="J9" s="29"/>
      <c r="K9" s="29"/>
      <c r="L9" s="29"/>
      <c r="M9" s="29"/>
    </row>
    <row r="11" spans="1:13" s="29" customFormat="1" ht="46.8" x14ac:dyDescent="0.3">
      <c r="A11" s="15" t="s">
        <v>2115</v>
      </c>
      <c r="B11" s="16" t="s">
        <v>2123</v>
      </c>
      <c r="C11" s="16" t="s">
        <v>2124</v>
      </c>
      <c r="D11" s="16" t="s">
        <v>2125</v>
      </c>
      <c r="E11" s="16" t="s">
        <v>2117</v>
      </c>
      <c r="F11" s="16" t="s">
        <v>2126</v>
      </c>
      <c r="G11" s="17" t="s">
        <v>2127</v>
      </c>
      <c r="I11" s="15" t="s">
        <v>2128</v>
      </c>
      <c r="J11" s="16" t="s">
        <v>2126</v>
      </c>
      <c r="K11" s="17" t="s">
        <v>2127</v>
      </c>
    </row>
    <row r="12" spans="1:13" x14ac:dyDescent="0.3">
      <c r="A12" s="22" t="s">
        <v>2120</v>
      </c>
      <c r="B12" s="23">
        <f>COUNTIFS('Problem 4 - Customer Data'!$B$2:$B$4091,"&gt;="&amp;VLOOKUP($A12,$A$3:$C$6,2,FALSE))</f>
        <v>289</v>
      </c>
      <c r="C12" s="30">
        <f>AVERAGEIFS('Problem 4 - Customer Data'!$B$2:$B$4091,'Problem 4 - Customer Data'!B2:B4091,"&gt;="&amp;VLOOKUP($A12,$A$3:$C$6,2,FALSE))</f>
        <v>223.43598615916954</v>
      </c>
      <c r="D12" s="31">
        <f>SUMIFS('Problem 4 - Customer Data'!$C$2:$C$4091,'Problem 4 - Customer Data'!$B$2:$B$4091,"&gt;="&amp;VLOOKUP($A12,$A$3:$C$6,2,FALSE))/SUMIFS('Problem 4 - Customer Data'!$B$2:$B$4091,'Problem 4 - Customer Data'!$B$2:$B$4091,"&gt;="&amp;VLOOKUP($A12,$A$3:$C$6,2,FALSE))</f>
        <v>9.2215195205426372</v>
      </c>
      <c r="E12" s="32">
        <f>VLOOKUP(A12,A4:C6,3,FALSE)</f>
        <v>0.91</v>
      </c>
      <c r="F12" s="33">
        <f>INDEX($J$4:$M$8,MATCH($E12,$I$4:$I$8,1),MATCH($F$3,$J$3:$M$3,1))*12*$D12*$C12</f>
        <v>123625.15847750856</v>
      </c>
      <c r="G12" s="34">
        <f>(F12*B12)</f>
        <v>35727670.799999975</v>
      </c>
      <c r="I12" s="35">
        <f>(E12*1.045)</f>
        <v>0.95094999999999996</v>
      </c>
      <c r="J12" s="36">
        <f>INDEX($J$4:$M$8,MATCH($I12,$I$4:$I$8,1),MATCH($F$3,$J$3:$M$3,1))*12*$D12*$C12</f>
        <v>180682.92392866625</v>
      </c>
      <c r="K12" s="37">
        <f>(J12*B12)</f>
        <v>52217365.015384547</v>
      </c>
    </row>
    <row r="13" spans="1:13" x14ac:dyDescent="0.3">
      <c r="A13" s="22" t="s">
        <v>2121</v>
      </c>
      <c r="B13" s="23">
        <f>COUNTIFS('Problem 4 - Customer Data'!$B$2:$B$4091,"&gt;="&amp;VLOOKUP($A13,$A$3:$C$6,2,FALSE),'Problem 4 - Customer Data'!$B$2:$B$4091,"&lt;"&amp;VLOOKUP($A12,$A$3:$C$6,2,FALSE))</f>
        <v>758</v>
      </c>
      <c r="C13" s="30">
        <f>AVERAGEIFS('Problem 4 - Customer Data'!$B$2:$B$4091,'Problem 4 - Customer Data'!$B$2:$B$4091,"&gt;="&amp;VLOOKUP($A13,$A$3:$C$6,2,FALSE),'Problem 4 - Customer Data'!$B$2:$B$4091,"&lt;"&amp;VLOOKUP($A12,$A$3:$C$6,2,FALSE))</f>
        <v>105.25197889182058</v>
      </c>
      <c r="D13" s="31">
        <f>SUMIFS('Problem 4 - Customer Data'!$C$2:$C$4091,'Problem 4 - Customer Data'!$B$2:$B$4091,"&gt;="&amp;VLOOKUP($A13,$A$3:$C$6,2,FALSE),'Problem 4 - Customer Data'!$B$2:$B$4091,"&lt;"&amp;VLOOKUP($A12,$A$3:$C$6,2,FALSE))/SUMIFS('Problem 4 - Customer Data'!$B$2:$B$4091,'Problem 4 - Customer Data'!$B$2:$B$4091,"&gt;="&amp;VLOOKUP($A13,$A$3:$C$6,2,FALSE),'Problem 4 - Customer Data'!$B$2:$B$4091,"&lt;"&amp;VLOOKUP($A12,$A$3:$C$6,2,FALSE))</f>
        <v>13.314981637231924</v>
      </c>
      <c r="E13" s="32">
        <f t="shared" ref="E13:E14" si="1">VLOOKUP(A13,A5:C7,3,FALSE)</f>
        <v>0.84</v>
      </c>
      <c r="F13" s="33">
        <f t="shared" ref="F13:F14" si="2">INDEX($J$4:$M$8,MATCH($E13,$I$4:$I$8,1),MATCH($F$3,$J$3:$M$3,1))*12*$D13*$C13</f>
        <v>48048.965699208449</v>
      </c>
      <c r="G13" s="34">
        <f t="shared" ref="G13:G14" si="3">(F13*B13)</f>
        <v>36421116.000000007</v>
      </c>
      <c r="I13" s="35">
        <f t="shared" ref="I13:I14" si="4">(E13*1.045)</f>
        <v>0.87779999999999991</v>
      </c>
      <c r="J13" s="36">
        <f t="shared" ref="J13:J14" si="5">INDEX($J$4:$M$8,MATCH($I13,$I$4:$I$8,1),MATCH($F$3,$J$3:$M$3,1))*12*$D13*$C13</f>
        <v>48048.965699208449</v>
      </c>
      <c r="K13" s="37">
        <f t="shared" ref="K13:K14" si="6">(J13*B13)</f>
        <v>36421116.000000007</v>
      </c>
    </row>
    <row r="14" spans="1:13" x14ac:dyDescent="0.3">
      <c r="A14" s="26" t="s">
        <v>2122</v>
      </c>
      <c r="B14" s="27">
        <f>COUNTIFS('Problem 4 - Customer Data'!$B$2:$B$4091,"&gt;="&amp;VLOOKUP($A14,$A$3:$C$6,2,FALSE),'Problem 4 - Customer Data'!$B$2:$B$4091,"&lt;"&amp;VLOOKUP($A13,$A$3:$C$6,2,FALSE))</f>
        <v>3043</v>
      </c>
      <c r="C14" s="38">
        <f>AVERAGEIFS('Problem 4 - Customer Data'!B2:B4091,'Problem 4 - Customer Data'!$B$2:$B$4091,"&gt;="&amp;VLOOKUP($A14,$A$3:$C$6,2,FALSE),'Problem 4 - Customer Data'!$B$2:$B$4091,"&lt;"&amp;VLOOKUP($A13,$A$3:$C$6,2,FALSE))</f>
        <v>30.030890568517911</v>
      </c>
      <c r="D14" s="39">
        <f>SUMIFS('Problem 4 - Customer Data'!$C$2:$C$4091,'Problem 4 - Customer Data'!$B$2:$B$4091,"&gt;="&amp;VLOOKUP($A14,$A$3:$C$6,2,FALSE),'Problem 4 - Customer Data'!$B$2:$B$4091,"&lt;"&amp;VLOOKUP($A13,$A$3:$C$6,2,FALSE))/SUMIFS('Problem 4 - Customer Data'!$B$2:$B$4091,'Problem 4 - Customer Data'!$B$2:$B$4091,"&gt;="&amp;VLOOKUP($A14,$A$3:$C$6,2,FALSE),'Problem 4 - Customer Data'!$B$2:$B$4091,"&lt;"&amp;VLOOKUP($A13,$A$3:$C$6,2,FALSE))</f>
        <v>19.795537074323768</v>
      </c>
      <c r="E14" s="32">
        <f t="shared" si="1"/>
        <v>0.68</v>
      </c>
      <c r="F14" s="33">
        <f t="shared" si="2"/>
        <v>8917.1641143608431</v>
      </c>
      <c r="G14" s="34">
        <f t="shared" si="3"/>
        <v>27134930.400000047</v>
      </c>
      <c r="I14" s="35">
        <f t="shared" si="4"/>
        <v>0.71060000000000001</v>
      </c>
      <c r="J14" s="36">
        <f t="shared" si="5"/>
        <v>13141.083958005449</v>
      </c>
      <c r="K14" s="37">
        <f t="shared" si="6"/>
        <v>39988318.484210581</v>
      </c>
    </row>
    <row r="15" spans="1:13" x14ac:dyDescent="0.3">
      <c r="B15" s="40"/>
      <c r="C15" s="41"/>
      <c r="D15" s="42"/>
      <c r="E15" s="42"/>
      <c r="F15" s="43" t="s">
        <v>0</v>
      </c>
      <c r="G15" s="44">
        <f>SUM(G12:G14)</f>
        <v>99283717.200000033</v>
      </c>
      <c r="J15" s="43" t="s">
        <v>0</v>
      </c>
      <c r="K15" s="44">
        <f>SUM(K12:K14)</f>
        <v>128626799.49959514</v>
      </c>
    </row>
    <row r="16" spans="1:13" x14ac:dyDescent="0.3">
      <c r="A16" s="42"/>
      <c r="B16" s="42"/>
      <c r="C16" s="41"/>
      <c r="D16" s="42"/>
      <c r="E16" s="42"/>
    </row>
    <row r="17" spans="1:10" x14ac:dyDescent="0.3">
      <c r="A17" s="42"/>
      <c r="B17" s="42"/>
      <c r="C17" s="42"/>
      <c r="D17" s="42"/>
      <c r="E17" s="42"/>
    </row>
    <row r="18" spans="1:10" ht="31.2" x14ac:dyDescent="0.3">
      <c r="I18" s="45" t="s">
        <v>2129</v>
      </c>
      <c r="J18" s="46">
        <f>(K15-G15)</f>
        <v>29343082.299595103</v>
      </c>
    </row>
    <row r="25" spans="1:10" x14ac:dyDescent="0.3">
      <c r="D25" s="78"/>
    </row>
  </sheetData>
  <mergeCells count="2">
    <mergeCell ref="I1:M1"/>
    <mergeCell ref="J2:M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1"/>
  <sheetViews>
    <sheetView tabSelected="1" topLeftCell="E13" workbookViewId="0">
      <selection activeCell="H19" sqref="H19"/>
    </sheetView>
  </sheetViews>
  <sheetFormatPr defaultRowHeight="13.2" x14ac:dyDescent="0.25"/>
  <cols>
    <col min="1" max="1" width="33.5546875" customWidth="1"/>
    <col min="2" max="2" width="25.44140625" customWidth="1"/>
    <col min="3" max="3" width="28.88671875" bestFit="1" customWidth="1"/>
    <col min="4" max="4" width="13.33203125" customWidth="1"/>
    <col min="5" max="5" width="15.6640625" customWidth="1"/>
    <col min="6" max="6" width="20.6640625" customWidth="1"/>
    <col min="7" max="7" width="11.6640625" bestFit="1" customWidth="1"/>
  </cols>
  <sheetData>
    <row r="1" spans="1:6" ht="21.6" thickBot="1" x14ac:dyDescent="0.45">
      <c r="A1" s="118" t="s">
        <v>2241</v>
      </c>
      <c r="B1" s="118"/>
      <c r="C1" s="118"/>
      <c r="D1" s="86"/>
    </row>
    <row r="3" spans="1:6" ht="26.4" x14ac:dyDescent="0.25">
      <c r="A3" s="59" t="s">
        <v>2242</v>
      </c>
      <c r="B3" s="81">
        <v>100</v>
      </c>
      <c r="D3" s="80" t="s">
        <v>2117</v>
      </c>
      <c r="E3" s="87" t="s">
        <v>2248</v>
      </c>
    </row>
    <row r="4" spans="1:6" ht="26.4" x14ac:dyDescent="0.25">
      <c r="A4" s="80" t="s">
        <v>2243</v>
      </c>
      <c r="B4" s="82">
        <v>1300</v>
      </c>
      <c r="D4" s="50">
        <v>0.7</v>
      </c>
      <c r="E4" s="79">
        <v>150</v>
      </c>
    </row>
    <row r="5" spans="1:6" x14ac:dyDescent="0.25">
      <c r="A5" s="59"/>
      <c r="B5" s="85"/>
      <c r="D5" s="50">
        <v>0.75</v>
      </c>
      <c r="E5" s="79">
        <v>175</v>
      </c>
    </row>
    <row r="6" spans="1:6" x14ac:dyDescent="0.25">
      <c r="A6" s="59" t="s">
        <v>2244</v>
      </c>
      <c r="B6" s="83">
        <v>0.8</v>
      </c>
      <c r="D6" s="50">
        <v>0.8</v>
      </c>
      <c r="E6" s="79">
        <v>250</v>
      </c>
    </row>
    <row r="7" spans="1:6" x14ac:dyDescent="0.25">
      <c r="A7" s="59" t="s">
        <v>2245</v>
      </c>
      <c r="B7" s="81">
        <f>VLOOKUP(B6,$D$4:$E$10,2,TRUE)</f>
        <v>250</v>
      </c>
      <c r="D7" s="50">
        <v>0.85</v>
      </c>
      <c r="E7" s="79">
        <v>480</v>
      </c>
    </row>
    <row r="8" spans="1:6" x14ac:dyDescent="0.25">
      <c r="A8" s="59" t="s">
        <v>2246</v>
      </c>
      <c r="B8" s="83">
        <v>0.09</v>
      </c>
      <c r="D8" s="50">
        <v>0.9</v>
      </c>
      <c r="E8" s="79">
        <v>800</v>
      </c>
    </row>
    <row r="9" spans="1:6" x14ac:dyDescent="0.25">
      <c r="A9" s="59" t="s">
        <v>2247</v>
      </c>
      <c r="B9" s="84">
        <v>3.5000000000000003E-2</v>
      </c>
      <c r="D9" s="50">
        <v>0.95</v>
      </c>
      <c r="E9" s="79">
        <v>1200</v>
      </c>
    </row>
    <row r="10" spans="1:6" x14ac:dyDescent="0.25">
      <c r="D10" s="50">
        <v>0.99</v>
      </c>
      <c r="E10" s="79">
        <v>1500</v>
      </c>
    </row>
    <row r="11" spans="1:6" x14ac:dyDescent="0.25">
      <c r="D11" s="50"/>
    </row>
    <row r="12" spans="1:6" x14ac:dyDescent="0.25">
      <c r="D12" s="50"/>
    </row>
    <row r="13" spans="1:6" x14ac:dyDescent="0.25">
      <c r="D13" s="50"/>
    </row>
    <row r="14" spans="1:6" x14ac:dyDescent="0.25">
      <c r="F14" s="58" t="s">
        <v>2259</v>
      </c>
    </row>
    <row r="15" spans="1:6" x14ac:dyDescent="0.25">
      <c r="A15" s="59" t="s">
        <v>2253</v>
      </c>
      <c r="B15" s="59" t="s">
        <v>2255</v>
      </c>
      <c r="C15" s="59" t="s">
        <v>2256</v>
      </c>
      <c r="D15" s="59" t="s">
        <v>2257</v>
      </c>
      <c r="F15" s="59" t="s">
        <v>2258</v>
      </c>
    </row>
    <row r="16" spans="1:6" x14ac:dyDescent="0.25">
      <c r="A16" s="59" t="s">
        <v>2254</v>
      </c>
      <c r="B16" s="79">
        <v>-100</v>
      </c>
      <c r="C16" s="88">
        <v>100</v>
      </c>
      <c r="D16" s="79">
        <f>(B16*C16)</f>
        <v>-10000</v>
      </c>
      <c r="F16" s="89">
        <f>NPV(B8,D17:D41)+D16</f>
        <v>392045.08535633417</v>
      </c>
    </row>
    <row r="17" spans="1:7" x14ac:dyDescent="0.25">
      <c r="A17">
        <v>1</v>
      </c>
      <c r="B17" s="79">
        <v>1300</v>
      </c>
      <c r="C17" s="88">
        <v>100</v>
      </c>
      <c r="D17" s="79">
        <f t="shared" ref="D17" si="0">(B17*C17)</f>
        <v>130000</v>
      </c>
    </row>
    <row r="18" spans="1:7" x14ac:dyDescent="0.25">
      <c r="A18">
        <v>2</v>
      </c>
      <c r="B18" s="79">
        <f>(B17*(1+$B$9))</f>
        <v>1345.5</v>
      </c>
      <c r="C18" s="88">
        <f>INT(C17*$B$6)</f>
        <v>80</v>
      </c>
      <c r="D18" s="79">
        <f>(B18*C18)-(C17*$B$7)</f>
        <v>82640</v>
      </c>
    </row>
    <row r="19" spans="1:7" x14ac:dyDescent="0.25">
      <c r="A19">
        <v>3</v>
      </c>
      <c r="B19" s="79">
        <f t="shared" ref="B19:B41" si="1">(B18*(1+$B$9))</f>
        <v>1392.5925</v>
      </c>
      <c r="C19" s="88">
        <f t="shared" ref="C19:C41" si="2">INT(C18*$B$6)</f>
        <v>64</v>
      </c>
      <c r="D19" s="79">
        <f t="shared" ref="D19:D41" si="3">(B19*C19)-(C18*$B$7)</f>
        <v>69125.919999999998</v>
      </c>
      <c r="F19" s="58" t="s">
        <v>2231</v>
      </c>
    </row>
    <row r="20" spans="1:7" x14ac:dyDescent="0.25">
      <c r="A20">
        <v>4</v>
      </c>
      <c r="B20" s="79">
        <f t="shared" si="1"/>
        <v>1441.3332374999998</v>
      </c>
      <c r="C20" s="88">
        <f t="shared" si="2"/>
        <v>51</v>
      </c>
      <c r="D20" s="79">
        <f t="shared" si="3"/>
        <v>57507.995112499993</v>
      </c>
      <c r="F20" s="91" t="s">
        <v>2117</v>
      </c>
      <c r="G20" s="92">
        <f>F16</f>
        <v>392045.08535633417</v>
      </c>
    </row>
    <row r="21" spans="1:7" x14ac:dyDescent="0.25">
      <c r="A21">
        <v>5</v>
      </c>
      <c r="B21" s="79">
        <f t="shared" si="1"/>
        <v>1491.7799008124996</v>
      </c>
      <c r="C21" s="88">
        <f t="shared" si="2"/>
        <v>40</v>
      </c>
      <c r="D21" s="79">
        <f t="shared" si="3"/>
        <v>46921.196032499982</v>
      </c>
      <c r="F21" s="90">
        <v>0.7</v>
      </c>
      <c r="G21" s="70">
        <f t="dataTable" ref="G21:G27" dt2D="0" dtr="0" r1="B6"/>
        <v>299405.05375580577</v>
      </c>
    </row>
    <row r="22" spans="1:7" x14ac:dyDescent="0.25">
      <c r="A22">
        <v>6</v>
      </c>
      <c r="B22" s="79">
        <f t="shared" si="1"/>
        <v>1543.9921973409369</v>
      </c>
      <c r="C22" s="88">
        <f t="shared" si="2"/>
        <v>32</v>
      </c>
      <c r="D22" s="79">
        <f t="shared" si="3"/>
        <v>39407.750314909979</v>
      </c>
      <c r="F22" s="90">
        <v>0.75</v>
      </c>
      <c r="G22" s="70">
        <v>345574.27172112413</v>
      </c>
    </row>
    <row r="23" spans="1:7" x14ac:dyDescent="0.25">
      <c r="A23">
        <v>7</v>
      </c>
      <c r="B23" s="79">
        <f t="shared" si="1"/>
        <v>1598.0319242478695</v>
      </c>
      <c r="C23" s="88">
        <f t="shared" si="2"/>
        <v>25</v>
      </c>
      <c r="D23" s="79">
        <f t="shared" si="3"/>
        <v>31950.798106196737</v>
      </c>
      <c r="F23" s="90">
        <v>0.8</v>
      </c>
      <c r="G23" s="70">
        <v>392045.08535633417</v>
      </c>
    </row>
    <row r="24" spans="1:7" x14ac:dyDescent="0.25">
      <c r="A24">
        <v>8</v>
      </c>
      <c r="B24" s="79">
        <f t="shared" si="1"/>
        <v>1653.9630415965448</v>
      </c>
      <c r="C24" s="88">
        <f t="shared" si="2"/>
        <v>20</v>
      </c>
      <c r="D24" s="79">
        <f t="shared" si="3"/>
        <v>26829.260831930893</v>
      </c>
      <c r="F24" s="90">
        <v>0.85</v>
      </c>
      <c r="G24" s="70">
        <v>396075.43704483635</v>
      </c>
    </row>
    <row r="25" spans="1:7" x14ac:dyDescent="0.25">
      <c r="A25">
        <v>9</v>
      </c>
      <c r="B25" s="79">
        <f t="shared" si="1"/>
        <v>1711.8517480524238</v>
      </c>
      <c r="C25" s="88">
        <f t="shared" si="2"/>
        <v>16</v>
      </c>
      <c r="D25" s="79">
        <f t="shared" si="3"/>
        <v>22389.62796883878</v>
      </c>
      <c r="F25" s="90">
        <v>0.9</v>
      </c>
      <c r="G25" s="70">
        <v>385396.86363514559</v>
      </c>
    </row>
    <row r="26" spans="1:7" x14ac:dyDescent="0.25">
      <c r="A26">
        <v>10</v>
      </c>
      <c r="B26" s="79">
        <f t="shared" si="1"/>
        <v>1771.7665592342585</v>
      </c>
      <c r="C26" s="88">
        <f t="shared" si="2"/>
        <v>12</v>
      </c>
      <c r="D26" s="79">
        <f t="shared" si="3"/>
        <v>17261.198710811103</v>
      </c>
      <c r="F26" s="90">
        <v>0.95</v>
      </c>
      <c r="G26" s="70">
        <v>336838.55495240475</v>
      </c>
    </row>
    <row r="27" spans="1:7" x14ac:dyDescent="0.25">
      <c r="A27">
        <v>11</v>
      </c>
      <c r="B27" s="79">
        <f t="shared" si="1"/>
        <v>1833.7783888074573</v>
      </c>
      <c r="C27" s="88">
        <f t="shared" si="2"/>
        <v>9</v>
      </c>
      <c r="D27" s="79">
        <f t="shared" si="3"/>
        <v>13504.005499267114</v>
      </c>
      <c r="F27" s="90">
        <v>0.99</v>
      </c>
      <c r="G27" s="70">
        <v>311168.62025866791</v>
      </c>
    </row>
    <row r="28" spans="1:7" x14ac:dyDescent="0.25">
      <c r="A28">
        <v>12</v>
      </c>
      <c r="B28" s="79">
        <f t="shared" si="1"/>
        <v>1897.9606324157182</v>
      </c>
      <c r="C28" s="88">
        <f t="shared" si="2"/>
        <v>7</v>
      </c>
      <c r="D28" s="79">
        <f t="shared" si="3"/>
        <v>11035.724426910028</v>
      </c>
    </row>
    <row r="29" spans="1:7" x14ac:dyDescent="0.25">
      <c r="A29">
        <v>13</v>
      </c>
      <c r="B29" s="79">
        <f t="shared" si="1"/>
        <v>1964.3892545502683</v>
      </c>
      <c r="C29" s="88">
        <f t="shared" si="2"/>
        <v>5</v>
      </c>
      <c r="D29" s="79">
        <f t="shared" si="3"/>
        <v>8071.9462727513419</v>
      </c>
      <c r="F29" s="58" t="s">
        <v>2260</v>
      </c>
    </row>
    <row r="30" spans="1:7" x14ac:dyDescent="0.25">
      <c r="A30">
        <v>14</v>
      </c>
      <c r="B30" s="79">
        <f t="shared" si="1"/>
        <v>2033.1428784595275</v>
      </c>
      <c r="C30" s="88">
        <f t="shared" si="2"/>
        <v>4</v>
      </c>
      <c r="D30" s="79">
        <f t="shared" si="3"/>
        <v>6882.5715138381101</v>
      </c>
    </row>
    <row r="31" spans="1:7" x14ac:dyDescent="0.25">
      <c r="A31">
        <v>15</v>
      </c>
      <c r="B31" s="79">
        <f t="shared" si="1"/>
        <v>2104.3028792056107</v>
      </c>
      <c r="C31" s="88">
        <f t="shared" si="2"/>
        <v>3</v>
      </c>
      <c r="D31" s="79">
        <f t="shared" si="3"/>
        <v>5312.9086376168325</v>
      </c>
    </row>
    <row r="32" spans="1:7" x14ac:dyDescent="0.25">
      <c r="A32">
        <v>16</v>
      </c>
      <c r="B32" s="79">
        <f t="shared" si="1"/>
        <v>2177.9534799778071</v>
      </c>
      <c r="C32" s="88">
        <f t="shared" si="2"/>
        <v>2</v>
      </c>
      <c r="D32" s="79">
        <f t="shared" si="3"/>
        <v>3605.9069599556142</v>
      </c>
    </row>
    <row r="33" spans="1:4" x14ac:dyDescent="0.25">
      <c r="A33">
        <v>17</v>
      </c>
      <c r="B33" s="79">
        <f t="shared" si="1"/>
        <v>2254.1818517770303</v>
      </c>
      <c r="C33" s="88">
        <f t="shared" si="2"/>
        <v>1</v>
      </c>
      <c r="D33" s="79">
        <f t="shared" si="3"/>
        <v>1754.1818517770303</v>
      </c>
    </row>
    <row r="34" spans="1:4" x14ac:dyDescent="0.25">
      <c r="A34">
        <v>18</v>
      </c>
      <c r="B34" s="79">
        <f t="shared" si="1"/>
        <v>2333.078216589226</v>
      </c>
      <c r="C34" s="88">
        <f t="shared" si="2"/>
        <v>0</v>
      </c>
      <c r="D34" s="79">
        <f t="shared" si="3"/>
        <v>-250</v>
      </c>
    </row>
    <row r="35" spans="1:4" x14ac:dyDescent="0.25">
      <c r="A35">
        <v>19</v>
      </c>
      <c r="B35" s="79">
        <f t="shared" si="1"/>
        <v>2414.7359541698488</v>
      </c>
      <c r="C35" s="88">
        <f t="shared" si="2"/>
        <v>0</v>
      </c>
      <c r="D35" s="79">
        <f t="shared" si="3"/>
        <v>0</v>
      </c>
    </row>
    <row r="36" spans="1:4" x14ac:dyDescent="0.25">
      <c r="A36">
        <v>20</v>
      </c>
      <c r="B36" s="79">
        <f t="shared" si="1"/>
        <v>2499.2517125657932</v>
      </c>
      <c r="C36" s="88">
        <f t="shared" si="2"/>
        <v>0</v>
      </c>
      <c r="D36" s="79">
        <f t="shared" si="3"/>
        <v>0</v>
      </c>
    </row>
    <row r="37" spans="1:4" x14ac:dyDescent="0.25">
      <c r="A37">
        <v>21</v>
      </c>
      <c r="B37" s="79">
        <f t="shared" si="1"/>
        <v>2586.725522505596</v>
      </c>
      <c r="C37" s="88">
        <f t="shared" si="2"/>
        <v>0</v>
      </c>
      <c r="D37" s="79">
        <f t="shared" si="3"/>
        <v>0</v>
      </c>
    </row>
    <row r="38" spans="1:4" x14ac:dyDescent="0.25">
      <c r="A38">
        <v>22</v>
      </c>
      <c r="B38" s="79">
        <f t="shared" si="1"/>
        <v>2677.2609157932916</v>
      </c>
      <c r="C38" s="88">
        <f t="shared" si="2"/>
        <v>0</v>
      </c>
      <c r="D38" s="79">
        <f t="shared" si="3"/>
        <v>0</v>
      </c>
    </row>
    <row r="39" spans="1:4" x14ac:dyDescent="0.25">
      <c r="A39">
        <v>23</v>
      </c>
      <c r="B39" s="79">
        <f t="shared" si="1"/>
        <v>2770.9650478460567</v>
      </c>
      <c r="C39" s="88">
        <f t="shared" si="2"/>
        <v>0</v>
      </c>
      <c r="D39" s="79">
        <f t="shared" si="3"/>
        <v>0</v>
      </c>
    </row>
    <row r="40" spans="1:4" x14ac:dyDescent="0.25">
      <c r="A40">
        <v>24</v>
      </c>
      <c r="B40" s="79">
        <f t="shared" si="1"/>
        <v>2867.9488245206685</v>
      </c>
      <c r="C40" s="88">
        <f t="shared" si="2"/>
        <v>0</v>
      </c>
      <c r="D40" s="79">
        <f t="shared" si="3"/>
        <v>0</v>
      </c>
    </row>
    <row r="41" spans="1:4" x14ac:dyDescent="0.25">
      <c r="A41">
        <v>25</v>
      </c>
      <c r="B41" s="79">
        <f t="shared" si="1"/>
        <v>2968.3270333788919</v>
      </c>
      <c r="C41" s="88">
        <f t="shared" si="2"/>
        <v>0</v>
      </c>
      <c r="D41" s="79">
        <f t="shared" si="3"/>
        <v>0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3"/>
  <sheetViews>
    <sheetView workbookViewId="0">
      <selection activeCell="K13" sqref="K13"/>
    </sheetView>
  </sheetViews>
  <sheetFormatPr defaultColWidth="9.33203125" defaultRowHeight="14.4" x14ac:dyDescent="0.3"/>
  <cols>
    <col min="1" max="16384" width="9.33203125" style="47"/>
  </cols>
  <sheetData>
    <row r="1" spans="1:5" ht="15" thickBot="1" x14ac:dyDescent="0.35">
      <c r="A1" s="47" t="s">
        <v>2160</v>
      </c>
      <c r="C1" s="47" t="s">
        <v>2137</v>
      </c>
    </row>
    <row r="2" spans="1:5" ht="15" thickBot="1" x14ac:dyDescent="0.35">
      <c r="A2" s="47" t="s">
        <v>2141</v>
      </c>
      <c r="C2" s="47" t="s">
        <v>2147</v>
      </c>
      <c r="E2" s="48" t="s">
        <v>2130</v>
      </c>
    </row>
    <row r="3" spans="1:5" ht="15" thickBot="1" x14ac:dyDescent="0.35">
      <c r="C3" s="47" t="s">
        <v>2147</v>
      </c>
      <c r="E3" s="49" t="s">
        <v>2131</v>
      </c>
    </row>
    <row r="4" spans="1:5" ht="15" thickBot="1" x14ac:dyDescent="0.35">
      <c r="C4" s="47" t="s">
        <v>2140</v>
      </c>
      <c r="E4" s="49" t="s">
        <v>2132</v>
      </c>
    </row>
    <row r="5" spans="1:5" ht="15" thickBot="1" x14ac:dyDescent="0.35">
      <c r="C5" s="47" t="s">
        <v>2142</v>
      </c>
      <c r="E5" s="49" t="s">
        <v>2133</v>
      </c>
    </row>
    <row r="6" spans="1:5" ht="15" thickBot="1" x14ac:dyDescent="0.35">
      <c r="C6" s="47" t="s">
        <v>2139</v>
      </c>
      <c r="E6" s="49" t="s">
        <v>2134</v>
      </c>
    </row>
    <row r="7" spans="1:5" ht="15" thickBot="1" x14ac:dyDescent="0.35">
      <c r="C7" s="47" t="s">
        <v>2150</v>
      </c>
      <c r="E7" s="49" t="s">
        <v>2135</v>
      </c>
    </row>
    <row r="8" spans="1:5" ht="15" thickBot="1" x14ac:dyDescent="0.35">
      <c r="C8" s="47" t="s">
        <v>2151</v>
      </c>
      <c r="E8" s="49" t="s">
        <v>2136</v>
      </c>
    </row>
    <row r="9" spans="1:5" x14ac:dyDescent="0.3">
      <c r="C9" s="47" t="s">
        <v>2148</v>
      </c>
    </row>
    <row r="10" spans="1:5" x14ac:dyDescent="0.3">
      <c r="C10" s="47" t="s">
        <v>2152</v>
      </c>
    </row>
    <row r="11" spans="1:5" x14ac:dyDescent="0.3">
      <c r="C11" s="47" t="s">
        <v>2153</v>
      </c>
    </row>
    <row r="12" spans="1:5" x14ac:dyDescent="0.3">
      <c r="C12" s="47" t="s">
        <v>2143</v>
      </c>
    </row>
    <row r="13" spans="1:5" x14ac:dyDescent="0.3">
      <c r="C13" s="47" t="s">
        <v>2144</v>
      </c>
    </row>
    <row r="14" spans="1:5" x14ac:dyDescent="0.3">
      <c r="C14" s="47" t="s">
        <v>2138</v>
      </c>
    </row>
    <row r="15" spans="1:5" x14ac:dyDescent="0.3">
      <c r="C15" s="47" t="s">
        <v>2146</v>
      </c>
    </row>
    <row r="16" spans="1:5" x14ac:dyDescent="0.3">
      <c r="C16" s="47" t="s">
        <v>2145</v>
      </c>
    </row>
    <row r="17" spans="3:3" x14ac:dyDescent="0.3">
      <c r="C17" s="47" t="s">
        <v>2149</v>
      </c>
    </row>
    <row r="18" spans="3:3" x14ac:dyDescent="0.3">
      <c r="C18" s="47" t="s">
        <v>2154</v>
      </c>
    </row>
    <row r="19" spans="3:3" x14ac:dyDescent="0.3">
      <c r="C19" s="47" t="s">
        <v>2155</v>
      </c>
    </row>
    <row r="20" spans="3:3" x14ac:dyDescent="0.3">
      <c r="C20" s="47" t="s">
        <v>2156</v>
      </c>
    </row>
    <row r="21" spans="3:3" x14ac:dyDescent="0.3">
      <c r="C21" s="47" t="s">
        <v>2157</v>
      </c>
    </row>
    <row r="22" spans="3:3" x14ac:dyDescent="0.3">
      <c r="C22" s="47" t="s">
        <v>2158</v>
      </c>
    </row>
    <row r="23" spans="3:3" x14ac:dyDescent="0.3">
      <c r="C23" s="47" t="s">
        <v>2159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8F4339-D4D3-49F3-8238-03813743D0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RiskSerializationData8</vt:lpstr>
      <vt:lpstr>Problem 1</vt:lpstr>
      <vt:lpstr>rsklibSimData</vt:lpstr>
      <vt:lpstr>Problem 2</vt:lpstr>
      <vt:lpstr>Problem 3</vt:lpstr>
      <vt:lpstr>Problem 4 - Customer Data</vt:lpstr>
      <vt:lpstr>Problem 4 --LTV Analysis</vt:lpstr>
      <vt:lpstr>Problem 5</vt:lpstr>
      <vt:lpstr>Sheet2</vt:lpstr>
      <vt:lpstr>RiskSerializationData8!BrowseRecords</vt:lpstr>
      <vt:lpstr>RiskSerializationData8!SerializationHeader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</dc:creator>
  <cp:lastModifiedBy>dresha reddy</cp:lastModifiedBy>
  <dcterms:created xsi:type="dcterms:W3CDTF">2004-10-19T15:33:36Z</dcterms:created>
  <dcterms:modified xsi:type="dcterms:W3CDTF">2025-04-28T03:59:00Z</dcterms:modified>
</cp:coreProperties>
</file>