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si\Documents\"/>
    </mc:Choice>
  </mc:AlternateContent>
  <xr:revisionPtr revIDLastSave="0" documentId="13_ncr:1_{A1766E55-9D36-4BD8-A813-20A98815AF15}" xr6:coauthVersionLast="47" xr6:coauthVersionMax="47" xr10:uidLastSave="{00000000-0000-0000-0000-000000000000}"/>
  <bookViews>
    <workbookView xWindow="-108" yWindow="-108" windowWidth="23256" windowHeight="12456" xr2:uid="{5F7EBB30-F699-4AE9-96CC-48B67BEE3DCE}"/>
  </bookViews>
  <sheets>
    <sheet name="SeasonSummary_OFF" sheetId="13" r:id="rId1"/>
    <sheet name="Season Summary_DEF" sheetId="14" r:id="rId2"/>
    <sheet name="Kalamazoo Valley 1-10" sheetId="16" r:id="rId3"/>
    <sheet name="Jackson C 1-6" sheetId="15" r:id="rId4"/>
    <sheet name="Lansing CC 12-19" sheetId="1" r:id="rId5"/>
    <sheet name="Lakeland CC 12-15" sheetId="11" r:id="rId6"/>
    <sheet name="Macomb CC 12-8" sheetId="2" r:id="rId7"/>
    <sheet name="Glen Oaks CC 12-4" sheetId="3" r:id="rId8"/>
    <sheet name="Spring Arbor JV 11-30" sheetId="4" r:id="rId9"/>
    <sheet name="Alma JV 11-28" sheetId="5" r:id="rId10"/>
    <sheet name="Oakland CC 11-21" sheetId="6" r:id="rId11"/>
    <sheet name="Schoolcraft 11-18" sheetId="7" r:id="rId12"/>
    <sheet name="Alma JV 11-9" sheetId="8" r:id="rId13"/>
    <sheet name="Mott CC 11-7" sheetId="9" r:id="rId14"/>
    <sheet name="StClairCounty CC 11-1" sheetId="10" r:id="rId15"/>
  </sheets>
  <definedNames>
    <definedName name="_xlnm._FilterDatabase" localSheetId="6" hidden="1">'Macomb CC 12-8'!$A$47:$AA$84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3" l="1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7" i="13"/>
  <c r="K3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77" i="13"/>
  <c r="Z78" i="13"/>
  <c r="Z79" i="13"/>
  <c r="Z80" i="13"/>
  <c r="Z81" i="13"/>
  <c r="Z82" i="13"/>
  <c r="Z83" i="13"/>
  <c r="Z84" i="13"/>
  <c r="Z85" i="13"/>
  <c r="Z86" i="13"/>
  <c r="Z87" i="13"/>
  <c r="Z88" i="13"/>
  <c r="Z89" i="13"/>
  <c r="Z90" i="13"/>
  <c r="Z91" i="13"/>
  <c r="Z92" i="13"/>
  <c r="Z93" i="13"/>
  <c r="Z94" i="13"/>
  <c r="Z95" i="13"/>
  <c r="Z96" i="13"/>
  <c r="Z97" i="13"/>
  <c r="Z98" i="13"/>
  <c r="Z99" i="13"/>
  <c r="Z100" i="13"/>
  <c r="Z101" i="13"/>
  <c r="Z102" i="13"/>
  <c r="Z103" i="13"/>
  <c r="Z104" i="13"/>
  <c r="Z105" i="13"/>
  <c r="Z106" i="13"/>
  <c r="Z107" i="13"/>
  <c r="Z108" i="13"/>
  <c r="Z109" i="13"/>
  <c r="Z110" i="13"/>
  <c r="Z111" i="13"/>
  <c r="Z112" i="13"/>
  <c r="Z113" i="13"/>
  <c r="Z114" i="13"/>
  <c r="Z115" i="13"/>
  <c r="Z116" i="13"/>
  <c r="Z117" i="13"/>
  <c r="Z118" i="13"/>
  <c r="Z119" i="13"/>
  <c r="Z120" i="13"/>
  <c r="Z121" i="13"/>
  <c r="Z122" i="13"/>
  <c r="Z123" i="13"/>
  <c r="Z124" i="13"/>
  <c r="Z125" i="13"/>
  <c r="Z126" i="13"/>
  <c r="Z127" i="13"/>
  <c r="Z128" i="13"/>
  <c r="Z129" i="13"/>
  <c r="Z130" i="13"/>
  <c r="Z131" i="13"/>
  <c r="Z132" i="13"/>
  <c r="Z133" i="13"/>
  <c r="Z134" i="13"/>
  <c r="Z135" i="13"/>
  <c r="Z136" i="13"/>
  <c r="Z137" i="13"/>
  <c r="Z138" i="13"/>
  <c r="Z139" i="13"/>
  <c r="Z140" i="13"/>
  <c r="Z141" i="13"/>
  <c r="Z142" i="13"/>
  <c r="Z143" i="13"/>
  <c r="Z144" i="13"/>
  <c r="Z145" i="13"/>
  <c r="Z146" i="13"/>
  <c r="Z147" i="13"/>
  <c r="Z148" i="13"/>
  <c r="Z149" i="13"/>
  <c r="Z150" i="13"/>
  <c r="Z151" i="13"/>
  <c r="Z152" i="13"/>
  <c r="Z153" i="13"/>
  <c r="Z154" i="13"/>
  <c r="Z155" i="13"/>
  <c r="Z156" i="13"/>
  <c r="Z157" i="13"/>
  <c r="Z158" i="13"/>
  <c r="Z159" i="13"/>
  <c r="Z160" i="13"/>
  <c r="Z161" i="13"/>
  <c r="Z162" i="13"/>
  <c r="Z163" i="13"/>
  <c r="Z164" i="13"/>
  <c r="Z165" i="13"/>
  <c r="Z166" i="13"/>
  <c r="Z167" i="13"/>
  <c r="Z168" i="13"/>
  <c r="Z169" i="13"/>
  <c r="Z170" i="13"/>
  <c r="Z171" i="13"/>
  <c r="Z172" i="13"/>
  <c r="Z173" i="13"/>
  <c r="Z174" i="13"/>
  <c r="Z175" i="13"/>
  <c r="Z176" i="13"/>
  <c r="Z177" i="13"/>
  <c r="Z178" i="13"/>
  <c r="Z179" i="13"/>
  <c r="Z180" i="13"/>
  <c r="Z181" i="13"/>
  <c r="Z182" i="13"/>
  <c r="Z183" i="13"/>
  <c r="Z184" i="13"/>
  <c r="Z185" i="13"/>
  <c r="Z186" i="13"/>
  <c r="Z187" i="13"/>
  <c r="Z188" i="13"/>
  <c r="Z189" i="13"/>
  <c r="Z190" i="13"/>
  <c r="Z191" i="13"/>
  <c r="Z192" i="13"/>
  <c r="Z193" i="13"/>
  <c r="Z194" i="13"/>
  <c r="Z195" i="13"/>
  <c r="Z196" i="13"/>
  <c r="Z197" i="13"/>
  <c r="Z198" i="13"/>
  <c r="Z199" i="13"/>
  <c r="Z200" i="13"/>
  <c r="Z201" i="13"/>
  <c r="Z202" i="13"/>
  <c r="Z203" i="13"/>
  <c r="Z204" i="13"/>
  <c r="Z205" i="13"/>
  <c r="Z206" i="13"/>
  <c r="Z207" i="13"/>
  <c r="Z208" i="13"/>
  <c r="Z209" i="13"/>
  <c r="Z210" i="13"/>
  <c r="Z211" i="13"/>
  <c r="Z212" i="13"/>
  <c r="Z213" i="13"/>
  <c r="Z214" i="13"/>
  <c r="Z215" i="13"/>
  <c r="Z216" i="13"/>
  <c r="Z217" i="13"/>
  <c r="Z218" i="13"/>
  <c r="Z219" i="13"/>
  <c r="Z220" i="13"/>
  <c r="Z221" i="13"/>
  <c r="Z222" i="13"/>
  <c r="Z223" i="13"/>
  <c r="Z224" i="13"/>
  <c r="Z4" i="13"/>
  <c r="Z5" i="13"/>
  <c r="Z6" i="13"/>
  <c r="Z7" i="13"/>
  <c r="Z8" i="13"/>
  <c r="Z9" i="13"/>
  <c r="Z10" i="13"/>
  <c r="Z11" i="13"/>
  <c r="Z12" i="13"/>
  <c r="Z13" i="13"/>
  <c r="Z14" i="13"/>
  <c r="Z15" i="13"/>
  <c r="Z3" i="13"/>
  <c r="Y30" i="13"/>
  <c r="Y31" i="13"/>
  <c r="Y38" i="13"/>
  <c r="Y46" i="13"/>
  <c r="Y62" i="13"/>
  <c r="Y63" i="13"/>
  <c r="Y86" i="13"/>
  <c r="Y110" i="13"/>
  <c r="Y111" i="13"/>
  <c r="Y112" i="13"/>
  <c r="Y118" i="13"/>
  <c r="Y136" i="13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1" i="13"/>
  <c r="X102" i="13"/>
  <c r="X103" i="13"/>
  <c r="X104" i="13"/>
  <c r="X105" i="13"/>
  <c r="X106" i="13"/>
  <c r="X107" i="13"/>
  <c r="X108" i="13"/>
  <c r="X109" i="13"/>
  <c r="X110" i="13"/>
  <c r="X111" i="13"/>
  <c r="X112" i="13"/>
  <c r="X113" i="13"/>
  <c r="X114" i="13"/>
  <c r="X115" i="13"/>
  <c r="X116" i="13"/>
  <c r="X117" i="13"/>
  <c r="X118" i="13"/>
  <c r="X119" i="13"/>
  <c r="X120" i="13"/>
  <c r="X121" i="13"/>
  <c r="X122" i="13"/>
  <c r="X123" i="13"/>
  <c r="X124" i="13"/>
  <c r="X125" i="13"/>
  <c r="X126" i="13"/>
  <c r="X127" i="13"/>
  <c r="X128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50" i="13"/>
  <c r="X151" i="13"/>
  <c r="X152" i="13"/>
  <c r="X153" i="13"/>
  <c r="X154" i="13"/>
  <c r="X155" i="13"/>
  <c r="X156" i="13"/>
  <c r="X157" i="13"/>
  <c r="X158" i="13"/>
  <c r="X159" i="13"/>
  <c r="X160" i="13"/>
  <c r="X161" i="13"/>
  <c r="X162" i="13"/>
  <c r="X163" i="13"/>
  <c r="X164" i="13"/>
  <c r="X165" i="13"/>
  <c r="X166" i="13"/>
  <c r="X167" i="13"/>
  <c r="X168" i="13"/>
  <c r="X169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Z3" i="14"/>
  <c r="Z82" i="14"/>
  <c r="Z88" i="14"/>
  <c r="Z98" i="14"/>
  <c r="Z101" i="14"/>
  <c r="Z110" i="14"/>
  <c r="Z119" i="14"/>
  <c r="Z153" i="14"/>
  <c r="Z159" i="14"/>
  <c r="Z160" i="14"/>
  <c r="Z166" i="14"/>
  <c r="Z167" i="14"/>
  <c r="Z173" i="14"/>
  <c r="Z181" i="14"/>
  <c r="Z197" i="14"/>
  <c r="Z10" i="14"/>
  <c r="Z17" i="14"/>
  <c r="I47" i="2"/>
  <c r="K47" i="2"/>
  <c r="R47" i="2"/>
  <c r="S47" i="2"/>
  <c r="G74" i="1"/>
  <c r="H74" i="1"/>
  <c r="I74" i="1"/>
  <c r="J74" i="1"/>
  <c r="K74" i="1"/>
  <c r="M74" i="1"/>
  <c r="N74" i="1"/>
  <c r="O74" i="1"/>
  <c r="P74" i="1"/>
  <c r="Q74" i="1"/>
  <c r="T74" i="1"/>
  <c r="U74" i="1"/>
  <c r="V74" i="1"/>
  <c r="W74" i="1"/>
  <c r="X74" i="1"/>
  <c r="Y74" i="1"/>
  <c r="I7" i="15"/>
  <c r="K7" i="15"/>
  <c r="L7" i="15"/>
  <c r="R7" i="15"/>
  <c r="S7" i="15"/>
  <c r="Z14" i="14"/>
  <c r="U226" i="14"/>
  <c r="V226" i="14"/>
  <c r="W226" i="14"/>
  <c r="X226" i="14"/>
  <c r="Y226" i="14"/>
  <c r="T226" i="14"/>
  <c r="N226" i="14"/>
  <c r="O226" i="14"/>
  <c r="P226" i="14"/>
  <c r="Q226" i="14"/>
  <c r="M226" i="14"/>
  <c r="J226" i="14"/>
  <c r="H226" i="14"/>
  <c r="G226" i="14"/>
  <c r="Z4" i="14"/>
  <c r="Z5" i="14"/>
  <c r="Z6" i="14"/>
  <c r="Z7" i="14"/>
  <c r="Z8" i="14"/>
  <c r="Z9" i="14"/>
  <c r="Z11" i="14"/>
  <c r="Z12" i="14"/>
  <c r="Z13" i="14"/>
  <c r="Z15" i="14"/>
  <c r="Z16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3" i="14"/>
  <c r="Z84" i="14"/>
  <c r="Z85" i="14"/>
  <c r="Z86" i="14"/>
  <c r="Z87" i="14"/>
  <c r="Z89" i="14"/>
  <c r="Z90" i="14"/>
  <c r="Z91" i="14"/>
  <c r="Z92" i="14"/>
  <c r="Z93" i="14"/>
  <c r="Z94" i="14"/>
  <c r="Z95" i="14"/>
  <c r="Z96" i="14"/>
  <c r="Z97" i="14"/>
  <c r="Z99" i="14"/>
  <c r="Z100" i="14"/>
  <c r="Z102" i="14"/>
  <c r="Z103" i="14"/>
  <c r="Z104" i="14"/>
  <c r="Z105" i="14"/>
  <c r="Z106" i="14"/>
  <c r="Z107" i="14"/>
  <c r="Z108" i="14"/>
  <c r="Z109" i="14"/>
  <c r="Z111" i="14"/>
  <c r="Z112" i="14"/>
  <c r="Z113" i="14"/>
  <c r="Z114" i="14"/>
  <c r="Z115" i="14"/>
  <c r="Z116" i="14"/>
  <c r="Z117" i="14"/>
  <c r="Z118" i="14"/>
  <c r="Z120" i="14"/>
  <c r="Z121" i="14"/>
  <c r="Z122" i="14"/>
  <c r="Z123" i="14"/>
  <c r="Z124" i="14"/>
  <c r="Z125" i="14"/>
  <c r="Z126" i="14"/>
  <c r="Z127" i="14"/>
  <c r="Z128" i="14"/>
  <c r="Z129" i="14"/>
  <c r="Z130" i="14"/>
  <c r="Z131" i="14"/>
  <c r="Z132" i="14"/>
  <c r="Z133" i="14"/>
  <c r="Z134" i="14"/>
  <c r="Z135" i="14"/>
  <c r="Z136" i="14"/>
  <c r="Z137" i="14"/>
  <c r="Z138" i="14"/>
  <c r="Z139" i="14"/>
  <c r="Z140" i="14"/>
  <c r="Z141" i="14"/>
  <c r="Z142" i="14"/>
  <c r="Z143" i="14"/>
  <c r="Z144" i="14"/>
  <c r="Z145" i="14"/>
  <c r="Z146" i="14"/>
  <c r="Z147" i="14"/>
  <c r="Z148" i="14"/>
  <c r="Z149" i="14"/>
  <c r="Z150" i="14"/>
  <c r="Z151" i="14"/>
  <c r="Z152" i="14"/>
  <c r="Z154" i="14"/>
  <c r="Z155" i="14"/>
  <c r="Z156" i="14"/>
  <c r="Z157" i="14"/>
  <c r="Z158" i="14"/>
  <c r="Z161" i="14"/>
  <c r="Z162" i="14"/>
  <c r="Z163" i="14"/>
  <c r="Z164" i="14"/>
  <c r="Z165" i="14"/>
  <c r="Z168" i="14"/>
  <c r="Z169" i="14"/>
  <c r="Z170" i="14"/>
  <c r="Z171" i="14"/>
  <c r="Z172" i="14"/>
  <c r="Z174" i="14"/>
  <c r="Z175" i="14"/>
  <c r="Z176" i="14"/>
  <c r="Z177" i="14"/>
  <c r="Z178" i="14"/>
  <c r="Z179" i="14"/>
  <c r="Z180" i="14"/>
  <c r="Z182" i="14"/>
  <c r="Z183" i="14"/>
  <c r="Z184" i="14"/>
  <c r="Z185" i="14"/>
  <c r="Z186" i="14"/>
  <c r="Z187" i="14"/>
  <c r="Z188" i="14"/>
  <c r="Z189" i="14"/>
  <c r="Z190" i="14"/>
  <c r="Z191" i="14"/>
  <c r="Z192" i="14"/>
  <c r="Z193" i="14"/>
  <c r="Z194" i="14"/>
  <c r="Z195" i="14"/>
  <c r="Z196" i="14"/>
  <c r="Z198" i="14"/>
  <c r="Z199" i="14"/>
  <c r="Z200" i="14"/>
  <c r="Z201" i="14"/>
  <c r="Z202" i="14"/>
  <c r="Z203" i="14"/>
  <c r="Z204" i="14"/>
  <c r="Z205" i="14"/>
  <c r="Z206" i="14"/>
  <c r="Z207" i="14"/>
  <c r="Z208" i="14"/>
  <c r="Z209" i="14"/>
  <c r="Z210" i="14"/>
  <c r="Z211" i="14"/>
  <c r="Z212" i="14"/>
  <c r="Z213" i="14"/>
  <c r="Z214" i="14"/>
  <c r="Z215" i="14"/>
  <c r="Z216" i="14"/>
  <c r="Z217" i="14"/>
  <c r="Z218" i="14"/>
  <c r="Z219" i="14"/>
  <c r="Z220" i="14"/>
  <c r="Z221" i="14"/>
  <c r="Z222" i="14"/>
  <c r="Z223" i="14"/>
  <c r="Z224" i="14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S30" i="13" s="1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8" i="14"/>
  <c r="S8" i="14" s="1"/>
  <c r="L11" i="14"/>
  <c r="S11" i="14" s="1"/>
  <c r="L16" i="14"/>
  <c r="L19" i="14"/>
  <c r="S19" i="14" s="1"/>
  <c r="L24" i="14"/>
  <c r="S24" i="14" s="1"/>
  <c r="L27" i="14"/>
  <c r="S27" i="14" s="1"/>
  <c r="L32" i="14"/>
  <c r="S32" i="14" s="1"/>
  <c r="L35" i="14"/>
  <c r="S35" i="14" s="1"/>
  <c r="L40" i="14"/>
  <c r="S40" i="14" s="1"/>
  <c r="L43" i="14"/>
  <c r="L48" i="14"/>
  <c r="S48" i="14" s="1"/>
  <c r="L51" i="14"/>
  <c r="L56" i="14"/>
  <c r="S56" i="14" s="1"/>
  <c r="L59" i="14"/>
  <c r="S59" i="14" s="1"/>
  <c r="L64" i="14"/>
  <c r="S64" i="14" s="1"/>
  <c r="L67" i="14"/>
  <c r="S67" i="14" s="1"/>
  <c r="L72" i="14"/>
  <c r="L75" i="14"/>
  <c r="L80" i="14"/>
  <c r="L83" i="14"/>
  <c r="L88" i="14"/>
  <c r="S88" i="14" s="1"/>
  <c r="L91" i="14"/>
  <c r="S91" i="14" s="1"/>
  <c r="L96" i="14"/>
  <c r="L99" i="14"/>
  <c r="S99" i="14" s="1"/>
  <c r="L104" i="14"/>
  <c r="S104" i="14" s="1"/>
  <c r="L107" i="14"/>
  <c r="S107" i="14" s="1"/>
  <c r="L112" i="14"/>
  <c r="L115" i="14"/>
  <c r="L120" i="14"/>
  <c r="L123" i="14"/>
  <c r="L128" i="14"/>
  <c r="L131" i="14"/>
  <c r="L136" i="14"/>
  <c r="L139" i="14"/>
  <c r="L144" i="14"/>
  <c r="L147" i="14"/>
  <c r="L152" i="14"/>
  <c r="L155" i="14"/>
  <c r="L160" i="14"/>
  <c r="L163" i="14"/>
  <c r="L168" i="14"/>
  <c r="L171" i="14"/>
  <c r="L176" i="14"/>
  <c r="L179" i="14"/>
  <c r="L184" i="14"/>
  <c r="L187" i="14"/>
  <c r="L192" i="14"/>
  <c r="L195" i="14"/>
  <c r="L200" i="14"/>
  <c r="L203" i="14"/>
  <c r="L224" i="14"/>
  <c r="L4" i="14"/>
  <c r="L5" i="14"/>
  <c r="S5" i="14" s="1"/>
  <c r="L6" i="14"/>
  <c r="S6" i="14" s="1"/>
  <c r="L9" i="14"/>
  <c r="S9" i="14" s="1"/>
  <c r="L10" i="14"/>
  <c r="S10" i="14" s="1"/>
  <c r="L12" i="14"/>
  <c r="S12" i="14" s="1"/>
  <c r="L14" i="14"/>
  <c r="S14" i="14" s="1"/>
  <c r="L17" i="14"/>
  <c r="S17" i="14" s="1"/>
  <c r="L18" i="14"/>
  <c r="S18" i="14" s="1"/>
  <c r="L20" i="14"/>
  <c r="L22" i="14"/>
  <c r="L25" i="14"/>
  <c r="S25" i="14" s="1"/>
  <c r="L26" i="14"/>
  <c r="S26" i="14" s="1"/>
  <c r="L28" i="14"/>
  <c r="S28" i="14" s="1"/>
  <c r="L30" i="14"/>
  <c r="L31" i="14"/>
  <c r="S31" i="14" s="1"/>
  <c r="L33" i="14"/>
  <c r="S33" i="14" s="1"/>
  <c r="L34" i="14"/>
  <c r="L36" i="14"/>
  <c r="S36" i="14" s="1"/>
  <c r="L38" i="14"/>
  <c r="S38" i="14" s="1"/>
  <c r="L41" i="14"/>
  <c r="S41" i="14" s="1"/>
  <c r="L42" i="14"/>
  <c r="L44" i="14"/>
  <c r="S44" i="14" s="1"/>
  <c r="L46" i="14"/>
  <c r="S46" i="14" s="1"/>
  <c r="L47" i="14"/>
  <c r="L49" i="14"/>
  <c r="S49" i="14" s="1"/>
  <c r="L50" i="14"/>
  <c r="S50" i="14" s="1"/>
  <c r="L52" i="14"/>
  <c r="S52" i="14" s="1"/>
  <c r="L54" i="14"/>
  <c r="S54" i="14" s="1"/>
  <c r="L57" i="14"/>
  <c r="S57" i="14" s="1"/>
  <c r="L58" i="14"/>
  <c r="L60" i="14"/>
  <c r="S60" i="14" s="1"/>
  <c r="L62" i="14"/>
  <c r="L63" i="14"/>
  <c r="S63" i="14" s="1"/>
  <c r="L65" i="14"/>
  <c r="S65" i="14" s="1"/>
  <c r="L66" i="14"/>
  <c r="S66" i="14" s="1"/>
  <c r="L68" i="14"/>
  <c r="S68" i="14" s="1"/>
  <c r="L70" i="14"/>
  <c r="S70" i="14" s="1"/>
  <c r="L71" i="14"/>
  <c r="L73" i="14"/>
  <c r="L74" i="14"/>
  <c r="L76" i="14"/>
  <c r="L78" i="14"/>
  <c r="L81" i="14"/>
  <c r="L82" i="14"/>
  <c r="L84" i="14"/>
  <c r="L86" i="14"/>
  <c r="S86" i="14" s="1"/>
  <c r="L87" i="14"/>
  <c r="L89" i="14"/>
  <c r="L90" i="14"/>
  <c r="S90" i="14" s="1"/>
  <c r="L92" i="14"/>
  <c r="S92" i="14" s="1"/>
  <c r="L94" i="14"/>
  <c r="L97" i="14"/>
  <c r="S97" i="14" s="1"/>
  <c r="L98" i="14"/>
  <c r="S98" i="14" s="1"/>
  <c r="L100" i="14"/>
  <c r="S100" i="14" s="1"/>
  <c r="L102" i="14"/>
  <c r="S102" i="14" s="1"/>
  <c r="R103" i="14"/>
  <c r="L105" i="14"/>
  <c r="S105" i="14" s="1"/>
  <c r="L106" i="14"/>
  <c r="L108" i="14"/>
  <c r="S108" i="14" s="1"/>
  <c r="L110" i="14"/>
  <c r="S110" i="14" s="1"/>
  <c r="R111" i="14"/>
  <c r="L113" i="14"/>
  <c r="L114" i="14"/>
  <c r="L116" i="14"/>
  <c r="L118" i="14"/>
  <c r="R119" i="14"/>
  <c r="L121" i="14"/>
  <c r="L122" i="14"/>
  <c r="L124" i="14"/>
  <c r="L126" i="14"/>
  <c r="R127" i="14"/>
  <c r="L129" i="14"/>
  <c r="L130" i="14"/>
  <c r="R131" i="14"/>
  <c r="L132" i="14"/>
  <c r="L134" i="14"/>
  <c r="R135" i="14"/>
  <c r="L137" i="14"/>
  <c r="L138" i="14"/>
  <c r="R139" i="14"/>
  <c r="L140" i="14"/>
  <c r="L142" i="14"/>
  <c r="R143" i="14"/>
  <c r="R144" i="14"/>
  <c r="L145" i="14"/>
  <c r="L146" i="14"/>
  <c r="R147" i="14"/>
  <c r="L148" i="14"/>
  <c r="L150" i="14"/>
  <c r="R150" i="14"/>
  <c r="R151" i="14"/>
  <c r="R152" i="14"/>
  <c r="L153" i="14"/>
  <c r="S153" i="14" s="1"/>
  <c r="L154" i="14"/>
  <c r="L156" i="14"/>
  <c r="L158" i="14"/>
  <c r="R159" i="14"/>
  <c r="L161" i="14"/>
  <c r="L162" i="14"/>
  <c r="L164" i="14"/>
  <c r="L166" i="14"/>
  <c r="R167" i="14"/>
  <c r="R168" i="14"/>
  <c r="L169" i="14"/>
  <c r="L170" i="14"/>
  <c r="L172" i="14"/>
  <c r="L174" i="14"/>
  <c r="L175" i="14"/>
  <c r="R176" i="14"/>
  <c r="L177" i="14"/>
  <c r="L178" i="14"/>
  <c r="R179" i="14"/>
  <c r="L180" i="14"/>
  <c r="L182" i="14"/>
  <c r="R184" i="14"/>
  <c r="L185" i="14"/>
  <c r="R186" i="14"/>
  <c r="L188" i="14"/>
  <c r="L190" i="14"/>
  <c r="L193" i="14"/>
  <c r="R194" i="14"/>
  <c r="L196" i="14"/>
  <c r="L198" i="14"/>
  <c r="L201" i="14"/>
  <c r="L204" i="14"/>
  <c r="L206" i="14"/>
  <c r="R206" i="14"/>
  <c r="R208" i="14"/>
  <c r="L209" i="14"/>
  <c r="L211" i="14"/>
  <c r="L214" i="14"/>
  <c r="R216" i="14"/>
  <c r="L217" i="14"/>
  <c r="R218" i="14"/>
  <c r="L219" i="14"/>
  <c r="L222" i="14"/>
  <c r="L223" i="14"/>
  <c r="R224" i="14"/>
  <c r="K61" i="14"/>
  <c r="K77" i="14"/>
  <c r="K93" i="14"/>
  <c r="K101" i="14"/>
  <c r="K109" i="14"/>
  <c r="K110" i="14"/>
  <c r="K111" i="14"/>
  <c r="K117" i="14"/>
  <c r="K119" i="14"/>
  <c r="K125" i="14"/>
  <c r="K133" i="14"/>
  <c r="K143" i="14"/>
  <c r="K149" i="14"/>
  <c r="K150" i="14"/>
  <c r="K159" i="14"/>
  <c r="K165" i="14"/>
  <c r="K173" i="14"/>
  <c r="K183" i="14"/>
  <c r="K189" i="14"/>
  <c r="K197" i="14"/>
  <c r="K199" i="14"/>
  <c r="K205" i="14"/>
  <c r="K207" i="14"/>
  <c r="K213" i="14"/>
  <c r="K214" i="14"/>
  <c r="K223" i="14"/>
  <c r="I10" i="14"/>
  <c r="I15" i="14"/>
  <c r="K22" i="14"/>
  <c r="I23" i="14"/>
  <c r="I26" i="14"/>
  <c r="K30" i="14"/>
  <c r="I31" i="14"/>
  <c r="I42" i="14"/>
  <c r="I46" i="14"/>
  <c r="K50" i="14"/>
  <c r="I51" i="14"/>
  <c r="I53" i="14"/>
  <c r="I61" i="14"/>
  <c r="K66" i="14"/>
  <c r="I69" i="14"/>
  <c r="K70" i="14"/>
  <c r="I73" i="14"/>
  <c r="K74" i="14"/>
  <c r="I77" i="14"/>
  <c r="K82" i="14"/>
  <c r="I83" i="14"/>
  <c r="I85" i="14"/>
  <c r="I90" i="14"/>
  <c r="I93" i="14"/>
  <c r="K98" i="14"/>
  <c r="I99" i="14"/>
  <c r="I101" i="14"/>
  <c r="I105" i="14"/>
  <c r="K106" i="14"/>
  <c r="I109" i="14"/>
  <c r="K114" i="14"/>
  <c r="I114" i="14"/>
  <c r="I115" i="14"/>
  <c r="K122" i="14"/>
  <c r="I125" i="14"/>
  <c r="I127" i="14"/>
  <c r="I129" i="14"/>
  <c r="K130" i="14"/>
  <c r="I133" i="14"/>
  <c r="I135" i="14"/>
  <c r="I137" i="14"/>
  <c r="K138" i="14"/>
  <c r="I141" i="14"/>
  <c r="I143" i="14"/>
  <c r="K146" i="14"/>
  <c r="I149" i="14"/>
  <c r="I157" i="14"/>
  <c r="I158" i="14"/>
  <c r="K162" i="14"/>
  <c r="I169" i="14"/>
  <c r="K170" i="14"/>
  <c r="I173" i="14"/>
  <c r="I174" i="14"/>
  <c r="I177" i="14"/>
  <c r="K178" i="14"/>
  <c r="I181" i="14"/>
  <c r="I183" i="14"/>
  <c r="I185" i="14"/>
  <c r="K186" i="14"/>
  <c r="I189" i="14"/>
  <c r="I191" i="14"/>
  <c r="K193" i="14"/>
  <c r="I193" i="14"/>
  <c r="K194" i="14"/>
  <c r="I197" i="14"/>
  <c r="I198" i="14"/>
  <c r="K202" i="14"/>
  <c r="I205" i="14"/>
  <c r="I206" i="14"/>
  <c r="I207" i="14"/>
  <c r="I209" i="14"/>
  <c r="K210" i="14"/>
  <c r="I213" i="14"/>
  <c r="K217" i="14"/>
  <c r="I217" i="14"/>
  <c r="K218" i="14"/>
  <c r="I221" i="14"/>
  <c r="I223" i="14"/>
  <c r="S108" i="13"/>
  <c r="S109" i="13"/>
  <c r="R109" i="13"/>
  <c r="U227" i="13"/>
  <c r="V227" i="13"/>
  <c r="W227" i="13"/>
  <c r="O227" i="13"/>
  <c r="R36" i="13"/>
  <c r="R39" i="13"/>
  <c r="R55" i="13"/>
  <c r="R56" i="13"/>
  <c r="R63" i="13"/>
  <c r="R71" i="13"/>
  <c r="R73" i="13"/>
  <c r="R77" i="13"/>
  <c r="R84" i="13"/>
  <c r="R92" i="13"/>
  <c r="S94" i="13"/>
  <c r="S95" i="13"/>
  <c r="R100" i="13"/>
  <c r="R112" i="13"/>
  <c r="R115" i="13"/>
  <c r="R118" i="13"/>
  <c r="R120" i="13"/>
  <c r="R121" i="13"/>
  <c r="R126" i="13"/>
  <c r="R131" i="13"/>
  <c r="R133" i="13"/>
  <c r="R144" i="13"/>
  <c r="R150" i="13"/>
  <c r="R158" i="13"/>
  <c r="R161" i="13"/>
  <c r="R165" i="13"/>
  <c r="R166" i="13"/>
  <c r="R174" i="13"/>
  <c r="R179" i="13"/>
  <c r="R181" i="13"/>
  <c r="R184" i="13"/>
  <c r="R190" i="13"/>
  <c r="R195" i="13"/>
  <c r="R196" i="13"/>
  <c r="R213" i="13"/>
  <c r="R216" i="13"/>
  <c r="R217" i="13"/>
  <c r="R224" i="13"/>
  <c r="R32" i="13"/>
  <c r="R96" i="13"/>
  <c r="R145" i="13"/>
  <c r="R171" i="13"/>
  <c r="R177" i="13"/>
  <c r="R30" i="13"/>
  <c r="I30" i="13"/>
  <c r="I31" i="13"/>
  <c r="I12" i="13"/>
  <c r="Y12" i="13" s="1"/>
  <c r="I13" i="13"/>
  <c r="Y13" i="13" s="1"/>
  <c r="I44" i="13"/>
  <c r="Y44" i="13" s="1"/>
  <c r="I45" i="13"/>
  <c r="Y45" i="13" s="1"/>
  <c r="I69" i="13"/>
  <c r="Y69" i="13" s="1"/>
  <c r="I77" i="13"/>
  <c r="Y77" i="13" s="1"/>
  <c r="I110" i="13"/>
  <c r="I111" i="13"/>
  <c r="I112" i="13"/>
  <c r="I136" i="13"/>
  <c r="I157" i="13"/>
  <c r="Y157" i="13" s="1"/>
  <c r="I181" i="13"/>
  <c r="Y181" i="13" s="1"/>
  <c r="I207" i="13"/>
  <c r="Y207" i="13" s="1"/>
  <c r="I156" i="13"/>
  <c r="Y156" i="13" s="1"/>
  <c r="I204" i="13"/>
  <c r="Y204" i="13" s="1"/>
  <c r="I220" i="13"/>
  <c r="Y220" i="13" s="1"/>
  <c r="I53" i="13"/>
  <c r="Y53" i="13" s="1"/>
  <c r="I54" i="13"/>
  <c r="Y54" i="13" s="1"/>
  <c r="I70" i="13"/>
  <c r="Y70" i="13" s="1"/>
  <c r="I86" i="13"/>
  <c r="I93" i="13"/>
  <c r="Y93" i="13" s="1"/>
  <c r="I94" i="13"/>
  <c r="Y94" i="13" s="1"/>
  <c r="I101" i="13"/>
  <c r="Y101" i="13" s="1"/>
  <c r="I118" i="13"/>
  <c r="I20" i="13"/>
  <c r="Y20" i="13" s="1"/>
  <c r="I21" i="13"/>
  <c r="Y21" i="13" s="1"/>
  <c r="I6" i="13"/>
  <c r="Y6" i="13" s="1"/>
  <c r="G34" i="3"/>
  <c r="H34" i="3"/>
  <c r="J34" i="3"/>
  <c r="M34" i="3"/>
  <c r="N34" i="3"/>
  <c r="O34" i="3"/>
  <c r="P34" i="3"/>
  <c r="Q34" i="3"/>
  <c r="T34" i="3"/>
  <c r="U34" i="3"/>
  <c r="V34" i="3"/>
  <c r="W34" i="3"/>
  <c r="I39" i="3"/>
  <c r="K39" i="3"/>
  <c r="L39" i="3"/>
  <c r="S39" i="3" s="1"/>
  <c r="R39" i="3"/>
  <c r="I40" i="3"/>
  <c r="K40" i="3"/>
  <c r="L40" i="3"/>
  <c r="S40" i="3" s="1"/>
  <c r="R40" i="3"/>
  <c r="I41" i="3"/>
  <c r="K41" i="3"/>
  <c r="L41" i="3"/>
  <c r="S41" i="3" s="1"/>
  <c r="R41" i="3"/>
  <c r="I42" i="3"/>
  <c r="K42" i="3"/>
  <c r="L42" i="3"/>
  <c r="S42" i="3" s="1"/>
  <c r="R42" i="3"/>
  <c r="I43" i="3"/>
  <c r="K43" i="3"/>
  <c r="L43" i="3"/>
  <c r="S43" i="3" s="1"/>
  <c r="R43" i="3"/>
  <c r="I44" i="3"/>
  <c r="K44" i="3"/>
  <c r="L44" i="3"/>
  <c r="S44" i="3" s="1"/>
  <c r="R44" i="3"/>
  <c r="I45" i="3"/>
  <c r="K45" i="3"/>
  <c r="L45" i="3"/>
  <c r="S45" i="3" s="1"/>
  <c r="R45" i="3"/>
  <c r="I46" i="3"/>
  <c r="K46" i="3"/>
  <c r="L46" i="3"/>
  <c r="S46" i="3" s="1"/>
  <c r="R46" i="3"/>
  <c r="I47" i="3"/>
  <c r="K47" i="3"/>
  <c r="L47" i="3"/>
  <c r="S47" i="3" s="1"/>
  <c r="R47" i="3"/>
  <c r="I39" i="10"/>
  <c r="K39" i="10"/>
  <c r="L39" i="10"/>
  <c r="S39" i="10" s="1"/>
  <c r="R39" i="10"/>
  <c r="I40" i="10"/>
  <c r="K40" i="10"/>
  <c r="L40" i="10"/>
  <c r="S40" i="10" s="1"/>
  <c r="R40" i="10"/>
  <c r="I41" i="10"/>
  <c r="K41" i="10"/>
  <c r="L41" i="10"/>
  <c r="S41" i="10" s="1"/>
  <c r="R41" i="10"/>
  <c r="I42" i="10"/>
  <c r="K42" i="10"/>
  <c r="L42" i="10"/>
  <c r="S42" i="10" s="1"/>
  <c r="R42" i="10"/>
  <c r="I43" i="10"/>
  <c r="K43" i="10"/>
  <c r="L43" i="10"/>
  <c r="S43" i="10" s="1"/>
  <c r="R43" i="10"/>
  <c r="I44" i="10"/>
  <c r="K44" i="10"/>
  <c r="L44" i="10"/>
  <c r="S44" i="10" s="1"/>
  <c r="R44" i="10"/>
  <c r="I45" i="10"/>
  <c r="K45" i="10"/>
  <c r="L45" i="10"/>
  <c r="S45" i="10" s="1"/>
  <c r="R45" i="10"/>
  <c r="I46" i="10"/>
  <c r="K46" i="10"/>
  <c r="L46" i="10"/>
  <c r="S46" i="10" s="1"/>
  <c r="R46" i="10"/>
  <c r="I47" i="10"/>
  <c r="K47" i="10"/>
  <c r="L47" i="10"/>
  <c r="S47" i="10" s="1"/>
  <c r="R47" i="10"/>
  <c r="I48" i="10"/>
  <c r="K48" i="10"/>
  <c r="L48" i="10"/>
  <c r="S48" i="10" s="1"/>
  <c r="R48" i="10"/>
  <c r="I49" i="10"/>
  <c r="K49" i="10"/>
  <c r="L49" i="10"/>
  <c r="S49" i="10" s="1"/>
  <c r="R49" i="10"/>
  <c r="I50" i="10"/>
  <c r="K50" i="10"/>
  <c r="L50" i="10"/>
  <c r="S50" i="10" s="1"/>
  <c r="R50" i="10"/>
  <c r="I51" i="10"/>
  <c r="K51" i="10"/>
  <c r="L51" i="10"/>
  <c r="S51" i="10" s="1"/>
  <c r="R51" i="10"/>
  <c r="I52" i="10"/>
  <c r="K52" i="10"/>
  <c r="L52" i="10"/>
  <c r="S52" i="10" s="1"/>
  <c r="R52" i="10"/>
  <c r="I53" i="10"/>
  <c r="K53" i="10"/>
  <c r="L53" i="10"/>
  <c r="S53" i="10" s="1"/>
  <c r="R53" i="10"/>
  <c r="I54" i="10"/>
  <c r="K54" i="10"/>
  <c r="L54" i="10"/>
  <c r="S54" i="10" s="1"/>
  <c r="R54" i="10"/>
  <c r="I55" i="10"/>
  <c r="K55" i="10"/>
  <c r="L55" i="10"/>
  <c r="S55" i="10" s="1"/>
  <c r="R55" i="10"/>
  <c r="I56" i="10"/>
  <c r="K56" i="10"/>
  <c r="L56" i="10"/>
  <c r="S56" i="10" s="1"/>
  <c r="R56" i="10"/>
  <c r="I57" i="10"/>
  <c r="K57" i="10"/>
  <c r="L57" i="10"/>
  <c r="S57" i="10" s="1"/>
  <c r="R57" i="10"/>
  <c r="I58" i="10"/>
  <c r="K58" i="10"/>
  <c r="L58" i="10"/>
  <c r="S58" i="10" s="1"/>
  <c r="R58" i="10"/>
  <c r="I59" i="10"/>
  <c r="K59" i="10"/>
  <c r="L59" i="10"/>
  <c r="S59" i="10" s="1"/>
  <c r="R59" i="10"/>
  <c r="I60" i="10"/>
  <c r="K60" i="10"/>
  <c r="L60" i="10"/>
  <c r="S60" i="10" s="1"/>
  <c r="R60" i="10"/>
  <c r="I61" i="10"/>
  <c r="K61" i="10"/>
  <c r="L61" i="10"/>
  <c r="S61" i="10" s="1"/>
  <c r="R61" i="10"/>
  <c r="I62" i="10"/>
  <c r="K62" i="10"/>
  <c r="L62" i="10"/>
  <c r="S62" i="10" s="1"/>
  <c r="R62" i="10"/>
  <c r="I63" i="10"/>
  <c r="K63" i="10"/>
  <c r="L63" i="10"/>
  <c r="S63" i="10" s="1"/>
  <c r="R63" i="10"/>
  <c r="I64" i="10"/>
  <c r="K64" i="10"/>
  <c r="L64" i="10"/>
  <c r="S64" i="10" s="1"/>
  <c r="R64" i="10"/>
  <c r="I65" i="10"/>
  <c r="K65" i="10"/>
  <c r="L65" i="10"/>
  <c r="S65" i="10" s="1"/>
  <c r="R65" i="10"/>
  <c r="I66" i="10"/>
  <c r="K66" i="10"/>
  <c r="L66" i="10"/>
  <c r="S66" i="10" s="1"/>
  <c r="R66" i="10"/>
  <c r="I67" i="10"/>
  <c r="K67" i="10"/>
  <c r="L67" i="10"/>
  <c r="S67" i="10" s="1"/>
  <c r="R67" i="10"/>
  <c r="I68" i="10"/>
  <c r="K68" i="10"/>
  <c r="L68" i="10"/>
  <c r="S68" i="10" s="1"/>
  <c r="R68" i="10"/>
  <c r="G70" i="10"/>
  <c r="H70" i="10"/>
  <c r="J70" i="10"/>
  <c r="M70" i="10"/>
  <c r="N70" i="10"/>
  <c r="O70" i="10"/>
  <c r="P70" i="10"/>
  <c r="Q70" i="10"/>
  <c r="T70" i="10"/>
  <c r="U70" i="10"/>
  <c r="V70" i="10"/>
  <c r="W70" i="10"/>
  <c r="X70" i="10"/>
  <c r="Y70" i="10"/>
  <c r="K34" i="14"/>
  <c r="S40" i="2"/>
  <c r="R40" i="2"/>
  <c r="K40" i="2"/>
  <c r="I40" i="2"/>
  <c r="R110" i="14"/>
  <c r="I110" i="14"/>
  <c r="R109" i="14"/>
  <c r="Y76" i="4"/>
  <c r="X76" i="4"/>
  <c r="R108" i="14"/>
  <c r="K108" i="14"/>
  <c r="I108" i="14"/>
  <c r="I107" i="14"/>
  <c r="R105" i="14"/>
  <c r="K105" i="14"/>
  <c r="R104" i="14"/>
  <c r="K104" i="14"/>
  <c r="I104" i="14"/>
  <c r="K103" i="14"/>
  <c r="I103" i="14"/>
  <c r="R100" i="14"/>
  <c r="K100" i="14"/>
  <c r="I100" i="14"/>
  <c r="R99" i="14"/>
  <c r="R101" i="14"/>
  <c r="R97" i="14"/>
  <c r="K97" i="14"/>
  <c r="I97" i="14"/>
  <c r="R102" i="14"/>
  <c r="R4" i="13"/>
  <c r="R28" i="13"/>
  <c r="R68" i="13"/>
  <c r="R108" i="13"/>
  <c r="R132" i="13"/>
  <c r="R148" i="13"/>
  <c r="R156" i="13"/>
  <c r="R172" i="13"/>
  <c r="R188" i="13"/>
  <c r="R64" i="13"/>
  <c r="R87" i="13"/>
  <c r="K224" i="14"/>
  <c r="I224" i="14"/>
  <c r="R223" i="14"/>
  <c r="R222" i="14"/>
  <c r="R221" i="14"/>
  <c r="K221" i="14"/>
  <c r="I221" i="13"/>
  <c r="Y221" i="13" s="1"/>
  <c r="K220" i="14"/>
  <c r="I220" i="14"/>
  <c r="R220" i="13"/>
  <c r="I218" i="14"/>
  <c r="R217" i="14"/>
  <c r="K216" i="14"/>
  <c r="I216" i="14"/>
  <c r="K215" i="14"/>
  <c r="R214" i="14"/>
  <c r="R214" i="13"/>
  <c r="R213" i="14"/>
  <c r="K212" i="14"/>
  <c r="I212" i="14"/>
  <c r="R212" i="13"/>
  <c r="R211" i="14"/>
  <c r="R209" i="14"/>
  <c r="K209" i="14"/>
  <c r="K208" i="14"/>
  <c r="I208" i="14"/>
  <c r="R206" i="13"/>
  <c r="I205" i="13"/>
  <c r="Y205" i="13" s="1"/>
  <c r="R204" i="14"/>
  <c r="K204" i="14"/>
  <c r="I204" i="14"/>
  <c r="R204" i="13"/>
  <c r="I203" i="14"/>
  <c r="K201" i="14"/>
  <c r="I201" i="14"/>
  <c r="R200" i="14"/>
  <c r="K200" i="14"/>
  <c r="I200" i="14"/>
  <c r="I199" i="14"/>
  <c r="R198" i="14"/>
  <c r="I197" i="13"/>
  <c r="Y197" i="13" s="1"/>
  <c r="R197" i="14"/>
  <c r="R196" i="14"/>
  <c r="K196" i="14"/>
  <c r="I196" i="14"/>
  <c r="R192" i="14"/>
  <c r="K192" i="14"/>
  <c r="I192" i="14"/>
  <c r="K191" i="14"/>
  <c r="R190" i="14"/>
  <c r="R189" i="14"/>
  <c r="R188" i="14"/>
  <c r="K188" i="14"/>
  <c r="I188" i="14"/>
  <c r="R187" i="14"/>
  <c r="R185" i="14"/>
  <c r="K185" i="14"/>
  <c r="K184" i="14"/>
  <c r="I184" i="14"/>
  <c r="R182" i="14"/>
  <c r="I182" i="13"/>
  <c r="Y182" i="13" s="1"/>
  <c r="R181" i="14"/>
  <c r="K181" i="14"/>
  <c r="R180" i="14"/>
  <c r="K180" i="14"/>
  <c r="I180" i="14"/>
  <c r="I180" i="13"/>
  <c r="Y180" i="13" s="1"/>
  <c r="R177" i="14"/>
  <c r="K177" i="14"/>
  <c r="K176" i="14"/>
  <c r="I176" i="14"/>
  <c r="R175" i="14"/>
  <c r="K175" i="14"/>
  <c r="R174" i="14"/>
  <c r="K174" i="14"/>
  <c r="R173" i="14"/>
  <c r="R172" i="14"/>
  <c r="K172" i="14"/>
  <c r="I172" i="14"/>
  <c r="I172" i="13"/>
  <c r="Y172" i="13" s="1"/>
  <c r="R171" i="14"/>
  <c r="R169" i="14"/>
  <c r="K169" i="14"/>
  <c r="K168" i="14"/>
  <c r="I168" i="14"/>
  <c r="K167" i="14"/>
  <c r="R166" i="14"/>
  <c r="R165" i="14"/>
  <c r="I165" i="14"/>
  <c r="R164" i="14"/>
  <c r="K164" i="14"/>
  <c r="I164" i="14"/>
  <c r="R162" i="14"/>
  <c r="R161" i="14"/>
  <c r="K161" i="14"/>
  <c r="I161" i="14"/>
  <c r="R160" i="14"/>
  <c r="K160" i="14"/>
  <c r="I160" i="14"/>
  <c r="R158" i="14"/>
  <c r="K158" i="14"/>
  <c r="R157" i="14"/>
  <c r="R156" i="14"/>
  <c r="K156" i="14"/>
  <c r="I156" i="14"/>
  <c r="R155" i="14"/>
  <c r="K155" i="14"/>
  <c r="K154" i="14"/>
  <c r="R153" i="14"/>
  <c r="K153" i="14"/>
  <c r="K152" i="14"/>
  <c r="I152" i="14"/>
  <c r="K151" i="14"/>
  <c r="I150" i="13"/>
  <c r="Y150" i="13" s="1"/>
  <c r="R149" i="14"/>
  <c r="I149" i="13"/>
  <c r="Y149" i="13" s="1"/>
  <c r="R148" i="14"/>
  <c r="K148" i="14"/>
  <c r="I148" i="14"/>
  <c r="R145" i="14"/>
  <c r="K145" i="14"/>
  <c r="I145" i="14"/>
  <c r="K144" i="14"/>
  <c r="I144" i="14"/>
  <c r="R142" i="14"/>
  <c r="R141" i="14"/>
  <c r="K141" i="14"/>
  <c r="R140" i="14"/>
  <c r="K140" i="14"/>
  <c r="I140" i="14"/>
  <c r="R138" i="14"/>
  <c r="I138" i="14"/>
  <c r="R137" i="14"/>
  <c r="K137" i="14"/>
  <c r="R136" i="14"/>
  <c r="K136" i="14"/>
  <c r="I136" i="14"/>
  <c r="K135" i="14"/>
  <c r="R134" i="14"/>
  <c r="K134" i="14"/>
  <c r="I134" i="14"/>
  <c r="R133" i="14"/>
  <c r="R132" i="14"/>
  <c r="K132" i="14"/>
  <c r="I132" i="14"/>
  <c r="R130" i="14"/>
  <c r="R129" i="14"/>
  <c r="K129" i="14"/>
  <c r="R128" i="14"/>
  <c r="K128" i="14"/>
  <c r="I128" i="14"/>
  <c r="K127" i="14"/>
  <c r="R126" i="14"/>
  <c r="R33" i="16"/>
  <c r="L33" i="16"/>
  <c r="S33" i="16" s="1"/>
  <c r="K33" i="16"/>
  <c r="I33" i="16"/>
  <c r="R140" i="13"/>
  <c r="I142" i="13"/>
  <c r="Y142" i="13" s="1"/>
  <c r="I141" i="13"/>
  <c r="Y141" i="13" s="1"/>
  <c r="I133" i="13"/>
  <c r="Y133" i="13" s="1"/>
  <c r="R125" i="14"/>
  <c r="I125" i="13"/>
  <c r="Y125" i="13" s="1"/>
  <c r="R124" i="14"/>
  <c r="K124" i="14"/>
  <c r="I124" i="14"/>
  <c r="R123" i="14"/>
  <c r="K123" i="14"/>
  <c r="R122" i="14"/>
  <c r="R121" i="14"/>
  <c r="K121" i="14"/>
  <c r="R120" i="14"/>
  <c r="K120" i="14"/>
  <c r="I120" i="14"/>
  <c r="R118" i="14"/>
  <c r="R117" i="14"/>
  <c r="I117" i="14"/>
  <c r="R116" i="14"/>
  <c r="K116" i="14"/>
  <c r="I116" i="14"/>
  <c r="R115" i="14"/>
  <c r="R114" i="14"/>
  <c r="R113" i="14"/>
  <c r="K113" i="14"/>
  <c r="R112" i="14"/>
  <c r="K112" i="14"/>
  <c r="I112" i="14"/>
  <c r="R30" i="14"/>
  <c r="R124" i="13"/>
  <c r="I124" i="13"/>
  <c r="Y124" i="13" s="1"/>
  <c r="R116" i="13"/>
  <c r="I116" i="13"/>
  <c r="Y116" i="13" s="1"/>
  <c r="R75" i="16"/>
  <c r="R55" i="16"/>
  <c r="R76" i="16"/>
  <c r="R77" i="16"/>
  <c r="R78" i="16"/>
  <c r="R58" i="16"/>
  <c r="X80" i="16"/>
  <c r="Q80" i="16"/>
  <c r="P80" i="16"/>
  <c r="L15" i="16"/>
  <c r="S15" i="16" s="1"/>
  <c r="L34" i="16"/>
  <c r="S34" i="16" s="1"/>
  <c r="L14" i="16"/>
  <c r="L35" i="16"/>
  <c r="S35" i="16" s="1"/>
  <c r="L36" i="16"/>
  <c r="S36" i="16" s="1"/>
  <c r="L37" i="16"/>
  <c r="S37" i="16" s="1"/>
  <c r="L17" i="16"/>
  <c r="S17" i="16" s="1"/>
  <c r="L45" i="16"/>
  <c r="S45" i="16" s="1"/>
  <c r="L72" i="16"/>
  <c r="S72" i="16" s="1"/>
  <c r="L73" i="16"/>
  <c r="S73" i="16" s="1"/>
  <c r="L49" i="16"/>
  <c r="S49" i="16" s="1"/>
  <c r="L74" i="16"/>
  <c r="S74" i="16" s="1"/>
  <c r="L57" i="16"/>
  <c r="S57" i="16" s="1"/>
  <c r="L56" i="16"/>
  <c r="S56" i="16" s="1"/>
  <c r="L75" i="16"/>
  <c r="S75" i="16" s="1"/>
  <c r="L55" i="16"/>
  <c r="S55" i="16" s="1"/>
  <c r="L76" i="16"/>
  <c r="S76" i="16" s="1"/>
  <c r="L77" i="16"/>
  <c r="S77" i="16" s="1"/>
  <c r="L78" i="16"/>
  <c r="S78" i="16" s="1"/>
  <c r="L58" i="16"/>
  <c r="S58" i="16" s="1"/>
  <c r="K75" i="16"/>
  <c r="K55" i="16"/>
  <c r="K76" i="16"/>
  <c r="K77" i="16"/>
  <c r="K78" i="16"/>
  <c r="K58" i="16"/>
  <c r="S14" i="16"/>
  <c r="R34" i="16"/>
  <c r="R14" i="16"/>
  <c r="R35" i="16"/>
  <c r="R36" i="16"/>
  <c r="R37" i="16"/>
  <c r="R17" i="16"/>
  <c r="K34" i="16"/>
  <c r="K14" i="16"/>
  <c r="K35" i="16"/>
  <c r="K36" i="16"/>
  <c r="K37" i="16"/>
  <c r="K17" i="16"/>
  <c r="H39" i="16"/>
  <c r="I17" i="16"/>
  <c r="G39" i="16"/>
  <c r="V80" i="16"/>
  <c r="N80" i="16"/>
  <c r="H80" i="16"/>
  <c r="I58" i="16"/>
  <c r="G80" i="16"/>
  <c r="I78" i="16"/>
  <c r="I37" i="16"/>
  <c r="I77" i="16"/>
  <c r="T39" i="16"/>
  <c r="O39" i="16"/>
  <c r="M39" i="16"/>
  <c r="I36" i="16"/>
  <c r="L9" i="16"/>
  <c r="S9" i="16" s="1"/>
  <c r="L10" i="16"/>
  <c r="S10" i="16" s="1"/>
  <c r="L20" i="16"/>
  <c r="S20" i="16" s="1"/>
  <c r="L21" i="16"/>
  <c r="S21" i="16" s="1"/>
  <c r="L22" i="16"/>
  <c r="S22" i="16" s="1"/>
  <c r="L23" i="16"/>
  <c r="S23" i="16" s="1"/>
  <c r="L5" i="16"/>
  <c r="S5" i="16" s="1"/>
  <c r="L24" i="16"/>
  <c r="S24" i="16" s="1"/>
  <c r="L6" i="16"/>
  <c r="S6" i="16" s="1"/>
  <c r="L25" i="16"/>
  <c r="S25" i="16" s="1"/>
  <c r="L26" i="16"/>
  <c r="S26" i="16" s="1"/>
  <c r="L27" i="16"/>
  <c r="S27" i="16" s="1"/>
  <c r="L11" i="16"/>
  <c r="S11" i="16" s="1"/>
  <c r="L28" i="16"/>
  <c r="S28" i="16" s="1"/>
  <c r="L12" i="16"/>
  <c r="S12" i="16" s="1"/>
  <c r="L29" i="16"/>
  <c r="S29" i="16" s="1"/>
  <c r="L30" i="16"/>
  <c r="S30" i="16" s="1"/>
  <c r="L4" i="16"/>
  <c r="S4" i="16" s="1"/>
  <c r="L31" i="16"/>
  <c r="S31" i="16" s="1"/>
  <c r="L32" i="16"/>
  <c r="S32" i="16" s="1"/>
  <c r="L8" i="16"/>
  <c r="S8" i="16" s="1"/>
  <c r="L16" i="16"/>
  <c r="S16" i="16" s="1"/>
  <c r="L3" i="16"/>
  <c r="S3" i="16" s="1"/>
  <c r="L7" i="16"/>
  <c r="S7" i="16" s="1"/>
  <c r="L18" i="16"/>
  <c r="S18" i="16" s="1"/>
  <c r="L19" i="16"/>
  <c r="S19" i="16" s="1"/>
  <c r="L13" i="16"/>
  <c r="S13" i="16" s="1"/>
  <c r="L48" i="16"/>
  <c r="S48" i="16" s="1"/>
  <c r="L59" i="16"/>
  <c r="S59" i="16" s="1"/>
  <c r="L60" i="16"/>
  <c r="S60" i="16" s="1"/>
  <c r="L54" i="16"/>
  <c r="S54" i="16" s="1"/>
  <c r="L50" i="16"/>
  <c r="S50" i="16" s="1"/>
  <c r="L51" i="16"/>
  <c r="S51" i="16" s="1"/>
  <c r="L61" i="16"/>
  <c r="S61" i="16" s="1"/>
  <c r="L62" i="16"/>
  <c r="S62" i="16" s="1"/>
  <c r="L63" i="16"/>
  <c r="S63" i="16" s="1"/>
  <c r="L64" i="16"/>
  <c r="S64" i="16" s="1"/>
  <c r="L46" i="16"/>
  <c r="S46" i="16" s="1"/>
  <c r="L65" i="16"/>
  <c r="S65" i="16" s="1"/>
  <c r="L47" i="16"/>
  <c r="S47" i="16" s="1"/>
  <c r="L66" i="16"/>
  <c r="S66" i="16" s="1"/>
  <c r="L67" i="16"/>
  <c r="S67" i="16" s="1"/>
  <c r="L68" i="16"/>
  <c r="S68" i="16" s="1"/>
  <c r="L52" i="16"/>
  <c r="S52" i="16" s="1"/>
  <c r="L69" i="16"/>
  <c r="S69" i="16" s="1"/>
  <c r="L53" i="16"/>
  <c r="S53" i="16" s="1"/>
  <c r="L70" i="16"/>
  <c r="S70" i="16" s="1"/>
  <c r="L71" i="16"/>
  <c r="S71" i="16" s="1"/>
  <c r="L44" i="16"/>
  <c r="S44" i="16" s="1"/>
  <c r="L10" i="10"/>
  <c r="S10" i="10" s="1"/>
  <c r="L9" i="10"/>
  <c r="S9" i="10" s="1"/>
  <c r="L13" i="10"/>
  <c r="S13" i="10" s="1"/>
  <c r="L4" i="10"/>
  <c r="S4" i="10" s="1"/>
  <c r="L12" i="10"/>
  <c r="S12" i="10" s="1"/>
  <c r="L15" i="10"/>
  <c r="S15" i="10" s="1"/>
  <c r="L25" i="10"/>
  <c r="S25" i="10" s="1"/>
  <c r="L26" i="10"/>
  <c r="S26" i="10" s="1"/>
  <c r="L17" i="10"/>
  <c r="S17" i="10" s="1"/>
  <c r="L14" i="10"/>
  <c r="S14" i="10" s="1"/>
  <c r="L27" i="10"/>
  <c r="S27" i="10" s="1"/>
  <c r="L7" i="10"/>
  <c r="S7" i="10" s="1"/>
  <c r="L8" i="10"/>
  <c r="S8" i="10" s="1"/>
  <c r="L24" i="10"/>
  <c r="S24" i="10" s="1"/>
  <c r="L16" i="10"/>
  <c r="S16" i="10" s="1"/>
  <c r="L23" i="10"/>
  <c r="S23" i="10" s="1"/>
  <c r="L21" i="10"/>
  <c r="S21" i="10" s="1"/>
  <c r="L28" i="10"/>
  <c r="S28" i="10" s="1"/>
  <c r="L5" i="10"/>
  <c r="S5" i="10" s="1"/>
  <c r="L19" i="10"/>
  <c r="S19" i="10" s="1"/>
  <c r="L29" i="10"/>
  <c r="S29" i="10" s="1"/>
  <c r="L22" i="10"/>
  <c r="S22" i="10" s="1"/>
  <c r="L30" i="10"/>
  <c r="S30" i="10" s="1"/>
  <c r="L20" i="10"/>
  <c r="S20" i="10" s="1"/>
  <c r="L11" i="10"/>
  <c r="S11" i="10" s="1"/>
  <c r="L31" i="10"/>
  <c r="S31" i="10" s="1"/>
  <c r="L18" i="10"/>
  <c r="S18" i="10" s="1"/>
  <c r="L6" i="10"/>
  <c r="S6" i="10" s="1"/>
  <c r="L32" i="10"/>
  <c r="S32" i="10" s="1"/>
  <c r="L3" i="10"/>
  <c r="S3" i="10" s="1"/>
  <c r="AB3" i="10"/>
  <c r="O34" i="10"/>
  <c r="K9" i="9"/>
  <c r="I3" i="9"/>
  <c r="O57" i="9"/>
  <c r="O28" i="9"/>
  <c r="L34" i="9"/>
  <c r="S34" i="9" s="1"/>
  <c r="L41" i="9"/>
  <c r="S41" i="9" s="1"/>
  <c r="L42" i="9"/>
  <c r="S42" i="9" s="1"/>
  <c r="L43" i="9"/>
  <c r="S43" i="9" s="1"/>
  <c r="L44" i="9"/>
  <c r="S44" i="9" s="1"/>
  <c r="L45" i="9"/>
  <c r="S45" i="9" s="1"/>
  <c r="L37" i="9"/>
  <c r="S37" i="9" s="1"/>
  <c r="L40" i="9"/>
  <c r="S40" i="9" s="1"/>
  <c r="L46" i="9"/>
  <c r="S46" i="9" s="1"/>
  <c r="L47" i="9"/>
  <c r="S47" i="9" s="1"/>
  <c r="L38" i="9"/>
  <c r="S38" i="9" s="1"/>
  <c r="L48" i="9"/>
  <c r="S48" i="9" s="1"/>
  <c r="L36" i="9"/>
  <c r="S36" i="9" s="1"/>
  <c r="L35" i="9"/>
  <c r="S35" i="9" s="1"/>
  <c r="L33" i="9"/>
  <c r="S33" i="9" s="1"/>
  <c r="L49" i="9"/>
  <c r="S49" i="9" s="1"/>
  <c r="L50" i="9"/>
  <c r="S50" i="9" s="1"/>
  <c r="L51" i="9"/>
  <c r="S51" i="9" s="1"/>
  <c r="L52" i="9"/>
  <c r="S52" i="9" s="1"/>
  <c r="L53" i="9"/>
  <c r="S53" i="9" s="1"/>
  <c r="L54" i="9"/>
  <c r="S54" i="9" s="1"/>
  <c r="L39" i="9"/>
  <c r="S39" i="9" s="1"/>
  <c r="L55" i="9"/>
  <c r="S55" i="9" s="1"/>
  <c r="L32" i="9"/>
  <c r="S32" i="9" s="1"/>
  <c r="L46" i="5"/>
  <c r="S46" i="5" s="1"/>
  <c r="L47" i="5"/>
  <c r="S47" i="5" s="1"/>
  <c r="L59" i="5"/>
  <c r="S59" i="5" s="1"/>
  <c r="L60" i="5"/>
  <c r="S60" i="5" s="1"/>
  <c r="L61" i="5"/>
  <c r="S61" i="5" s="1"/>
  <c r="L49" i="5"/>
  <c r="S49" i="5" s="1"/>
  <c r="L62" i="5"/>
  <c r="S62" i="5" s="1"/>
  <c r="L52" i="5"/>
  <c r="S52" i="5" s="1"/>
  <c r="L63" i="5"/>
  <c r="S63" i="5" s="1"/>
  <c r="L64" i="5"/>
  <c r="S64" i="5" s="1"/>
  <c r="L58" i="5"/>
  <c r="S58" i="5" s="1"/>
  <c r="L55" i="5"/>
  <c r="S55" i="5" s="1"/>
  <c r="L51" i="5"/>
  <c r="S51" i="5" s="1"/>
  <c r="L54" i="5"/>
  <c r="S54" i="5" s="1"/>
  <c r="L57" i="5"/>
  <c r="S57" i="5" s="1"/>
  <c r="L65" i="5"/>
  <c r="S65" i="5" s="1"/>
  <c r="L44" i="5"/>
  <c r="S44" i="5" s="1"/>
  <c r="L66" i="5"/>
  <c r="S66" i="5" s="1"/>
  <c r="L53" i="5"/>
  <c r="S53" i="5" s="1"/>
  <c r="L67" i="5"/>
  <c r="S67" i="5" s="1"/>
  <c r="L68" i="5"/>
  <c r="S68" i="5" s="1"/>
  <c r="L50" i="5"/>
  <c r="S50" i="5" s="1"/>
  <c r="L45" i="5"/>
  <c r="S45" i="5" s="1"/>
  <c r="L48" i="5"/>
  <c r="S48" i="5" s="1"/>
  <c r="L56" i="5"/>
  <c r="S56" i="5" s="1"/>
  <c r="L69" i="5"/>
  <c r="S69" i="5" s="1"/>
  <c r="L70" i="5"/>
  <c r="S70" i="5" s="1"/>
  <c r="L71" i="5"/>
  <c r="S71" i="5" s="1"/>
  <c r="L72" i="5"/>
  <c r="S72" i="5" s="1"/>
  <c r="L73" i="5"/>
  <c r="S73" i="5" s="1"/>
  <c r="L74" i="5"/>
  <c r="S74" i="5" s="1"/>
  <c r="L75" i="5"/>
  <c r="S75" i="5" s="1"/>
  <c r="L76" i="5"/>
  <c r="S76" i="5" s="1"/>
  <c r="L43" i="5"/>
  <c r="S43" i="5" s="1"/>
  <c r="O78" i="5"/>
  <c r="O38" i="5"/>
  <c r="L6" i="5"/>
  <c r="S6" i="5" s="1"/>
  <c r="L7" i="5"/>
  <c r="S7" i="5" s="1"/>
  <c r="L19" i="5"/>
  <c r="S19" i="5" s="1"/>
  <c r="L20" i="5"/>
  <c r="S20" i="5" s="1"/>
  <c r="L21" i="5"/>
  <c r="S21" i="5" s="1"/>
  <c r="L9" i="5"/>
  <c r="S9" i="5" s="1"/>
  <c r="L22" i="5"/>
  <c r="S22" i="5" s="1"/>
  <c r="L12" i="5"/>
  <c r="S12" i="5" s="1"/>
  <c r="L23" i="5"/>
  <c r="S23" i="5" s="1"/>
  <c r="L24" i="5"/>
  <c r="S24" i="5" s="1"/>
  <c r="L18" i="5"/>
  <c r="S18" i="5" s="1"/>
  <c r="L15" i="5"/>
  <c r="S15" i="5" s="1"/>
  <c r="L11" i="5"/>
  <c r="S11" i="5" s="1"/>
  <c r="L14" i="5"/>
  <c r="S14" i="5" s="1"/>
  <c r="L17" i="5"/>
  <c r="S17" i="5" s="1"/>
  <c r="L25" i="5"/>
  <c r="S25" i="5" s="1"/>
  <c r="L4" i="5"/>
  <c r="S4" i="5" s="1"/>
  <c r="L26" i="5"/>
  <c r="S26" i="5" s="1"/>
  <c r="L13" i="5"/>
  <c r="S13" i="5" s="1"/>
  <c r="L27" i="5"/>
  <c r="S27" i="5" s="1"/>
  <c r="L28" i="5"/>
  <c r="S28" i="5" s="1"/>
  <c r="L10" i="5"/>
  <c r="S10" i="5" s="1"/>
  <c r="L5" i="5"/>
  <c r="S5" i="5" s="1"/>
  <c r="L8" i="5"/>
  <c r="S8" i="5" s="1"/>
  <c r="L16" i="5"/>
  <c r="S16" i="5" s="1"/>
  <c r="L29" i="5"/>
  <c r="S29" i="5" s="1"/>
  <c r="L30" i="5"/>
  <c r="S30" i="5" s="1"/>
  <c r="L31" i="5"/>
  <c r="S31" i="5" s="1"/>
  <c r="L32" i="5"/>
  <c r="S32" i="5" s="1"/>
  <c r="L33" i="5"/>
  <c r="S33" i="5" s="1"/>
  <c r="L34" i="5"/>
  <c r="S34" i="5" s="1"/>
  <c r="L35" i="5"/>
  <c r="S35" i="5" s="1"/>
  <c r="L36" i="5"/>
  <c r="S36" i="5" s="1"/>
  <c r="L3" i="5"/>
  <c r="S3" i="5" s="1"/>
  <c r="L5" i="9"/>
  <c r="S5" i="9" s="1"/>
  <c r="L12" i="9"/>
  <c r="S12" i="9" s="1"/>
  <c r="L13" i="9"/>
  <c r="S13" i="9" s="1"/>
  <c r="L14" i="9"/>
  <c r="S14" i="9" s="1"/>
  <c r="L15" i="9"/>
  <c r="S15" i="9" s="1"/>
  <c r="L16" i="9"/>
  <c r="S16" i="9" s="1"/>
  <c r="L8" i="9"/>
  <c r="S8" i="9" s="1"/>
  <c r="L11" i="9"/>
  <c r="S11" i="9" s="1"/>
  <c r="L17" i="9"/>
  <c r="S17" i="9" s="1"/>
  <c r="L18" i="9"/>
  <c r="S18" i="9" s="1"/>
  <c r="L9" i="9"/>
  <c r="S9" i="9" s="1"/>
  <c r="L19" i="9"/>
  <c r="S19" i="9" s="1"/>
  <c r="L7" i="9"/>
  <c r="S7" i="9" s="1"/>
  <c r="L6" i="9"/>
  <c r="S6" i="9" s="1"/>
  <c r="L4" i="9"/>
  <c r="S4" i="9" s="1"/>
  <c r="L20" i="9"/>
  <c r="S20" i="9" s="1"/>
  <c r="L21" i="9"/>
  <c r="S21" i="9" s="1"/>
  <c r="L22" i="9"/>
  <c r="S22" i="9" s="1"/>
  <c r="L23" i="9"/>
  <c r="S23" i="9" s="1"/>
  <c r="L24" i="9"/>
  <c r="S24" i="9" s="1"/>
  <c r="L25" i="9"/>
  <c r="S25" i="9" s="1"/>
  <c r="L10" i="9"/>
  <c r="S10" i="9" s="1"/>
  <c r="L26" i="9"/>
  <c r="S26" i="9" s="1"/>
  <c r="L3" i="9"/>
  <c r="S3" i="9" s="1"/>
  <c r="AB3" i="9"/>
  <c r="O70" i="3"/>
  <c r="O86" i="2"/>
  <c r="O42" i="2"/>
  <c r="L31" i="15"/>
  <c r="S31" i="15" s="1"/>
  <c r="L42" i="15"/>
  <c r="S42" i="15" s="1"/>
  <c r="L35" i="15"/>
  <c r="S35" i="15" s="1"/>
  <c r="L43" i="15"/>
  <c r="S43" i="15" s="1"/>
  <c r="L36" i="15"/>
  <c r="S36" i="15" s="1"/>
  <c r="L34" i="15"/>
  <c r="S34" i="15" s="1"/>
  <c r="L40" i="15"/>
  <c r="S40" i="15" s="1"/>
  <c r="L47" i="15"/>
  <c r="S47" i="15" s="1"/>
  <c r="L44" i="15"/>
  <c r="S44" i="15" s="1"/>
  <c r="L45" i="15"/>
  <c r="S45" i="15" s="1"/>
  <c r="L48" i="15"/>
  <c r="S48" i="15" s="1"/>
  <c r="L46" i="15"/>
  <c r="S46" i="15" s="1"/>
  <c r="L41" i="15"/>
  <c r="S41" i="15" s="1"/>
  <c r="L49" i="15"/>
  <c r="S49" i="15" s="1"/>
  <c r="L37" i="15"/>
  <c r="S37" i="15" s="1"/>
  <c r="L50" i="15"/>
  <c r="S50" i="15" s="1"/>
  <c r="L39" i="15"/>
  <c r="S39" i="15" s="1"/>
  <c r="L32" i="15"/>
  <c r="S32" i="15" s="1"/>
  <c r="L38" i="15"/>
  <c r="S38" i="15" s="1"/>
  <c r="L33" i="15"/>
  <c r="S33" i="15" s="1"/>
  <c r="Y80" i="16"/>
  <c r="W80" i="16"/>
  <c r="U80" i="16"/>
  <c r="T80" i="16"/>
  <c r="O80" i="16"/>
  <c r="M80" i="16"/>
  <c r="J80" i="16"/>
  <c r="I76" i="16"/>
  <c r="I55" i="16"/>
  <c r="I75" i="16"/>
  <c r="R56" i="16"/>
  <c r="K56" i="16"/>
  <c r="I56" i="16"/>
  <c r="R57" i="16"/>
  <c r="K57" i="16"/>
  <c r="I57" i="16"/>
  <c r="R74" i="16"/>
  <c r="K74" i="16"/>
  <c r="I74" i="16"/>
  <c r="R49" i="16"/>
  <c r="K49" i="16"/>
  <c r="I49" i="16"/>
  <c r="R73" i="16"/>
  <c r="K73" i="16"/>
  <c r="I73" i="16"/>
  <c r="R72" i="16"/>
  <c r="K72" i="16"/>
  <c r="I72" i="16"/>
  <c r="R45" i="16"/>
  <c r="K45" i="16"/>
  <c r="I45" i="16"/>
  <c r="R71" i="16"/>
  <c r="K71" i="16"/>
  <c r="I71" i="16"/>
  <c r="R70" i="16"/>
  <c r="K70" i="16"/>
  <c r="I70" i="16"/>
  <c r="R53" i="16"/>
  <c r="K53" i="16"/>
  <c r="I53" i="16"/>
  <c r="R69" i="16"/>
  <c r="K69" i="16"/>
  <c r="I69" i="16"/>
  <c r="R52" i="16"/>
  <c r="K52" i="16"/>
  <c r="I52" i="16"/>
  <c r="R68" i="16"/>
  <c r="K68" i="16"/>
  <c r="I68" i="16"/>
  <c r="R67" i="16"/>
  <c r="K67" i="16"/>
  <c r="I67" i="16"/>
  <c r="R66" i="16"/>
  <c r="K66" i="16"/>
  <c r="I66" i="16"/>
  <c r="R47" i="16"/>
  <c r="K47" i="16"/>
  <c r="I47" i="16"/>
  <c r="R65" i="16"/>
  <c r="K65" i="16"/>
  <c r="I65" i="16"/>
  <c r="R46" i="16"/>
  <c r="K46" i="16"/>
  <c r="I46" i="16"/>
  <c r="R64" i="16"/>
  <c r="K64" i="16"/>
  <c r="I64" i="16"/>
  <c r="R63" i="16"/>
  <c r="K63" i="16"/>
  <c r="I63" i="16"/>
  <c r="R62" i="16"/>
  <c r="K62" i="16"/>
  <c r="I62" i="16"/>
  <c r="R61" i="16"/>
  <c r="K61" i="16"/>
  <c r="I61" i="16"/>
  <c r="R51" i="16"/>
  <c r="K51" i="16"/>
  <c r="I51" i="16"/>
  <c r="R50" i="16"/>
  <c r="K50" i="16"/>
  <c r="I50" i="16"/>
  <c r="R54" i="16"/>
  <c r="K54" i="16"/>
  <c r="I54" i="16"/>
  <c r="R60" i="16"/>
  <c r="K60" i="16"/>
  <c r="I60" i="16"/>
  <c r="R59" i="16"/>
  <c r="K59" i="16"/>
  <c r="I59" i="16"/>
  <c r="R48" i="16"/>
  <c r="K48" i="16"/>
  <c r="I48" i="16"/>
  <c r="R44" i="16"/>
  <c r="K44" i="16"/>
  <c r="I44" i="16"/>
  <c r="W39" i="16"/>
  <c r="V39" i="16"/>
  <c r="U39" i="16"/>
  <c r="Q39" i="16"/>
  <c r="P39" i="16"/>
  <c r="N39" i="16"/>
  <c r="J39" i="16"/>
  <c r="I35" i="16"/>
  <c r="I14" i="16"/>
  <c r="I34" i="16"/>
  <c r="R15" i="16"/>
  <c r="K15" i="16"/>
  <c r="I15" i="16"/>
  <c r="R16" i="16"/>
  <c r="K16" i="16"/>
  <c r="I16" i="16"/>
  <c r="R8" i="16"/>
  <c r="K8" i="16"/>
  <c r="I8" i="16"/>
  <c r="R32" i="16"/>
  <c r="K32" i="16"/>
  <c r="I32" i="16"/>
  <c r="R31" i="16"/>
  <c r="K31" i="16"/>
  <c r="I31" i="16"/>
  <c r="R4" i="16"/>
  <c r="K4" i="16"/>
  <c r="I4" i="16"/>
  <c r="R30" i="16"/>
  <c r="K30" i="16"/>
  <c r="I30" i="16"/>
  <c r="R29" i="16"/>
  <c r="K29" i="16"/>
  <c r="I29" i="16"/>
  <c r="R12" i="16"/>
  <c r="K12" i="16"/>
  <c r="I12" i="16"/>
  <c r="R28" i="16"/>
  <c r="K28" i="16"/>
  <c r="I28" i="16"/>
  <c r="R11" i="16"/>
  <c r="K11" i="16"/>
  <c r="I11" i="16"/>
  <c r="R27" i="16"/>
  <c r="K27" i="16"/>
  <c r="I27" i="16"/>
  <c r="R26" i="16"/>
  <c r="K26" i="16"/>
  <c r="I26" i="16"/>
  <c r="R25" i="16"/>
  <c r="K25" i="16"/>
  <c r="I25" i="16"/>
  <c r="R6" i="16"/>
  <c r="K6" i="16"/>
  <c r="I6" i="16"/>
  <c r="R24" i="16"/>
  <c r="K24" i="16"/>
  <c r="I24" i="16"/>
  <c r="R5" i="16"/>
  <c r="K5" i="16"/>
  <c r="I5" i="16"/>
  <c r="R23" i="16"/>
  <c r="K23" i="16"/>
  <c r="I23" i="16"/>
  <c r="R22" i="16"/>
  <c r="K22" i="16"/>
  <c r="I22" i="16"/>
  <c r="R21" i="16"/>
  <c r="K21" i="16"/>
  <c r="I21" i="16"/>
  <c r="R20" i="16"/>
  <c r="K20" i="16"/>
  <c r="I20" i="16"/>
  <c r="R10" i="16"/>
  <c r="K10" i="16"/>
  <c r="I10" i="16"/>
  <c r="R9" i="16"/>
  <c r="K9" i="16"/>
  <c r="I9" i="16"/>
  <c r="R13" i="16"/>
  <c r="K13" i="16"/>
  <c r="I13" i="16"/>
  <c r="R19" i="16"/>
  <c r="K19" i="16"/>
  <c r="I19" i="16"/>
  <c r="R18" i="16"/>
  <c r="K18" i="16"/>
  <c r="I18" i="16"/>
  <c r="R7" i="16"/>
  <c r="K7" i="16"/>
  <c r="I7" i="16"/>
  <c r="AA3" i="16"/>
  <c r="R3" i="16"/>
  <c r="K3" i="16"/>
  <c r="I3" i="16"/>
  <c r="R96" i="14"/>
  <c r="K96" i="14"/>
  <c r="I96" i="14"/>
  <c r="K95" i="14"/>
  <c r="I95" i="14"/>
  <c r="R94" i="14"/>
  <c r="R51" i="14"/>
  <c r="R87" i="14"/>
  <c r="K87" i="14"/>
  <c r="I87" i="14"/>
  <c r="R84" i="14"/>
  <c r="K84" i="14"/>
  <c r="I84" i="14"/>
  <c r="R73" i="14"/>
  <c r="K73" i="14"/>
  <c r="R80" i="14"/>
  <c r="K80" i="14"/>
  <c r="I80" i="14"/>
  <c r="R77" i="14"/>
  <c r="K79" i="14"/>
  <c r="R22" i="14"/>
  <c r="R85" i="14"/>
  <c r="K85" i="14"/>
  <c r="R81" i="14"/>
  <c r="K81" i="14"/>
  <c r="R83" i="14"/>
  <c r="K83" i="14"/>
  <c r="R76" i="14"/>
  <c r="K76" i="14"/>
  <c r="I76" i="14"/>
  <c r="R74" i="14"/>
  <c r="I74" i="14"/>
  <c r="R72" i="14"/>
  <c r="K72" i="14"/>
  <c r="I72" i="14"/>
  <c r="R71" i="14"/>
  <c r="K71" i="14"/>
  <c r="I71" i="14"/>
  <c r="R78" i="14"/>
  <c r="K78" i="14"/>
  <c r="I78" i="14"/>
  <c r="R93" i="14"/>
  <c r="R69" i="14"/>
  <c r="K69" i="14"/>
  <c r="R65" i="14"/>
  <c r="K65" i="14"/>
  <c r="R70" i="14"/>
  <c r="R68" i="14"/>
  <c r="K68" i="14"/>
  <c r="I68" i="14"/>
  <c r="R67" i="14"/>
  <c r="I67" i="14"/>
  <c r="R61" i="14"/>
  <c r="R52" i="14"/>
  <c r="K52" i="14"/>
  <c r="I52" i="14"/>
  <c r="R56" i="14"/>
  <c r="K56" i="14"/>
  <c r="I56" i="14"/>
  <c r="R60" i="14"/>
  <c r="K60" i="14"/>
  <c r="I60" i="14"/>
  <c r="R64" i="14"/>
  <c r="K64" i="14"/>
  <c r="I64" i="14"/>
  <c r="R63" i="14"/>
  <c r="K63" i="14"/>
  <c r="I63" i="14"/>
  <c r="S62" i="14"/>
  <c r="R62" i="14"/>
  <c r="R53" i="14"/>
  <c r="K53" i="14"/>
  <c r="K55" i="14"/>
  <c r="R86" i="14"/>
  <c r="I86" i="14"/>
  <c r="R59" i="14"/>
  <c r="R54" i="14"/>
  <c r="R57" i="14"/>
  <c r="K57" i="14"/>
  <c r="I57" i="14"/>
  <c r="K58" i="14"/>
  <c r="I58" i="14"/>
  <c r="S16" i="14"/>
  <c r="R16" i="14"/>
  <c r="K16" i="14"/>
  <c r="I16" i="14"/>
  <c r="I50" i="14"/>
  <c r="R101" i="13"/>
  <c r="I3" i="15"/>
  <c r="K3" i="15"/>
  <c r="L3" i="15"/>
  <c r="S3" i="15" s="1"/>
  <c r="R3" i="15"/>
  <c r="AA3" i="15"/>
  <c r="I4" i="15"/>
  <c r="K4" i="15"/>
  <c r="L4" i="15"/>
  <c r="S4" i="15" s="1"/>
  <c r="R4" i="15"/>
  <c r="I15" i="15"/>
  <c r="K15" i="15"/>
  <c r="L15" i="15"/>
  <c r="S15" i="15" s="1"/>
  <c r="R15" i="15"/>
  <c r="I8" i="15"/>
  <c r="K8" i="15"/>
  <c r="L8" i="15"/>
  <c r="S8" i="15" s="1"/>
  <c r="R8" i="15"/>
  <c r="I16" i="15"/>
  <c r="K16" i="15"/>
  <c r="L16" i="15"/>
  <c r="S16" i="15" s="1"/>
  <c r="R16" i="15"/>
  <c r="I9" i="15"/>
  <c r="K9" i="15"/>
  <c r="L9" i="15"/>
  <c r="S9" i="15" s="1"/>
  <c r="R9" i="15"/>
  <c r="I13" i="15"/>
  <c r="K13" i="15"/>
  <c r="L13" i="15"/>
  <c r="S13" i="15" s="1"/>
  <c r="R13" i="15"/>
  <c r="I20" i="15"/>
  <c r="K20" i="15"/>
  <c r="L20" i="15"/>
  <c r="S20" i="15" s="1"/>
  <c r="R20" i="15"/>
  <c r="I17" i="15"/>
  <c r="K17" i="15"/>
  <c r="L17" i="15"/>
  <c r="S17" i="15" s="1"/>
  <c r="R17" i="15"/>
  <c r="I18" i="15"/>
  <c r="K18" i="15"/>
  <c r="L18" i="15"/>
  <c r="S18" i="15" s="1"/>
  <c r="R18" i="15"/>
  <c r="I21" i="15"/>
  <c r="K21" i="15"/>
  <c r="L21" i="15"/>
  <c r="S21" i="15" s="1"/>
  <c r="R21" i="15"/>
  <c r="I19" i="15"/>
  <c r="K19" i="15"/>
  <c r="L19" i="15"/>
  <c r="S19" i="15" s="1"/>
  <c r="R19" i="15"/>
  <c r="I14" i="15"/>
  <c r="K14" i="15"/>
  <c r="L14" i="15"/>
  <c r="S14" i="15" s="1"/>
  <c r="R14" i="15"/>
  <c r="I22" i="15"/>
  <c r="K22" i="15"/>
  <c r="L22" i="15"/>
  <c r="S22" i="15" s="1"/>
  <c r="R22" i="15"/>
  <c r="I10" i="15"/>
  <c r="K10" i="15"/>
  <c r="L10" i="15"/>
  <c r="S10" i="15" s="1"/>
  <c r="R10" i="15"/>
  <c r="I23" i="15"/>
  <c r="K23" i="15"/>
  <c r="L23" i="15"/>
  <c r="S23" i="15" s="1"/>
  <c r="R23" i="15"/>
  <c r="I12" i="15"/>
  <c r="K12" i="15"/>
  <c r="L12" i="15"/>
  <c r="S12" i="15" s="1"/>
  <c r="R12" i="15"/>
  <c r="I5" i="15"/>
  <c r="K5" i="15"/>
  <c r="L5" i="15"/>
  <c r="S5" i="15" s="1"/>
  <c r="R5" i="15"/>
  <c r="I11" i="15"/>
  <c r="K11" i="15"/>
  <c r="L11" i="15"/>
  <c r="S11" i="15" s="1"/>
  <c r="R11" i="15"/>
  <c r="I6" i="15"/>
  <c r="K6" i="15"/>
  <c r="L6" i="15"/>
  <c r="S6" i="15" s="1"/>
  <c r="R6" i="15"/>
  <c r="O25" i="15"/>
  <c r="L30" i="15"/>
  <c r="S30" i="15" s="1"/>
  <c r="Y52" i="15"/>
  <c r="X52" i="15"/>
  <c r="W52" i="15"/>
  <c r="V52" i="15"/>
  <c r="U52" i="15"/>
  <c r="T52" i="15"/>
  <c r="Q52" i="15"/>
  <c r="P52" i="15"/>
  <c r="O52" i="15"/>
  <c r="N52" i="15"/>
  <c r="M52" i="15"/>
  <c r="J52" i="15"/>
  <c r="H52" i="15"/>
  <c r="G52" i="15"/>
  <c r="R33" i="15"/>
  <c r="K33" i="15"/>
  <c r="I33" i="15"/>
  <c r="R38" i="15"/>
  <c r="K38" i="15"/>
  <c r="I38" i="15"/>
  <c r="R32" i="15"/>
  <c r="K32" i="15"/>
  <c r="I32" i="15"/>
  <c r="R39" i="15"/>
  <c r="K39" i="15"/>
  <c r="I39" i="15"/>
  <c r="R50" i="15"/>
  <c r="K50" i="15"/>
  <c r="I50" i="15"/>
  <c r="R37" i="15"/>
  <c r="K37" i="15"/>
  <c r="I37" i="15"/>
  <c r="R49" i="15"/>
  <c r="K49" i="15"/>
  <c r="I49" i="15"/>
  <c r="R41" i="15"/>
  <c r="K41" i="15"/>
  <c r="I41" i="15"/>
  <c r="R46" i="15"/>
  <c r="K46" i="15"/>
  <c r="I46" i="15"/>
  <c r="R48" i="15"/>
  <c r="K48" i="15"/>
  <c r="I48" i="15"/>
  <c r="R45" i="15"/>
  <c r="K45" i="15"/>
  <c r="I45" i="15"/>
  <c r="R44" i="15"/>
  <c r="K44" i="15"/>
  <c r="I44" i="15"/>
  <c r="R47" i="15"/>
  <c r="K47" i="15"/>
  <c r="I47" i="15"/>
  <c r="R40" i="15"/>
  <c r="K40" i="15"/>
  <c r="I40" i="15"/>
  <c r="R34" i="15"/>
  <c r="K34" i="15"/>
  <c r="I34" i="15"/>
  <c r="R36" i="15"/>
  <c r="K36" i="15"/>
  <c r="I36" i="15"/>
  <c r="R43" i="15"/>
  <c r="K43" i="15"/>
  <c r="I43" i="15"/>
  <c r="R35" i="15"/>
  <c r="K35" i="15"/>
  <c r="I35" i="15"/>
  <c r="R42" i="15"/>
  <c r="K42" i="15"/>
  <c r="I42" i="15"/>
  <c r="R31" i="15"/>
  <c r="K31" i="15"/>
  <c r="I31" i="15"/>
  <c r="R30" i="15"/>
  <c r="K30" i="15"/>
  <c r="I30" i="15"/>
  <c r="W25" i="15"/>
  <c r="V25" i="15"/>
  <c r="U25" i="15"/>
  <c r="T25" i="15"/>
  <c r="Q25" i="15"/>
  <c r="P25" i="15"/>
  <c r="N25" i="15"/>
  <c r="M25" i="15"/>
  <c r="J25" i="15"/>
  <c r="H25" i="15"/>
  <c r="G25" i="15"/>
  <c r="O68" i="8"/>
  <c r="O33" i="8"/>
  <c r="L43" i="8"/>
  <c r="S43" i="8" s="1"/>
  <c r="L54" i="8"/>
  <c r="S54" i="8" s="1"/>
  <c r="L55" i="8"/>
  <c r="S55" i="8" s="1"/>
  <c r="L56" i="8"/>
  <c r="S56" i="8" s="1"/>
  <c r="L40" i="8"/>
  <c r="S40" i="8" s="1"/>
  <c r="L46" i="8"/>
  <c r="S46" i="8" s="1"/>
  <c r="L39" i="8"/>
  <c r="S39" i="8" s="1"/>
  <c r="L52" i="8"/>
  <c r="S52" i="8" s="1"/>
  <c r="L48" i="8"/>
  <c r="S48" i="8" s="1"/>
  <c r="L47" i="8"/>
  <c r="S47" i="8" s="1"/>
  <c r="L41" i="8"/>
  <c r="S41" i="8" s="1"/>
  <c r="L42" i="8"/>
  <c r="S42" i="8" s="1"/>
  <c r="L51" i="8"/>
  <c r="S51" i="8" s="1"/>
  <c r="L44" i="8"/>
  <c r="S44" i="8" s="1"/>
  <c r="L57" i="8"/>
  <c r="S57" i="8" s="1"/>
  <c r="L45" i="8"/>
  <c r="S45" i="8" s="1"/>
  <c r="L58" i="8"/>
  <c r="S58" i="8" s="1"/>
  <c r="L59" i="8"/>
  <c r="S59" i="8" s="1"/>
  <c r="L60" i="8"/>
  <c r="S60" i="8" s="1"/>
  <c r="L61" i="8"/>
  <c r="S61" i="8" s="1"/>
  <c r="L62" i="8"/>
  <c r="S62" i="8" s="1"/>
  <c r="L63" i="8"/>
  <c r="S63" i="8" s="1"/>
  <c r="L53" i="8"/>
  <c r="S53" i="8" s="1"/>
  <c r="L50" i="8"/>
  <c r="S50" i="8" s="1"/>
  <c r="L49" i="8"/>
  <c r="S49" i="8" s="1"/>
  <c r="L64" i="8"/>
  <c r="S64" i="8" s="1"/>
  <c r="L65" i="8"/>
  <c r="L66" i="8"/>
  <c r="S66" i="8" s="1"/>
  <c r="L38" i="8"/>
  <c r="S38" i="8" s="1"/>
  <c r="L8" i="8"/>
  <c r="S8" i="8" s="1"/>
  <c r="L19" i="8"/>
  <c r="S19" i="8" s="1"/>
  <c r="L20" i="8"/>
  <c r="S20" i="8" s="1"/>
  <c r="L21" i="8"/>
  <c r="S21" i="8" s="1"/>
  <c r="L5" i="8"/>
  <c r="S5" i="8" s="1"/>
  <c r="L11" i="8"/>
  <c r="S11" i="8" s="1"/>
  <c r="L4" i="8"/>
  <c r="S4" i="8" s="1"/>
  <c r="L17" i="8"/>
  <c r="S17" i="8" s="1"/>
  <c r="L13" i="8"/>
  <c r="S13" i="8" s="1"/>
  <c r="L12" i="8"/>
  <c r="S12" i="8" s="1"/>
  <c r="L6" i="8"/>
  <c r="S6" i="8" s="1"/>
  <c r="L7" i="8"/>
  <c r="S7" i="8" s="1"/>
  <c r="L16" i="8"/>
  <c r="S16" i="8" s="1"/>
  <c r="L9" i="8"/>
  <c r="S9" i="8" s="1"/>
  <c r="L22" i="8"/>
  <c r="S22" i="8" s="1"/>
  <c r="L10" i="8"/>
  <c r="S10" i="8" s="1"/>
  <c r="L23" i="8"/>
  <c r="S23" i="8" s="1"/>
  <c r="L24" i="8"/>
  <c r="S24" i="8" s="1"/>
  <c r="L25" i="8"/>
  <c r="S25" i="8" s="1"/>
  <c r="L26" i="8"/>
  <c r="S26" i="8" s="1"/>
  <c r="L27" i="8"/>
  <c r="S27" i="8" s="1"/>
  <c r="L28" i="8"/>
  <c r="S28" i="8" s="1"/>
  <c r="L18" i="8"/>
  <c r="S18" i="8" s="1"/>
  <c r="L15" i="8"/>
  <c r="S15" i="8" s="1"/>
  <c r="L14" i="8"/>
  <c r="S14" i="8" s="1"/>
  <c r="L29" i="8"/>
  <c r="S29" i="8" s="1"/>
  <c r="L30" i="8"/>
  <c r="S30" i="8" s="1"/>
  <c r="L31" i="8"/>
  <c r="S31" i="8" s="1"/>
  <c r="L3" i="8"/>
  <c r="S3" i="8" s="1"/>
  <c r="AA3" i="8"/>
  <c r="O72" i="7"/>
  <c r="N35" i="7"/>
  <c r="O35" i="7"/>
  <c r="H72" i="7"/>
  <c r="L48" i="7"/>
  <c r="S48" i="7" s="1"/>
  <c r="L46" i="7"/>
  <c r="S46" i="7" s="1"/>
  <c r="L41" i="7"/>
  <c r="S41" i="7" s="1"/>
  <c r="L61" i="7"/>
  <c r="S61" i="7" s="1"/>
  <c r="L43" i="7"/>
  <c r="S43" i="7" s="1"/>
  <c r="L62" i="7"/>
  <c r="S62" i="7" s="1"/>
  <c r="L63" i="7"/>
  <c r="S63" i="7" s="1"/>
  <c r="L59" i="7"/>
  <c r="S59" i="7" s="1"/>
  <c r="L54" i="7"/>
  <c r="S54" i="7" s="1"/>
  <c r="L42" i="7"/>
  <c r="S42" i="7" s="1"/>
  <c r="L64" i="7"/>
  <c r="S64" i="7" s="1"/>
  <c r="L65" i="7"/>
  <c r="S65" i="7" s="1"/>
  <c r="L66" i="7"/>
  <c r="S66" i="7" s="1"/>
  <c r="L67" i="7"/>
  <c r="S67" i="7" s="1"/>
  <c r="L60" i="7"/>
  <c r="S60" i="7" s="1"/>
  <c r="L45" i="7"/>
  <c r="S45" i="7" s="1"/>
  <c r="L53" i="7"/>
  <c r="S53" i="7" s="1"/>
  <c r="L51" i="7"/>
  <c r="S51" i="7" s="1"/>
  <c r="L56" i="7"/>
  <c r="S56" i="7" s="1"/>
  <c r="L55" i="7"/>
  <c r="S55" i="7" s="1"/>
  <c r="L50" i="7"/>
  <c r="S50" i="7" s="1"/>
  <c r="L52" i="7"/>
  <c r="S52" i="7" s="1"/>
  <c r="L58" i="7"/>
  <c r="S58" i="7" s="1"/>
  <c r="L68" i="7"/>
  <c r="S68" i="7" s="1"/>
  <c r="L49" i="7"/>
  <c r="S49" i="7" s="1"/>
  <c r="L44" i="7"/>
  <c r="S44" i="7" s="1"/>
  <c r="L69" i="7"/>
  <c r="S69" i="7" s="1"/>
  <c r="L70" i="7"/>
  <c r="S70" i="7" s="1"/>
  <c r="L57" i="7"/>
  <c r="S57" i="7" s="1"/>
  <c r="L47" i="7"/>
  <c r="S47" i="7" s="1"/>
  <c r="L40" i="7"/>
  <c r="S40" i="7" s="1"/>
  <c r="L11" i="7"/>
  <c r="S11" i="7" s="1"/>
  <c r="L9" i="7"/>
  <c r="S9" i="7" s="1"/>
  <c r="L4" i="7"/>
  <c r="S4" i="7" s="1"/>
  <c r="L24" i="7"/>
  <c r="S24" i="7" s="1"/>
  <c r="L6" i="7"/>
  <c r="S6" i="7" s="1"/>
  <c r="L25" i="7"/>
  <c r="S25" i="7" s="1"/>
  <c r="L26" i="7"/>
  <c r="S26" i="7" s="1"/>
  <c r="L22" i="7"/>
  <c r="S22" i="7" s="1"/>
  <c r="L17" i="7"/>
  <c r="S17" i="7" s="1"/>
  <c r="L5" i="7"/>
  <c r="S5" i="7" s="1"/>
  <c r="L27" i="7"/>
  <c r="S27" i="7" s="1"/>
  <c r="L28" i="7"/>
  <c r="S28" i="7" s="1"/>
  <c r="L29" i="7"/>
  <c r="S29" i="7" s="1"/>
  <c r="L30" i="7"/>
  <c r="S30" i="7" s="1"/>
  <c r="L23" i="7"/>
  <c r="S23" i="7" s="1"/>
  <c r="L8" i="7"/>
  <c r="S8" i="7" s="1"/>
  <c r="L16" i="7"/>
  <c r="S16" i="7" s="1"/>
  <c r="L14" i="7"/>
  <c r="S14" i="7" s="1"/>
  <c r="L19" i="7"/>
  <c r="S19" i="7" s="1"/>
  <c r="L18" i="7"/>
  <c r="S18" i="7" s="1"/>
  <c r="L13" i="7"/>
  <c r="S13" i="7" s="1"/>
  <c r="L15" i="7"/>
  <c r="S15" i="7" s="1"/>
  <c r="L21" i="7"/>
  <c r="S21" i="7" s="1"/>
  <c r="L31" i="7"/>
  <c r="S31" i="7" s="1"/>
  <c r="L12" i="7"/>
  <c r="S12" i="7" s="1"/>
  <c r="L7" i="7"/>
  <c r="S7" i="7" s="1"/>
  <c r="L32" i="7"/>
  <c r="S32" i="7" s="1"/>
  <c r="L33" i="7"/>
  <c r="S33" i="7" s="1"/>
  <c r="L20" i="7"/>
  <c r="S20" i="7" s="1"/>
  <c r="L10" i="7"/>
  <c r="S10" i="7" s="1"/>
  <c r="L3" i="7"/>
  <c r="S3" i="7" s="1"/>
  <c r="K14" i="7"/>
  <c r="AA3" i="7"/>
  <c r="O38" i="6"/>
  <c r="O77" i="6"/>
  <c r="Y77" i="6"/>
  <c r="X77" i="6"/>
  <c r="W77" i="6"/>
  <c r="L48" i="6"/>
  <c r="S48" i="6" s="1"/>
  <c r="L62" i="6"/>
  <c r="S62" i="6" s="1"/>
  <c r="L63" i="6"/>
  <c r="S63" i="6" s="1"/>
  <c r="L45" i="6"/>
  <c r="S45" i="6" s="1"/>
  <c r="L44" i="6"/>
  <c r="S44" i="6" s="1"/>
  <c r="L64" i="6"/>
  <c r="L65" i="6"/>
  <c r="S65" i="6" s="1"/>
  <c r="L66" i="6"/>
  <c r="S66" i="6" s="1"/>
  <c r="L59" i="6"/>
  <c r="S59" i="6" s="1"/>
  <c r="L43" i="6"/>
  <c r="S43" i="6" s="1"/>
  <c r="L53" i="6"/>
  <c r="S53" i="6" s="1"/>
  <c r="L58" i="6"/>
  <c r="S58" i="6" s="1"/>
  <c r="L57" i="6"/>
  <c r="S57" i="6" s="1"/>
  <c r="L67" i="6"/>
  <c r="S67" i="6" s="1"/>
  <c r="L68" i="6"/>
  <c r="S68" i="6" s="1"/>
  <c r="L61" i="6"/>
  <c r="S61" i="6" s="1"/>
  <c r="L51" i="6"/>
  <c r="S51" i="6" s="1"/>
  <c r="L69" i="6"/>
  <c r="S69" i="6" s="1"/>
  <c r="L52" i="6"/>
  <c r="S52" i="6" s="1"/>
  <c r="L47" i="6"/>
  <c r="S47" i="6" s="1"/>
  <c r="L70" i="6"/>
  <c r="S70" i="6" s="1"/>
  <c r="L71" i="6"/>
  <c r="S71" i="6" s="1"/>
  <c r="L72" i="6"/>
  <c r="S72" i="6" s="1"/>
  <c r="L73" i="6"/>
  <c r="S73" i="6" s="1"/>
  <c r="L60" i="6"/>
  <c r="S60" i="6" s="1"/>
  <c r="L55" i="6"/>
  <c r="S55" i="6" s="1"/>
  <c r="L56" i="6"/>
  <c r="S56" i="6" s="1"/>
  <c r="L74" i="6"/>
  <c r="S74" i="6" s="1"/>
  <c r="L54" i="6"/>
  <c r="S54" i="6" s="1"/>
  <c r="L49" i="6"/>
  <c r="S49" i="6" s="1"/>
  <c r="L50" i="6"/>
  <c r="S50" i="6" s="1"/>
  <c r="L75" i="6"/>
  <c r="S75" i="6" s="1"/>
  <c r="L46" i="6"/>
  <c r="S46" i="6" s="1"/>
  <c r="L42" i="6"/>
  <c r="S42" i="6" s="1"/>
  <c r="L9" i="6"/>
  <c r="S9" i="6" s="1"/>
  <c r="L23" i="6"/>
  <c r="S23" i="6" s="1"/>
  <c r="L24" i="6"/>
  <c r="S24" i="6" s="1"/>
  <c r="L6" i="6"/>
  <c r="S6" i="6" s="1"/>
  <c r="L5" i="6"/>
  <c r="S5" i="6" s="1"/>
  <c r="L25" i="6"/>
  <c r="S25" i="6" s="1"/>
  <c r="L26" i="6"/>
  <c r="S26" i="6" s="1"/>
  <c r="L27" i="6"/>
  <c r="S27" i="6" s="1"/>
  <c r="L20" i="6"/>
  <c r="S20" i="6" s="1"/>
  <c r="L4" i="6"/>
  <c r="S4" i="6" s="1"/>
  <c r="L14" i="6"/>
  <c r="S14" i="6" s="1"/>
  <c r="L19" i="6"/>
  <c r="S19" i="6" s="1"/>
  <c r="L18" i="6"/>
  <c r="S18" i="6" s="1"/>
  <c r="L28" i="6"/>
  <c r="S28" i="6" s="1"/>
  <c r="L29" i="6"/>
  <c r="S29" i="6" s="1"/>
  <c r="L22" i="6"/>
  <c r="S22" i="6" s="1"/>
  <c r="L12" i="6"/>
  <c r="S12" i="6" s="1"/>
  <c r="L30" i="6"/>
  <c r="S30" i="6" s="1"/>
  <c r="L13" i="6"/>
  <c r="S13" i="6" s="1"/>
  <c r="L8" i="6"/>
  <c r="S8" i="6" s="1"/>
  <c r="L31" i="6"/>
  <c r="S31" i="6" s="1"/>
  <c r="L32" i="6"/>
  <c r="S32" i="6" s="1"/>
  <c r="L33" i="6"/>
  <c r="S33" i="6" s="1"/>
  <c r="L34" i="6"/>
  <c r="S34" i="6" s="1"/>
  <c r="L21" i="6"/>
  <c r="S21" i="6" s="1"/>
  <c r="L16" i="6"/>
  <c r="S16" i="6" s="1"/>
  <c r="L17" i="6"/>
  <c r="S17" i="6" s="1"/>
  <c r="L35" i="6"/>
  <c r="S35" i="6" s="1"/>
  <c r="L15" i="6"/>
  <c r="S15" i="6" s="1"/>
  <c r="L10" i="6"/>
  <c r="S10" i="6" s="1"/>
  <c r="L11" i="6"/>
  <c r="S11" i="6" s="1"/>
  <c r="L36" i="6"/>
  <c r="S36" i="6" s="1"/>
  <c r="L7" i="6"/>
  <c r="S7" i="6" s="1"/>
  <c r="L3" i="6"/>
  <c r="S3" i="6" s="1"/>
  <c r="R27" i="6"/>
  <c r="K27" i="6"/>
  <c r="I27" i="6"/>
  <c r="AA3" i="6"/>
  <c r="AB3" i="5"/>
  <c r="AB3" i="4"/>
  <c r="AA3" i="3"/>
  <c r="AA3" i="2"/>
  <c r="AA3" i="11"/>
  <c r="AA3" i="1"/>
  <c r="Y86" i="2"/>
  <c r="X86" i="2"/>
  <c r="W86" i="2"/>
  <c r="R44" i="14"/>
  <c r="R49" i="14"/>
  <c r="R48" i="14"/>
  <c r="R47" i="14"/>
  <c r="R37" i="14"/>
  <c r="R45" i="14"/>
  <c r="R36" i="14"/>
  <c r="R46" i="14"/>
  <c r="R12" i="14"/>
  <c r="R92" i="14"/>
  <c r="R91" i="14"/>
  <c r="R75" i="14"/>
  <c r="R89" i="14"/>
  <c r="R88" i="14"/>
  <c r="R41" i="14"/>
  <c r="R43" i="14"/>
  <c r="R42" i="14"/>
  <c r="R40" i="14"/>
  <c r="R33" i="14"/>
  <c r="R32" i="14"/>
  <c r="R31" i="14"/>
  <c r="R38" i="14"/>
  <c r="R35" i="14"/>
  <c r="R29" i="14"/>
  <c r="R28" i="14"/>
  <c r="R27" i="14"/>
  <c r="R25" i="14"/>
  <c r="R24" i="14"/>
  <c r="R23" i="14"/>
  <c r="R21" i="14"/>
  <c r="R20" i="14"/>
  <c r="R26" i="14"/>
  <c r="R19" i="14"/>
  <c r="R18" i="14"/>
  <c r="R17" i="14"/>
  <c r="R10" i="14"/>
  <c r="R14" i="14"/>
  <c r="R13" i="14"/>
  <c r="R11" i="14"/>
  <c r="R9" i="14"/>
  <c r="R8" i="14"/>
  <c r="R5" i="14"/>
  <c r="R6" i="14"/>
  <c r="R4" i="14"/>
  <c r="I3" i="14"/>
  <c r="K7" i="14"/>
  <c r="K4" i="14"/>
  <c r="I4" i="14"/>
  <c r="S4" i="14"/>
  <c r="K6" i="14"/>
  <c r="K15" i="14"/>
  <c r="I5" i="14"/>
  <c r="K5" i="14"/>
  <c r="I8" i="14"/>
  <c r="K8" i="14"/>
  <c r="I9" i="14"/>
  <c r="K9" i="14"/>
  <c r="I13" i="14"/>
  <c r="K13" i="14"/>
  <c r="I14" i="14"/>
  <c r="K14" i="14"/>
  <c r="K10" i="14"/>
  <c r="I17" i="14"/>
  <c r="K17" i="14"/>
  <c r="I18" i="14"/>
  <c r="K18" i="14"/>
  <c r="I20" i="14"/>
  <c r="K20" i="14"/>
  <c r="S20" i="14"/>
  <c r="I21" i="14"/>
  <c r="K21" i="14"/>
  <c r="K23" i="14"/>
  <c r="K24" i="14"/>
  <c r="I24" i="14"/>
  <c r="I25" i="14"/>
  <c r="K25" i="14"/>
  <c r="I28" i="14"/>
  <c r="K28" i="14"/>
  <c r="I29" i="14"/>
  <c r="K29" i="14"/>
  <c r="I38" i="14"/>
  <c r="K38" i="14"/>
  <c r="K31" i="14"/>
  <c r="I32" i="14"/>
  <c r="K32" i="14"/>
  <c r="I33" i="14"/>
  <c r="K33" i="14"/>
  <c r="I40" i="14"/>
  <c r="K40" i="14"/>
  <c r="K42" i="14"/>
  <c r="I41" i="14"/>
  <c r="K41" i="14"/>
  <c r="K88" i="14"/>
  <c r="I88" i="14"/>
  <c r="K89" i="14"/>
  <c r="S89" i="14"/>
  <c r="S75" i="14"/>
  <c r="I92" i="14"/>
  <c r="K92" i="14"/>
  <c r="I12" i="14"/>
  <c r="K12" i="14"/>
  <c r="I39" i="14"/>
  <c r="K39" i="14"/>
  <c r="I36" i="14"/>
  <c r="K36" i="14"/>
  <c r="I45" i="14"/>
  <c r="K45" i="14"/>
  <c r="K37" i="14"/>
  <c r="I37" i="14"/>
  <c r="K47" i="14"/>
  <c r="S47" i="14"/>
  <c r="I48" i="14"/>
  <c r="I49" i="14"/>
  <c r="K49" i="14"/>
  <c r="I44" i="14"/>
  <c r="K44" i="14"/>
  <c r="R81" i="13"/>
  <c r="I4" i="13"/>
  <c r="Y4" i="13" s="1"/>
  <c r="I5" i="13"/>
  <c r="Y5" i="13" s="1"/>
  <c r="I28" i="13"/>
  <c r="Y28" i="13" s="1"/>
  <c r="I38" i="13"/>
  <c r="I62" i="13"/>
  <c r="I63" i="13"/>
  <c r="I68" i="13"/>
  <c r="Y68" i="13" s="1"/>
  <c r="I78" i="13"/>
  <c r="Y78" i="13" s="1"/>
  <c r="I92" i="13"/>
  <c r="Y92" i="13" s="1"/>
  <c r="R23" i="11"/>
  <c r="L23" i="11"/>
  <c r="S23" i="11" s="1"/>
  <c r="K23" i="11"/>
  <c r="I23" i="11"/>
  <c r="R12" i="13"/>
  <c r="R7" i="11"/>
  <c r="L7" i="11"/>
  <c r="S7" i="11" s="1"/>
  <c r="K7" i="11"/>
  <c r="I7" i="11"/>
  <c r="U76" i="11"/>
  <c r="V76" i="11"/>
  <c r="W76" i="11"/>
  <c r="X76" i="11"/>
  <c r="Y76" i="11"/>
  <c r="T76" i="11"/>
  <c r="J37" i="11"/>
  <c r="M76" i="11"/>
  <c r="N76" i="11"/>
  <c r="O76" i="11"/>
  <c r="P76" i="11"/>
  <c r="Q76" i="11"/>
  <c r="J76" i="11"/>
  <c r="H76" i="11"/>
  <c r="G76" i="11"/>
  <c r="U37" i="11"/>
  <c r="V37" i="11"/>
  <c r="W37" i="11"/>
  <c r="T37" i="11"/>
  <c r="M37" i="11"/>
  <c r="N37" i="11"/>
  <c r="O37" i="11"/>
  <c r="P37" i="11"/>
  <c r="Q37" i="11"/>
  <c r="G37" i="11"/>
  <c r="H37" i="11"/>
  <c r="R67" i="11"/>
  <c r="R74" i="11"/>
  <c r="R62" i="11"/>
  <c r="I72" i="11"/>
  <c r="I67" i="11"/>
  <c r="I74" i="11"/>
  <c r="I62" i="11"/>
  <c r="K67" i="11"/>
  <c r="K74" i="11"/>
  <c r="K62" i="11"/>
  <c r="L60" i="11"/>
  <c r="S60" i="11" s="1"/>
  <c r="L70" i="11"/>
  <c r="S70" i="11" s="1"/>
  <c r="L71" i="11"/>
  <c r="S71" i="11" s="1"/>
  <c r="L72" i="11"/>
  <c r="S72" i="11" s="1"/>
  <c r="L67" i="11"/>
  <c r="S67" i="11" s="1"/>
  <c r="L74" i="11"/>
  <c r="S74" i="11" s="1"/>
  <c r="L62" i="11"/>
  <c r="S62" i="11" s="1"/>
  <c r="L33" i="11"/>
  <c r="S33" i="11" s="1"/>
  <c r="L12" i="11"/>
  <c r="S12" i="11" s="1"/>
  <c r="L35" i="11"/>
  <c r="S35" i="11" s="1"/>
  <c r="R30" i="11"/>
  <c r="R31" i="11"/>
  <c r="R32" i="11"/>
  <c r="R33" i="11"/>
  <c r="R12" i="11"/>
  <c r="R35" i="11"/>
  <c r="K30" i="11"/>
  <c r="K31" i="11"/>
  <c r="K32" i="11"/>
  <c r="K33" i="11"/>
  <c r="K12" i="11"/>
  <c r="K35" i="11"/>
  <c r="I11" i="11"/>
  <c r="I28" i="11"/>
  <c r="I29" i="11"/>
  <c r="I30" i="11"/>
  <c r="I31" i="11"/>
  <c r="I32" i="11"/>
  <c r="I33" i="11"/>
  <c r="I12" i="11"/>
  <c r="I35" i="11"/>
  <c r="R71" i="11"/>
  <c r="R72" i="11"/>
  <c r="L14" i="11"/>
  <c r="S14" i="11" s="1"/>
  <c r="L4" i="11"/>
  <c r="S4" i="11" s="1"/>
  <c r="L13" i="11"/>
  <c r="S13" i="11" s="1"/>
  <c r="L9" i="11"/>
  <c r="S9" i="11" s="1"/>
  <c r="L15" i="11"/>
  <c r="S15" i="11" s="1"/>
  <c r="L6" i="11"/>
  <c r="S6" i="11" s="1"/>
  <c r="L16" i="11"/>
  <c r="S16" i="11" s="1"/>
  <c r="L17" i="11"/>
  <c r="S17" i="11" s="1"/>
  <c r="L8" i="11"/>
  <c r="S8" i="11" s="1"/>
  <c r="L18" i="11"/>
  <c r="S18" i="11" s="1"/>
  <c r="L19" i="11"/>
  <c r="S19" i="11" s="1"/>
  <c r="L20" i="11"/>
  <c r="S20" i="11" s="1"/>
  <c r="L10" i="11"/>
  <c r="S10" i="11" s="1"/>
  <c r="L21" i="11"/>
  <c r="S21" i="11" s="1"/>
  <c r="L22" i="11"/>
  <c r="S22" i="11" s="1"/>
  <c r="L24" i="11"/>
  <c r="S24" i="11" s="1"/>
  <c r="L25" i="11"/>
  <c r="S25" i="11" s="1"/>
  <c r="L26" i="11"/>
  <c r="S26" i="11" s="1"/>
  <c r="L5" i="11"/>
  <c r="S5" i="11" s="1"/>
  <c r="L27" i="11"/>
  <c r="S27" i="11" s="1"/>
  <c r="L11" i="11"/>
  <c r="S11" i="11" s="1"/>
  <c r="L28" i="11"/>
  <c r="S28" i="11" s="1"/>
  <c r="L29" i="11"/>
  <c r="S29" i="11" s="1"/>
  <c r="L30" i="11"/>
  <c r="S30" i="11" s="1"/>
  <c r="L31" i="11"/>
  <c r="S31" i="11" s="1"/>
  <c r="L32" i="11"/>
  <c r="S32" i="11" s="1"/>
  <c r="L3" i="11"/>
  <c r="S3" i="11" s="1"/>
  <c r="I4" i="11"/>
  <c r="I13" i="11"/>
  <c r="I9" i="11"/>
  <c r="I15" i="11"/>
  <c r="K4" i="11"/>
  <c r="K13" i="11"/>
  <c r="K9" i="11"/>
  <c r="R14" i="11"/>
  <c r="R4" i="11"/>
  <c r="R13" i="11"/>
  <c r="R46" i="11"/>
  <c r="R58" i="11"/>
  <c r="R61" i="11"/>
  <c r="L53" i="11"/>
  <c r="S53" i="11" s="1"/>
  <c r="L46" i="11"/>
  <c r="S46" i="11" s="1"/>
  <c r="L58" i="11"/>
  <c r="S58" i="11" s="1"/>
  <c r="L61" i="11"/>
  <c r="S61" i="11" s="1"/>
  <c r="L43" i="11"/>
  <c r="S43" i="11" s="1"/>
  <c r="L47" i="11"/>
  <c r="S47" i="11" s="1"/>
  <c r="K53" i="11"/>
  <c r="K46" i="11"/>
  <c r="K58" i="11"/>
  <c r="K61" i="11"/>
  <c r="K43" i="11"/>
  <c r="I46" i="11"/>
  <c r="I58" i="11"/>
  <c r="I61" i="11"/>
  <c r="I43" i="11"/>
  <c r="I43" i="1"/>
  <c r="K43" i="1"/>
  <c r="L43" i="1"/>
  <c r="S43" i="1" s="1"/>
  <c r="R43" i="1"/>
  <c r="U36" i="1"/>
  <c r="V36" i="1"/>
  <c r="W36" i="1"/>
  <c r="T36" i="1"/>
  <c r="N36" i="1"/>
  <c r="O36" i="1"/>
  <c r="P36" i="1"/>
  <c r="Q36" i="1"/>
  <c r="M36" i="1"/>
  <c r="L4" i="1"/>
  <c r="S4" i="1" s="1"/>
  <c r="L5" i="1"/>
  <c r="S5" i="1" s="1"/>
  <c r="L6" i="1"/>
  <c r="S6" i="1" s="1"/>
  <c r="L7" i="1"/>
  <c r="S7" i="1" s="1"/>
  <c r="L8" i="1"/>
  <c r="S8" i="1" s="1"/>
  <c r="L9" i="1"/>
  <c r="S9" i="1" s="1"/>
  <c r="L10" i="1"/>
  <c r="S10" i="1" s="1"/>
  <c r="L11" i="1"/>
  <c r="S11" i="1" s="1"/>
  <c r="L12" i="1"/>
  <c r="S12" i="1" s="1"/>
  <c r="L13" i="1"/>
  <c r="S13" i="1" s="1"/>
  <c r="L14" i="1"/>
  <c r="S14" i="1" s="1"/>
  <c r="L15" i="1"/>
  <c r="S15" i="1" s="1"/>
  <c r="L16" i="1"/>
  <c r="S16" i="1" s="1"/>
  <c r="L17" i="1"/>
  <c r="S17" i="1" s="1"/>
  <c r="L18" i="1"/>
  <c r="S18" i="1" s="1"/>
  <c r="L19" i="1"/>
  <c r="S19" i="1" s="1"/>
  <c r="L20" i="1"/>
  <c r="S20" i="1" s="1"/>
  <c r="L21" i="1"/>
  <c r="S21" i="1" s="1"/>
  <c r="L22" i="1"/>
  <c r="S22" i="1" s="1"/>
  <c r="L23" i="1"/>
  <c r="S23" i="1" s="1"/>
  <c r="L24" i="1"/>
  <c r="S24" i="1" s="1"/>
  <c r="L25" i="1"/>
  <c r="S25" i="1" s="1"/>
  <c r="L26" i="1"/>
  <c r="S26" i="1" s="1"/>
  <c r="L28" i="1"/>
  <c r="S28" i="1" s="1"/>
  <c r="L27" i="1"/>
  <c r="S27" i="1" s="1"/>
  <c r="L30" i="1"/>
  <c r="S30" i="1" s="1"/>
  <c r="L31" i="1"/>
  <c r="S31" i="1" s="1"/>
  <c r="L29" i="1"/>
  <c r="S29" i="1" s="1"/>
  <c r="L32" i="1"/>
  <c r="S32" i="1" s="1"/>
  <c r="L33" i="1"/>
  <c r="S33" i="1" s="1"/>
  <c r="L34" i="1"/>
  <c r="S34" i="1" s="1"/>
  <c r="L3" i="1"/>
  <c r="S3" i="1" s="1"/>
  <c r="J36" i="1"/>
  <c r="H36" i="1"/>
  <c r="G36" i="1"/>
  <c r="R66" i="1"/>
  <c r="R65" i="1"/>
  <c r="R68" i="1"/>
  <c r="R69" i="1"/>
  <c r="R67" i="1"/>
  <c r="R70" i="1"/>
  <c r="R71" i="1"/>
  <c r="R72" i="1"/>
  <c r="L45" i="1"/>
  <c r="S45" i="1" s="1"/>
  <c r="L42" i="1"/>
  <c r="S42" i="1" s="1"/>
  <c r="L44" i="1"/>
  <c r="S44" i="1" s="1"/>
  <c r="L52" i="1"/>
  <c r="S52" i="1" s="1"/>
  <c r="L46" i="1"/>
  <c r="S46" i="1" s="1"/>
  <c r="L47" i="1"/>
  <c r="S47" i="1" s="1"/>
  <c r="L49" i="1"/>
  <c r="S49" i="1" s="1"/>
  <c r="L50" i="1"/>
  <c r="S50" i="1" s="1"/>
  <c r="L51" i="1"/>
  <c r="S51" i="1" s="1"/>
  <c r="L48" i="1"/>
  <c r="S48" i="1" s="1"/>
  <c r="L54" i="1"/>
  <c r="S54" i="1" s="1"/>
  <c r="L55" i="1"/>
  <c r="S55" i="1" s="1"/>
  <c r="L56" i="1"/>
  <c r="S56" i="1" s="1"/>
  <c r="L53" i="1"/>
  <c r="S53" i="1" s="1"/>
  <c r="L62" i="1"/>
  <c r="S62" i="1" s="1"/>
  <c r="L57" i="1"/>
  <c r="S57" i="1" s="1"/>
  <c r="L58" i="1"/>
  <c r="S58" i="1" s="1"/>
  <c r="L59" i="1"/>
  <c r="S59" i="1" s="1"/>
  <c r="L60" i="1"/>
  <c r="S60" i="1" s="1"/>
  <c r="L61" i="1"/>
  <c r="S61" i="1" s="1"/>
  <c r="L63" i="1"/>
  <c r="S63" i="1" s="1"/>
  <c r="L64" i="1"/>
  <c r="S64" i="1" s="1"/>
  <c r="L66" i="1"/>
  <c r="S66" i="1" s="1"/>
  <c r="L65" i="1"/>
  <c r="S65" i="1" s="1"/>
  <c r="L68" i="1"/>
  <c r="S68" i="1" s="1"/>
  <c r="L69" i="1"/>
  <c r="S69" i="1" s="1"/>
  <c r="L67" i="1"/>
  <c r="S67" i="1" s="1"/>
  <c r="L70" i="1"/>
  <c r="S70" i="1" s="1"/>
  <c r="L71" i="1"/>
  <c r="S71" i="1" s="1"/>
  <c r="L72" i="1"/>
  <c r="S72" i="1" s="1"/>
  <c r="K72" i="1"/>
  <c r="K71" i="1"/>
  <c r="K70" i="1"/>
  <c r="I59" i="1"/>
  <c r="I60" i="1"/>
  <c r="I61" i="1"/>
  <c r="I63" i="1"/>
  <c r="I64" i="1"/>
  <c r="I66" i="1"/>
  <c r="I65" i="1"/>
  <c r="I68" i="1"/>
  <c r="I69" i="1"/>
  <c r="I67" i="1"/>
  <c r="I70" i="1"/>
  <c r="I71" i="1"/>
  <c r="I72" i="1"/>
  <c r="K34" i="1"/>
  <c r="I30" i="1"/>
  <c r="I31" i="1"/>
  <c r="I29" i="1"/>
  <c r="I32" i="1"/>
  <c r="I33" i="1"/>
  <c r="I34" i="1"/>
  <c r="K31" i="1"/>
  <c r="K29" i="1"/>
  <c r="K32" i="1"/>
  <c r="K33" i="1"/>
  <c r="R27" i="1"/>
  <c r="R30" i="1"/>
  <c r="R31" i="1"/>
  <c r="R29" i="1"/>
  <c r="R32" i="1"/>
  <c r="R33" i="1"/>
  <c r="R34" i="1"/>
  <c r="K67" i="1"/>
  <c r="K69" i="1"/>
  <c r="K30" i="1"/>
  <c r="K68" i="1"/>
  <c r="R28" i="1"/>
  <c r="K28" i="1"/>
  <c r="I28" i="1"/>
  <c r="K66" i="1"/>
  <c r="R26" i="1"/>
  <c r="R62" i="1"/>
  <c r="R57" i="1"/>
  <c r="R58" i="1"/>
  <c r="R59" i="1"/>
  <c r="R60" i="1"/>
  <c r="R61" i="1"/>
  <c r="R63" i="1"/>
  <c r="R64" i="1"/>
  <c r="L41" i="1"/>
  <c r="S41" i="1" s="1"/>
  <c r="K20" i="1"/>
  <c r="K21" i="1"/>
  <c r="K22" i="1"/>
  <c r="K23" i="1"/>
  <c r="K24" i="1"/>
  <c r="K25" i="1"/>
  <c r="K26" i="1"/>
  <c r="K27" i="1"/>
  <c r="I18" i="1"/>
  <c r="I19" i="1"/>
  <c r="I20" i="1"/>
  <c r="I21" i="1"/>
  <c r="I22" i="1"/>
  <c r="I23" i="1"/>
  <c r="I24" i="1"/>
  <c r="I25" i="1"/>
  <c r="I26" i="1"/>
  <c r="I27" i="1"/>
  <c r="K65" i="1"/>
  <c r="I58" i="1"/>
  <c r="K58" i="1"/>
  <c r="K59" i="1"/>
  <c r="K60" i="1"/>
  <c r="K61" i="1"/>
  <c r="K63" i="1"/>
  <c r="K64" i="1"/>
  <c r="R17" i="1"/>
  <c r="R18" i="1"/>
  <c r="R19" i="1"/>
  <c r="R20" i="1"/>
  <c r="R21" i="1"/>
  <c r="R22" i="1"/>
  <c r="R23" i="1"/>
  <c r="R24" i="1"/>
  <c r="R25" i="1"/>
  <c r="R5" i="5"/>
  <c r="K5" i="5"/>
  <c r="I5" i="5"/>
  <c r="K50" i="5"/>
  <c r="K45" i="5"/>
  <c r="K48" i="5"/>
  <c r="I45" i="5"/>
  <c r="R50" i="5"/>
  <c r="R45" i="5"/>
  <c r="R48" i="5"/>
  <c r="O76" i="4"/>
  <c r="O37" i="4"/>
  <c r="I35" i="4"/>
  <c r="I54" i="11"/>
  <c r="K54" i="11"/>
  <c r="L54" i="11"/>
  <c r="S54" i="11" s="1"/>
  <c r="R54" i="11"/>
  <c r="L44" i="4"/>
  <c r="S44" i="4" s="1"/>
  <c r="L48" i="4"/>
  <c r="S48" i="4" s="1"/>
  <c r="L51" i="4"/>
  <c r="S51" i="4" s="1"/>
  <c r="L54" i="4"/>
  <c r="S54" i="4" s="1"/>
  <c r="L57" i="4"/>
  <c r="S57" i="4" s="1"/>
  <c r="L58" i="4"/>
  <c r="S58" i="4" s="1"/>
  <c r="L59" i="4"/>
  <c r="S59" i="4" s="1"/>
  <c r="L49" i="4"/>
  <c r="S49" i="4" s="1"/>
  <c r="L60" i="4"/>
  <c r="S60" i="4" s="1"/>
  <c r="L56" i="4"/>
  <c r="S56" i="4" s="1"/>
  <c r="L52" i="4"/>
  <c r="S52" i="4" s="1"/>
  <c r="L45" i="4"/>
  <c r="S45" i="4" s="1"/>
  <c r="L61" i="4"/>
  <c r="S61" i="4" s="1"/>
  <c r="L62" i="4"/>
  <c r="S62" i="4" s="1"/>
  <c r="L63" i="4"/>
  <c r="S63" i="4" s="1"/>
  <c r="L64" i="4"/>
  <c r="S64" i="4" s="1"/>
  <c r="L65" i="4"/>
  <c r="S65" i="4" s="1"/>
  <c r="L47" i="4"/>
  <c r="S47" i="4" s="1"/>
  <c r="L66" i="4"/>
  <c r="S66" i="4" s="1"/>
  <c r="L67" i="4"/>
  <c r="S67" i="4" s="1"/>
  <c r="L46" i="4"/>
  <c r="S46" i="4" s="1"/>
  <c r="L68" i="4"/>
  <c r="S68" i="4" s="1"/>
  <c r="L69" i="4"/>
  <c r="S69" i="4" s="1"/>
  <c r="L70" i="4"/>
  <c r="S70" i="4" s="1"/>
  <c r="L71" i="4"/>
  <c r="S71" i="4" s="1"/>
  <c r="L53" i="4"/>
  <c r="S53" i="4" s="1"/>
  <c r="L72" i="4"/>
  <c r="S72" i="4" s="1"/>
  <c r="L55" i="4"/>
  <c r="S55" i="4" s="1"/>
  <c r="L43" i="4"/>
  <c r="S43" i="4" s="1"/>
  <c r="L73" i="4"/>
  <c r="S73" i="4" s="1"/>
  <c r="L50" i="4"/>
  <c r="S50" i="4" s="1"/>
  <c r="L74" i="4"/>
  <c r="S74" i="4" s="1"/>
  <c r="L42" i="4"/>
  <c r="S42" i="4" s="1"/>
  <c r="L5" i="4"/>
  <c r="S5" i="4" s="1"/>
  <c r="L9" i="4"/>
  <c r="S9" i="4" s="1"/>
  <c r="L12" i="4"/>
  <c r="S12" i="4" s="1"/>
  <c r="L15" i="4"/>
  <c r="S15" i="4" s="1"/>
  <c r="L18" i="4"/>
  <c r="S18" i="4" s="1"/>
  <c r="L19" i="4"/>
  <c r="S19" i="4" s="1"/>
  <c r="L20" i="4"/>
  <c r="S20" i="4" s="1"/>
  <c r="L10" i="4"/>
  <c r="S10" i="4" s="1"/>
  <c r="L21" i="4"/>
  <c r="S21" i="4" s="1"/>
  <c r="L17" i="4"/>
  <c r="S17" i="4" s="1"/>
  <c r="L13" i="4"/>
  <c r="S13" i="4" s="1"/>
  <c r="L6" i="4"/>
  <c r="S6" i="4" s="1"/>
  <c r="L22" i="4"/>
  <c r="S22" i="4" s="1"/>
  <c r="L23" i="4"/>
  <c r="S23" i="4" s="1"/>
  <c r="L24" i="4"/>
  <c r="S24" i="4" s="1"/>
  <c r="L25" i="4"/>
  <c r="S25" i="4" s="1"/>
  <c r="L26" i="4"/>
  <c r="S26" i="4" s="1"/>
  <c r="L8" i="4"/>
  <c r="S8" i="4" s="1"/>
  <c r="L27" i="4"/>
  <c r="S27" i="4" s="1"/>
  <c r="L28" i="4"/>
  <c r="S28" i="4" s="1"/>
  <c r="L7" i="4"/>
  <c r="S7" i="4" s="1"/>
  <c r="L29" i="4"/>
  <c r="S29" i="4" s="1"/>
  <c r="L30" i="4"/>
  <c r="S30" i="4" s="1"/>
  <c r="L31" i="4"/>
  <c r="S31" i="4" s="1"/>
  <c r="L32" i="4"/>
  <c r="S32" i="4" s="1"/>
  <c r="L14" i="4"/>
  <c r="S14" i="4" s="1"/>
  <c r="L33" i="4"/>
  <c r="S33" i="4" s="1"/>
  <c r="L16" i="4"/>
  <c r="S16" i="4" s="1"/>
  <c r="L4" i="4"/>
  <c r="S4" i="4" s="1"/>
  <c r="L34" i="4"/>
  <c r="S34" i="4" s="1"/>
  <c r="L11" i="4"/>
  <c r="S11" i="4" s="1"/>
  <c r="L35" i="4"/>
  <c r="S35" i="4" s="1"/>
  <c r="L3" i="4"/>
  <c r="S3" i="4" s="1"/>
  <c r="R76" i="13"/>
  <c r="R60" i="13"/>
  <c r="R52" i="13"/>
  <c r="R20" i="13"/>
  <c r="R44" i="13"/>
  <c r="K14" i="11"/>
  <c r="K15" i="11"/>
  <c r="K6" i="11"/>
  <c r="K16" i="11"/>
  <c r="K17" i="11"/>
  <c r="K8" i="11"/>
  <c r="K18" i="11"/>
  <c r="K19" i="11"/>
  <c r="K20" i="11"/>
  <c r="K10" i="11"/>
  <c r="K21" i="11"/>
  <c r="K22" i="11"/>
  <c r="K24" i="11"/>
  <c r="K25" i="11"/>
  <c r="K26" i="11"/>
  <c r="K5" i="11"/>
  <c r="K27" i="11"/>
  <c r="K11" i="11"/>
  <c r="K28" i="11"/>
  <c r="K29" i="11"/>
  <c r="R57" i="11"/>
  <c r="R63" i="11"/>
  <c r="R64" i="11"/>
  <c r="R52" i="11"/>
  <c r="R51" i="11"/>
  <c r="R65" i="11"/>
  <c r="R59" i="11"/>
  <c r="R44" i="11"/>
  <c r="R68" i="11"/>
  <c r="R45" i="11"/>
  <c r="R48" i="11"/>
  <c r="R55" i="11"/>
  <c r="R49" i="11"/>
  <c r="R56" i="11"/>
  <c r="R66" i="11"/>
  <c r="R53" i="11"/>
  <c r="R60" i="11"/>
  <c r="R69" i="11"/>
  <c r="R43" i="11"/>
  <c r="R50" i="11"/>
  <c r="R47" i="11"/>
  <c r="R70" i="11"/>
  <c r="L57" i="11"/>
  <c r="S57" i="11" s="1"/>
  <c r="L63" i="11"/>
  <c r="S63" i="11" s="1"/>
  <c r="L64" i="11"/>
  <c r="S64" i="11" s="1"/>
  <c r="L52" i="11"/>
  <c r="S52" i="11" s="1"/>
  <c r="L51" i="11"/>
  <c r="S51" i="11" s="1"/>
  <c r="L65" i="11"/>
  <c r="S65" i="11" s="1"/>
  <c r="L59" i="11"/>
  <c r="S59" i="11" s="1"/>
  <c r="L44" i="11"/>
  <c r="S44" i="11" s="1"/>
  <c r="L68" i="11"/>
  <c r="S68" i="11" s="1"/>
  <c r="L45" i="11"/>
  <c r="S45" i="11" s="1"/>
  <c r="L48" i="11"/>
  <c r="S48" i="11" s="1"/>
  <c r="L55" i="11"/>
  <c r="S55" i="11" s="1"/>
  <c r="L49" i="11"/>
  <c r="S49" i="11" s="1"/>
  <c r="L56" i="11"/>
  <c r="S56" i="11" s="1"/>
  <c r="L66" i="11"/>
  <c r="S66" i="11" s="1"/>
  <c r="L69" i="11"/>
  <c r="S69" i="11" s="1"/>
  <c r="L50" i="11"/>
  <c r="S50" i="11" s="1"/>
  <c r="L42" i="11"/>
  <c r="S42" i="11" s="1"/>
  <c r="K57" i="11"/>
  <c r="K63" i="11"/>
  <c r="K72" i="11"/>
  <c r="K64" i="11"/>
  <c r="K52" i="11"/>
  <c r="K51" i="11"/>
  <c r="K65" i="11"/>
  <c r="K59" i="11"/>
  <c r="K44" i="11"/>
  <c r="K68" i="11"/>
  <c r="K45" i="11"/>
  <c r="K48" i="11"/>
  <c r="K55" i="11"/>
  <c r="K49" i="11"/>
  <c r="K56" i="11"/>
  <c r="K66" i="11"/>
  <c r="K60" i="11"/>
  <c r="K69" i="11"/>
  <c r="K50" i="11"/>
  <c r="K47" i="11"/>
  <c r="K70" i="11"/>
  <c r="K71" i="11"/>
  <c r="I57" i="11"/>
  <c r="I63" i="11"/>
  <c r="I64" i="11"/>
  <c r="I52" i="11"/>
  <c r="I51" i="11"/>
  <c r="I65" i="11"/>
  <c r="I59" i="11"/>
  <c r="I44" i="11"/>
  <c r="I68" i="11"/>
  <c r="I45" i="11"/>
  <c r="I48" i="11"/>
  <c r="I55" i="11"/>
  <c r="I49" i="11"/>
  <c r="I56" i="11"/>
  <c r="I66" i="11"/>
  <c r="I53" i="11"/>
  <c r="I60" i="11"/>
  <c r="I69" i="11"/>
  <c r="I50" i="11"/>
  <c r="I47" i="11"/>
  <c r="I70" i="11"/>
  <c r="I71" i="11"/>
  <c r="R18" i="11"/>
  <c r="R24" i="11"/>
  <c r="R25" i="11"/>
  <c r="R19" i="11"/>
  <c r="R28" i="11"/>
  <c r="R26" i="11"/>
  <c r="R20" i="11"/>
  <c r="R5" i="11"/>
  <c r="R15" i="11"/>
  <c r="R29" i="11"/>
  <c r="R6" i="11"/>
  <c r="R9" i="11"/>
  <c r="R16" i="11"/>
  <c r="R10" i="11"/>
  <c r="R17" i="11"/>
  <c r="R27" i="11"/>
  <c r="R21" i="11"/>
  <c r="R22" i="11"/>
  <c r="R11" i="11"/>
  <c r="R8" i="11"/>
  <c r="I18" i="11"/>
  <c r="I24" i="11"/>
  <c r="I25" i="11"/>
  <c r="I19" i="11"/>
  <c r="I26" i="11"/>
  <c r="I20" i="11"/>
  <c r="I5" i="11"/>
  <c r="I6" i="11"/>
  <c r="I16" i="11"/>
  <c r="I10" i="11"/>
  <c r="I17" i="11"/>
  <c r="I27" i="11"/>
  <c r="I14" i="11"/>
  <c r="I21" i="11"/>
  <c r="I22" i="11"/>
  <c r="I8" i="11"/>
  <c r="L65" i="3"/>
  <c r="S65" i="3" s="1"/>
  <c r="I62" i="3"/>
  <c r="L61" i="3"/>
  <c r="S61" i="3" s="1"/>
  <c r="L64" i="3"/>
  <c r="S64" i="3" s="1"/>
  <c r="L53" i="3"/>
  <c r="S53" i="3" s="1"/>
  <c r="L57" i="3"/>
  <c r="S57" i="3" s="1"/>
  <c r="K18" i="3"/>
  <c r="L15" i="3"/>
  <c r="S15" i="3" s="1"/>
  <c r="L6" i="3"/>
  <c r="L4" i="3"/>
  <c r="S4" i="3" s="1"/>
  <c r="L31" i="3"/>
  <c r="S31" i="3" s="1"/>
  <c r="L13" i="3"/>
  <c r="S13" i="3" s="1"/>
  <c r="L21" i="3"/>
  <c r="S21" i="3" s="1"/>
  <c r="L12" i="3"/>
  <c r="S12" i="3" s="1"/>
  <c r="L22" i="3"/>
  <c r="S22" i="3" s="1"/>
  <c r="L18" i="3"/>
  <c r="S18" i="3" s="1"/>
  <c r="L14" i="3"/>
  <c r="S14" i="3" s="1"/>
  <c r="L5" i="3"/>
  <c r="S5" i="3" s="1"/>
  <c r="L8" i="3"/>
  <c r="S8" i="3" s="1"/>
  <c r="L25" i="3"/>
  <c r="S25" i="3" s="1"/>
  <c r="L28" i="3"/>
  <c r="S28" i="3" s="1"/>
  <c r="L17" i="3"/>
  <c r="S17" i="3" s="1"/>
  <c r="L19" i="3"/>
  <c r="S19" i="3" s="1"/>
  <c r="L7" i="3"/>
  <c r="S7" i="3" s="1"/>
  <c r="L11" i="3"/>
  <c r="S11" i="3" s="1"/>
  <c r="L26" i="3"/>
  <c r="S26" i="3" s="1"/>
  <c r="L29" i="3"/>
  <c r="S29" i="3" s="1"/>
  <c r="L30" i="3"/>
  <c r="S30" i="3" s="1"/>
  <c r="L23" i="3"/>
  <c r="S23" i="3" s="1"/>
  <c r="L9" i="3"/>
  <c r="S9" i="3" s="1"/>
  <c r="L20" i="3"/>
  <c r="S20" i="3" s="1"/>
  <c r="L24" i="3"/>
  <c r="S24" i="3" s="1"/>
  <c r="L10" i="3"/>
  <c r="S10" i="3" s="1"/>
  <c r="L32" i="3"/>
  <c r="S32" i="3" s="1"/>
  <c r="L16" i="3"/>
  <c r="S16" i="3" s="1"/>
  <c r="L27" i="3"/>
  <c r="S27" i="3" s="1"/>
  <c r="L3" i="3"/>
  <c r="S3" i="3" s="1"/>
  <c r="L67" i="3"/>
  <c r="S67" i="3" s="1"/>
  <c r="L49" i="3"/>
  <c r="L51" i="3"/>
  <c r="S51" i="3" s="1"/>
  <c r="L48" i="3"/>
  <c r="S48" i="3" s="1"/>
  <c r="L58" i="3"/>
  <c r="S58" i="3" s="1"/>
  <c r="L54" i="3"/>
  <c r="S54" i="3" s="1"/>
  <c r="L50" i="3"/>
  <c r="S50" i="3" s="1"/>
  <c r="L55" i="3"/>
  <c r="S55" i="3" s="1"/>
  <c r="L62" i="3"/>
  <c r="S62" i="3" s="1"/>
  <c r="L66" i="3"/>
  <c r="S66" i="3" s="1"/>
  <c r="L59" i="3"/>
  <c r="S59" i="3" s="1"/>
  <c r="L56" i="3"/>
  <c r="S56" i="3" s="1"/>
  <c r="L60" i="3"/>
  <c r="S60" i="3" s="1"/>
  <c r="L68" i="3"/>
  <c r="S68" i="3" s="1"/>
  <c r="L52" i="3"/>
  <c r="S52" i="3" s="1"/>
  <c r="L63" i="3"/>
  <c r="S63" i="3" s="1"/>
  <c r="R42" i="11"/>
  <c r="K42" i="11"/>
  <c r="I42" i="11"/>
  <c r="R3" i="11"/>
  <c r="K3" i="11"/>
  <c r="I3" i="11"/>
  <c r="Y57" i="9"/>
  <c r="X57" i="9"/>
  <c r="W57" i="9"/>
  <c r="V57" i="9"/>
  <c r="U57" i="9"/>
  <c r="T57" i="9"/>
  <c r="Q57" i="9"/>
  <c r="P57" i="9"/>
  <c r="N57" i="9"/>
  <c r="M57" i="9"/>
  <c r="J57" i="9"/>
  <c r="H57" i="9"/>
  <c r="G57" i="9"/>
  <c r="R55" i="9"/>
  <c r="K55" i="9"/>
  <c r="I55" i="9"/>
  <c r="R39" i="9"/>
  <c r="K39" i="9"/>
  <c r="I39" i="9"/>
  <c r="R54" i="9"/>
  <c r="K54" i="9"/>
  <c r="I54" i="9"/>
  <c r="R53" i="9"/>
  <c r="K53" i="9"/>
  <c r="I53" i="9"/>
  <c r="R52" i="9"/>
  <c r="K52" i="9"/>
  <c r="I52" i="9"/>
  <c r="R51" i="9"/>
  <c r="K51" i="9"/>
  <c r="I51" i="9"/>
  <c r="R50" i="9"/>
  <c r="K50" i="9"/>
  <c r="I50" i="9"/>
  <c r="R49" i="9"/>
  <c r="K49" i="9"/>
  <c r="I49" i="9"/>
  <c r="R33" i="9"/>
  <c r="K33" i="9"/>
  <c r="I33" i="9"/>
  <c r="R35" i="9"/>
  <c r="K35" i="9"/>
  <c r="I35" i="9"/>
  <c r="R36" i="9"/>
  <c r="K36" i="9"/>
  <c r="I36" i="9"/>
  <c r="R48" i="9"/>
  <c r="K48" i="9"/>
  <c r="I48" i="9"/>
  <c r="R38" i="9"/>
  <c r="K38" i="9"/>
  <c r="I38" i="9"/>
  <c r="R47" i="9"/>
  <c r="K47" i="9"/>
  <c r="I47" i="9"/>
  <c r="R46" i="9"/>
  <c r="K46" i="9"/>
  <c r="I46" i="9"/>
  <c r="R40" i="9"/>
  <c r="K40" i="9"/>
  <c r="I40" i="9"/>
  <c r="R37" i="9"/>
  <c r="K37" i="9"/>
  <c r="I37" i="9"/>
  <c r="R45" i="9"/>
  <c r="K45" i="9"/>
  <c r="I45" i="9"/>
  <c r="R44" i="9"/>
  <c r="K44" i="9"/>
  <c r="I44" i="9"/>
  <c r="R43" i="9"/>
  <c r="K43" i="9"/>
  <c r="I43" i="9"/>
  <c r="R42" i="9"/>
  <c r="K42" i="9"/>
  <c r="I42" i="9"/>
  <c r="R41" i="9"/>
  <c r="K41" i="9"/>
  <c r="I41" i="9"/>
  <c r="R34" i="9"/>
  <c r="K34" i="9"/>
  <c r="I34" i="9"/>
  <c r="R32" i="9"/>
  <c r="K32" i="9"/>
  <c r="I32" i="9"/>
  <c r="W28" i="9"/>
  <c r="V28" i="9"/>
  <c r="U28" i="9"/>
  <c r="T28" i="9"/>
  <c r="Q28" i="9"/>
  <c r="P28" i="9"/>
  <c r="N28" i="9"/>
  <c r="M28" i="9"/>
  <c r="J28" i="9"/>
  <c r="H28" i="9"/>
  <c r="G28" i="9"/>
  <c r="R26" i="9"/>
  <c r="K26" i="9"/>
  <c r="I26" i="9"/>
  <c r="R10" i="9"/>
  <c r="K10" i="9"/>
  <c r="I10" i="9"/>
  <c r="R25" i="9"/>
  <c r="K25" i="9"/>
  <c r="I25" i="9"/>
  <c r="R24" i="9"/>
  <c r="K24" i="9"/>
  <c r="I24" i="9"/>
  <c r="R23" i="9"/>
  <c r="K23" i="9"/>
  <c r="I23" i="9"/>
  <c r="R22" i="9"/>
  <c r="K22" i="9"/>
  <c r="I22" i="9"/>
  <c r="R21" i="9"/>
  <c r="K21" i="9"/>
  <c r="I21" i="9"/>
  <c r="R20" i="9"/>
  <c r="K20" i="9"/>
  <c r="I20" i="9"/>
  <c r="R4" i="9"/>
  <c r="K4" i="9"/>
  <c r="I4" i="9"/>
  <c r="R6" i="9"/>
  <c r="K6" i="9"/>
  <c r="I6" i="9"/>
  <c r="R7" i="9"/>
  <c r="K7" i="9"/>
  <c r="I7" i="9"/>
  <c r="R19" i="9"/>
  <c r="K19" i="9"/>
  <c r="I19" i="9"/>
  <c r="R9" i="9"/>
  <c r="I9" i="9"/>
  <c r="R18" i="9"/>
  <c r="K18" i="9"/>
  <c r="I18" i="9"/>
  <c r="R17" i="9"/>
  <c r="K17" i="9"/>
  <c r="I17" i="9"/>
  <c r="R11" i="9"/>
  <c r="K11" i="9"/>
  <c r="I11" i="9"/>
  <c r="R8" i="9"/>
  <c r="K8" i="9"/>
  <c r="I8" i="9"/>
  <c r="R16" i="9"/>
  <c r="K16" i="9"/>
  <c r="I16" i="9"/>
  <c r="R15" i="9"/>
  <c r="K15" i="9"/>
  <c r="I15" i="9"/>
  <c r="R14" i="9"/>
  <c r="K14" i="9"/>
  <c r="I14" i="9"/>
  <c r="R13" i="9"/>
  <c r="K13" i="9"/>
  <c r="I13" i="9"/>
  <c r="R12" i="9"/>
  <c r="K12" i="9"/>
  <c r="I12" i="9"/>
  <c r="R5" i="9"/>
  <c r="K5" i="9"/>
  <c r="I5" i="9"/>
  <c r="R3" i="9"/>
  <c r="K3" i="9"/>
  <c r="W34" i="10"/>
  <c r="V34" i="10"/>
  <c r="U34" i="10"/>
  <c r="T34" i="10"/>
  <c r="Q34" i="10"/>
  <c r="P34" i="10"/>
  <c r="N34" i="10"/>
  <c r="M34" i="10"/>
  <c r="J34" i="10"/>
  <c r="H34" i="10"/>
  <c r="G34" i="10"/>
  <c r="R32" i="10"/>
  <c r="K32" i="10"/>
  <c r="I32" i="10"/>
  <c r="R6" i="10"/>
  <c r="K6" i="10"/>
  <c r="I6" i="10"/>
  <c r="R18" i="10"/>
  <c r="K18" i="10"/>
  <c r="I18" i="10"/>
  <c r="R31" i="10"/>
  <c r="K31" i="10"/>
  <c r="I31" i="10"/>
  <c r="R11" i="10"/>
  <c r="K11" i="10"/>
  <c r="I11" i="10"/>
  <c r="R20" i="10"/>
  <c r="K20" i="10"/>
  <c r="I20" i="10"/>
  <c r="R30" i="10"/>
  <c r="K30" i="10"/>
  <c r="I30" i="10"/>
  <c r="R22" i="10"/>
  <c r="K22" i="10"/>
  <c r="I22" i="10"/>
  <c r="R29" i="10"/>
  <c r="K29" i="10"/>
  <c r="I29" i="10"/>
  <c r="R19" i="10"/>
  <c r="K19" i="10"/>
  <c r="I19" i="10"/>
  <c r="R5" i="10"/>
  <c r="K5" i="10"/>
  <c r="I5" i="10"/>
  <c r="R28" i="10"/>
  <c r="K28" i="10"/>
  <c r="I28" i="10"/>
  <c r="R21" i="10"/>
  <c r="K21" i="10"/>
  <c r="I21" i="10"/>
  <c r="R23" i="10"/>
  <c r="K23" i="10"/>
  <c r="I23" i="10"/>
  <c r="R16" i="10"/>
  <c r="K16" i="10"/>
  <c r="I16" i="10"/>
  <c r="R24" i="10"/>
  <c r="K24" i="10"/>
  <c r="I24" i="10"/>
  <c r="R8" i="10"/>
  <c r="K8" i="10"/>
  <c r="I8" i="10"/>
  <c r="R7" i="10"/>
  <c r="K7" i="10"/>
  <c r="I7" i="10"/>
  <c r="R27" i="10"/>
  <c r="K27" i="10"/>
  <c r="I27" i="10"/>
  <c r="R14" i="10"/>
  <c r="K14" i="10"/>
  <c r="I14" i="10"/>
  <c r="R17" i="10"/>
  <c r="K17" i="10"/>
  <c r="I17" i="10"/>
  <c r="R26" i="10"/>
  <c r="K26" i="10"/>
  <c r="I26" i="10"/>
  <c r="R25" i="10"/>
  <c r="K25" i="10"/>
  <c r="I25" i="10"/>
  <c r="R15" i="10"/>
  <c r="K15" i="10"/>
  <c r="I15" i="10"/>
  <c r="R12" i="10"/>
  <c r="K12" i="10"/>
  <c r="I12" i="10"/>
  <c r="R4" i="10"/>
  <c r="K4" i="10"/>
  <c r="I4" i="10"/>
  <c r="R13" i="10"/>
  <c r="K13" i="10"/>
  <c r="I13" i="10"/>
  <c r="R9" i="10"/>
  <c r="K9" i="10"/>
  <c r="I9" i="10"/>
  <c r="R10" i="10"/>
  <c r="K10" i="10"/>
  <c r="I10" i="10"/>
  <c r="R3" i="10"/>
  <c r="K3" i="10"/>
  <c r="I3" i="10"/>
  <c r="Y68" i="8"/>
  <c r="X68" i="8"/>
  <c r="W68" i="8"/>
  <c r="V68" i="8"/>
  <c r="U68" i="8"/>
  <c r="T68" i="8"/>
  <c r="Q68" i="8"/>
  <c r="P68" i="8"/>
  <c r="N68" i="8"/>
  <c r="M68" i="8"/>
  <c r="J68" i="8"/>
  <c r="H68" i="8"/>
  <c r="G68" i="8"/>
  <c r="R66" i="8"/>
  <c r="K66" i="8"/>
  <c r="I66" i="8"/>
  <c r="S65" i="8"/>
  <c r="R65" i="8"/>
  <c r="K65" i="8"/>
  <c r="I65" i="8"/>
  <c r="R64" i="8"/>
  <c r="K64" i="8"/>
  <c r="I64" i="8"/>
  <c r="R49" i="8"/>
  <c r="K49" i="8"/>
  <c r="I49" i="8"/>
  <c r="R50" i="8"/>
  <c r="K50" i="8"/>
  <c r="I50" i="8"/>
  <c r="R53" i="8"/>
  <c r="K53" i="8"/>
  <c r="I53" i="8"/>
  <c r="R63" i="8"/>
  <c r="K63" i="8"/>
  <c r="I63" i="8"/>
  <c r="R62" i="8"/>
  <c r="K62" i="8"/>
  <c r="I62" i="8"/>
  <c r="R61" i="8"/>
  <c r="K61" i="8"/>
  <c r="I61" i="8"/>
  <c r="R60" i="8"/>
  <c r="K60" i="8"/>
  <c r="I60" i="8"/>
  <c r="R59" i="8"/>
  <c r="K59" i="8"/>
  <c r="I59" i="8"/>
  <c r="R58" i="8"/>
  <c r="K58" i="8"/>
  <c r="I58" i="8"/>
  <c r="R45" i="8"/>
  <c r="K45" i="8"/>
  <c r="I45" i="8"/>
  <c r="R57" i="8"/>
  <c r="K57" i="8"/>
  <c r="I57" i="8"/>
  <c r="R44" i="8"/>
  <c r="K44" i="8"/>
  <c r="I44" i="8"/>
  <c r="R51" i="8"/>
  <c r="K51" i="8"/>
  <c r="I51" i="8"/>
  <c r="R42" i="8"/>
  <c r="K42" i="8"/>
  <c r="I42" i="8"/>
  <c r="R41" i="8"/>
  <c r="K41" i="8"/>
  <c r="I41" i="8"/>
  <c r="R47" i="8"/>
  <c r="K47" i="8"/>
  <c r="I47" i="8"/>
  <c r="R48" i="8"/>
  <c r="K48" i="8"/>
  <c r="I48" i="8"/>
  <c r="R52" i="8"/>
  <c r="K52" i="8"/>
  <c r="I52" i="8"/>
  <c r="R39" i="8"/>
  <c r="K39" i="8"/>
  <c r="I39" i="8"/>
  <c r="R46" i="8"/>
  <c r="K46" i="8"/>
  <c r="I46" i="8"/>
  <c r="R40" i="8"/>
  <c r="K40" i="8"/>
  <c r="I40" i="8"/>
  <c r="R56" i="8"/>
  <c r="K56" i="8"/>
  <c r="I56" i="8"/>
  <c r="R55" i="8"/>
  <c r="K55" i="8"/>
  <c r="I55" i="8"/>
  <c r="R54" i="8"/>
  <c r="K54" i="8"/>
  <c r="I54" i="8"/>
  <c r="R43" i="8"/>
  <c r="K43" i="8"/>
  <c r="I43" i="8"/>
  <c r="R38" i="8"/>
  <c r="K38" i="8"/>
  <c r="I38" i="8"/>
  <c r="W33" i="8"/>
  <c r="V33" i="8"/>
  <c r="U33" i="8"/>
  <c r="T33" i="8"/>
  <c r="Q33" i="8"/>
  <c r="P33" i="8"/>
  <c r="N33" i="8"/>
  <c r="M33" i="8"/>
  <c r="J33" i="8"/>
  <c r="H33" i="8"/>
  <c r="G33" i="8"/>
  <c r="R31" i="8"/>
  <c r="K31" i="8"/>
  <c r="I31" i="8"/>
  <c r="R30" i="8"/>
  <c r="K30" i="8"/>
  <c r="I30" i="8"/>
  <c r="R29" i="8"/>
  <c r="K29" i="8"/>
  <c r="I29" i="8"/>
  <c r="R14" i="8"/>
  <c r="K14" i="8"/>
  <c r="I14" i="8"/>
  <c r="R15" i="8"/>
  <c r="K15" i="8"/>
  <c r="I15" i="8"/>
  <c r="R18" i="8"/>
  <c r="K18" i="8"/>
  <c r="I18" i="8"/>
  <c r="R28" i="8"/>
  <c r="K28" i="8"/>
  <c r="I28" i="8"/>
  <c r="R27" i="8"/>
  <c r="K27" i="8"/>
  <c r="I27" i="8"/>
  <c r="R26" i="8"/>
  <c r="K26" i="8"/>
  <c r="I26" i="8"/>
  <c r="R25" i="8"/>
  <c r="K25" i="8"/>
  <c r="I25" i="8"/>
  <c r="R24" i="8"/>
  <c r="K24" i="8"/>
  <c r="I24" i="8"/>
  <c r="R23" i="8"/>
  <c r="K23" i="8"/>
  <c r="I23" i="8"/>
  <c r="R10" i="8"/>
  <c r="K10" i="8"/>
  <c r="I10" i="8"/>
  <c r="R22" i="8"/>
  <c r="K22" i="8"/>
  <c r="I22" i="8"/>
  <c r="R9" i="8"/>
  <c r="K9" i="8"/>
  <c r="I9" i="8"/>
  <c r="R16" i="8"/>
  <c r="K16" i="8"/>
  <c r="I16" i="8"/>
  <c r="R7" i="8"/>
  <c r="K7" i="8"/>
  <c r="I7" i="8"/>
  <c r="R6" i="8"/>
  <c r="K6" i="8"/>
  <c r="I6" i="8"/>
  <c r="R12" i="8"/>
  <c r="K12" i="8"/>
  <c r="I12" i="8"/>
  <c r="R13" i="8"/>
  <c r="K13" i="8"/>
  <c r="I13" i="8"/>
  <c r="R17" i="8"/>
  <c r="K17" i="8"/>
  <c r="I17" i="8"/>
  <c r="R4" i="8"/>
  <c r="K4" i="8"/>
  <c r="I4" i="8"/>
  <c r="R11" i="8"/>
  <c r="K11" i="8"/>
  <c r="I11" i="8"/>
  <c r="R5" i="8"/>
  <c r="K5" i="8"/>
  <c r="I5" i="8"/>
  <c r="R21" i="8"/>
  <c r="K21" i="8"/>
  <c r="I21" i="8"/>
  <c r="R20" i="8"/>
  <c r="K20" i="8"/>
  <c r="I20" i="8"/>
  <c r="R19" i="8"/>
  <c r="K19" i="8"/>
  <c r="I19" i="8"/>
  <c r="R8" i="8"/>
  <c r="K8" i="8"/>
  <c r="I8" i="8"/>
  <c r="R3" i="8"/>
  <c r="K3" i="8"/>
  <c r="I3" i="8"/>
  <c r="Y72" i="7"/>
  <c r="X72" i="7"/>
  <c r="W72" i="7"/>
  <c r="V72" i="7"/>
  <c r="U72" i="7"/>
  <c r="T72" i="7"/>
  <c r="Q72" i="7"/>
  <c r="P72" i="7"/>
  <c r="N72" i="7"/>
  <c r="M72" i="7"/>
  <c r="J72" i="7"/>
  <c r="G72" i="7"/>
  <c r="R47" i="7"/>
  <c r="K47" i="7"/>
  <c r="I47" i="7"/>
  <c r="R57" i="7"/>
  <c r="K57" i="7"/>
  <c r="I57" i="7"/>
  <c r="R70" i="7"/>
  <c r="K70" i="7"/>
  <c r="I70" i="7"/>
  <c r="R69" i="7"/>
  <c r="K69" i="7"/>
  <c r="I69" i="7"/>
  <c r="R44" i="7"/>
  <c r="K44" i="7"/>
  <c r="I44" i="7"/>
  <c r="R49" i="7"/>
  <c r="K49" i="7"/>
  <c r="I49" i="7"/>
  <c r="R68" i="7"/>
  <c r="K68" i="7"/>
  <c r="I68" i="7"/>
  <c r="R58" i="7"/>
  <c r="K58" i="7"/>
  <c r="I58" i="7"/>
  <c r="R52" i="7"/>
  <c r="K52" i="7"/>
  <c r="I52" i="7"/>
  <c r="R50" i="7"/>
  <c r="K50" i="7"/>
  <c r="I50" i="7"/>
  <c r="R55" i="7"/>
  <c r="K55" i="7"/>
  <c r="I55" i="7"/>
  <c r="R56" i="7"/>
  <c r="K56" i="7"/>
  <c r="I56" i="7"/>
  <c r="R51" i="7"/>
  <c r="K51" i="7"/>
  <c r="I51" i="7"/>
  <c r="R53" i="7"/>
  <c r="K53" i="7"/>
  <c r="I53" i="7"/>
  <c r="R45" i="7"/>
  <c r="K45" i="7"/>
  <c r="I45" i="7"/>
  <c r="R60" i="7"/>
  <c r="K60" i="7"/>
  <c r="I60" i="7"/>
  <c r="R67" i="7"/>
  <c r="K67" i="7"/>
  <c r="I67" i="7"/>
  <c r="R66" i="7"/>
  <c r="K66" i="7"/>
  <c r="I66" i="7"/>
  <c r="R65" i="7"/>
  <c r="K65" i="7"/>
  <c r="I65" i="7"/>
  <c r="R64" i="7"/>
  <c r="K64" i="7"/>
  <c r="I64" i="7"/>
  <c r="R42" i="7"/>
  <c r="K42" i="7"/>
  <c r="I42" i="7"/>
  <c r="R54" i="7"/>
  <c r="K54" i="7"/>
  <c r="I54" i="7"/>
  <c r="R59" i="7"/>
  <c r="K59" i="7"/>
  <c r="I59" i="7"/>
  <c r="R63" i="7"/>
  <c r="K63" i="7"/>
  <c r="I63" i="7"/>
  <c r="R62" i="7"/>
  <c r="K62" i="7"/>
  <c r="I62" i="7"/>
  <c r="R43" i="7"/>
  <c r="K43" i="7"/>
  <c r="I43" i="7"/>
  <c r="R61" i="7"/>
  <c r="K61" i="7"/>
  <c r="I61" i="7"/>
  <c r="R41" i="7"/>
  <c r="K41" i="7"/>
  <c r="I41" i="7"/>
  <c r="R46" i="7"/>
  <c r="K46" i="7"/>
  <c r="I46" i="7"/>
  <c r="R48" i="7"/>
  <c r="K48" i="7"/>
  <c r="I48" i="7"/>
  <c r="R40" i="7"/>
  <c r="K40" i="7"/>
  <c r="I40" i="7"/>
  <c r="W35" i="7"/>
  <c r="V35" i="7"/>
  <c r="U35" i="7"/>
  <c r="T35" i="7"/>
  <c r="Q35" i="7"/>
  <c r="P35" i="7"/>
  <c r="M35" i="7"/>
  <c r="J35" i="7"/>
  <c r="H35" i="7"/>
  <c r="G35" i="7"/>
  <c r="R10" i="7"/>
  <c r="K10" i="7"/>
  <c r="I10" i="7"/>
  <c r="R20" i="7"/>
  <c r="K20" i="7"/>
  <c r="I20" i="7"/>
  <c r="R33" i="7"/>
  <c r="K33" i="7"/>
  <c r="I33" i="7"/>
  <c r="R32" i="7"/>
  <c r="K32" i="7"/>
  <c r="I32" i="7"/>
  <c r="R7" i="7"/>
  <c r="K7" i="7"/>
  <c r="I7" i="7"/>
  <c r="R12" i="7"/>
  <c r="K12" i="7"/>
  <c r="I12" i="7"/>
  <c r="R31" i="7"/>
  <c r="K31" i="7"/>
  <c r="I31" i="7"/>
  <c r="R21" i="7"/>
  <c r="K21" i="7"/>
  <c r="I21" i="7"/>
  <c r="R15" i="7"/>
  <c r="K15" i="7"/>
  <c r="I15" i="7"/>
  <c r="R13" i="7"/>
  <c r="K13" i="7"/>
  <c r="I13" i="7"/>
  <c r="R18" i="7"/>
  <c r="K18" i="7"/>
  <c r="I18" i="7"/>
  <c r="R19" i="7"/>
  <c r="K19" i="7"/>
  <c r="I19" i="7"/>
  <c r="R14" i="7"/>
  <c r="I14" i="7"/>
  <c r="R16" i="7"/>
  <c r="K16" i="7"/>
  <c r="I16" i="7"/>
  <c r="R8" i="7"/>
  <c r="K8" i="7"/>
  <c r="I8" i="7"/>
  <c r="R23" i="7"/>
  <c r="K23" i="7"/>
  <c r="I23" i="7"/>
  <c r="R30" i="7"/>
  <c r="K30" i="7"/>
  <c r="I30" i="7"/>
  <c r="R29" i="7"/>
  <c r="K29" i="7"/>
  <c r="I29" i="7"/>
  <c r="R28" i="7"/>
  <c r="K28" i="7"/>
  <c r="I28" i="7"/>
  <c r="R27" i="7"/>
  <c r="K27" i="7"/>
  <c r="I27" i="7"/>
  <c r="R5" i="7"/>
  <c r="K5" i="7"/>
  <c r="I5" i="7"/>
  <c r="R17" i="7"/>
  <c r="K17" i="7"/>
  <c r="I17" i="7"/>
  <c r="R22" i="7"/>
  <c r="K22" i="7"/>
  <c r="I22" i="7"/>
  <c r="R26" i="7"/>
  <c r="K26" i="7"/>
  <c r="I26" i="7"/>
  <c r="R25" i="7"/>
  <c r="K25" i="7"/>
  <c r="I25" i="7"/>
  <c r="R6" i="7"/>
  <c r="K6" i="7"/>
  <c r="I6" i="7"/>
  <c r="R24" i="7"/>
  <c r="K24" i="7"/>
  <c r="I24" i="7"/>
  <c r="R4" i="7"/>
  <c r="K4" i="7"/>
  <c r="I4" i="7"/>
  <c r="R9" i="7"/>
  <c r="K9" i="7"/>
  <c r="I9" i="7"/>
  <c r="R11" i="7"/>
  <c r="K11" i="7"/>
  <c r="I11" i="7"/>
  <c r="R3" i="7"/>
  <c r="K3" i="7"/>
  <c r="I3" i="7"/>
  <c r="V77" i="6"/>
  <c r="U77" i="6"/>
  <c r="T77" i="6"/>
  <c r="Q77" i="6"/>
  <c r="P77" i="6"/>
  <c r="N77" i="6"/>
  <c r="M77" i="6"/>
  <c r="J77" i="6"/>
  <c r="H77" i="6"/>
  <c r="G77" i="6"/>
  <c r="R46" i="6"/>
  <c r="K46" i="6"/>
  <c r="I46" i="6"/>
  <c r="R75" i="6"/>
  <c r="K75" i="6"/>
  <c r="I75" i="6"/>
  <c r="R50" i="6"/>
  <c r="K50" i="6"/>
  <c r="I50" i="6"/>
  <c r="R49" i="6"/>
  <c r="K49" i="6"/>
  <c r="I49" i="6"/>
  <c r="R54" i="6"/>
  <c r="K54" i="6"/>
  <c r="I54" i="6"/>
  <c r="R74" i="6"/>
  <c r="K74" i="6"/>
  <c r="I74" i="6"/>
  <c r="R56" i="6"/>
  <c r="K56" i="6"/>
  <c r="I56" i="6"/>
  <c r="R55" i="6"/>
  <c r="K55" i="6"/>
  <c r="I55" i="6"/>
  <c r="R60" i="6"/>
  <c r="K60" i="6"/>
  <c r="I60" i="6"/>
  <c r="R73" i="6"/>
  <c r="K73" i="6"/>
  <c r="I73" i="6"/>
  <c r="R72" i="6"/>
  <c r="K72" i="6"/>
  <c r="I72" i="6"/>
  <c r="R71" i="6"/>
  <c r="K71" i="6"/>
  <c r="I71" i="6"/>
  <c r="R70" i="6"/>
  <c r="K70" i="6"/>
  <c r="I70" i="6"/>
  <c r="R47" i="6"/>
  <c r="K47" i="6"/>
  <c r="I47" i="6"/>
  <c r="R52" i="6"/>
  <c r="K52" i="6"/>
  <c r="I52" i="6"/>
  <c r="R69" i="6"/>
  <c r="K69" i="6"/>
  <c r="I69" i="6"/>
  <c r="R51" i="6"/>
  <c r="K51" i="6"/>
  <c r="I51" i="6"/>
  <c r="R61" i="6"/>
  <c r="K61" i="6"/>
  <c r="I61" i="6"/>
  <c r="R68" i="6"/>
  <c r="K68" i="6"/>
  <c r="I68" i="6"/>
  <c r="R67" i="6"/>
  <c r="K67" i="6"/>
  <c r="I67" i="6"/>
  <c r="R57" i="6"/>
  <c r="K57" i="6"/>
  <c r="I57" i="6"/>
  <c r="R58" i="6"/>
  <c r="K58" i="6"/>
  <c r="I58" i="6"/>
  <c r="R53" i="6"/>
  <c r="K53" i="6"/>
  <c r="I53" i="6"/>
  <c r="R43" i="6"/>
  <c r="K43" i="6"/>
  <c r="I43" i="6"/>
  <c r="R59" i="6"/>
  <c r="K59" i="6"/>
  <c r="I59" i="6"/>
  <c r="R66" i="6"/>
  <c r="K66" i="6"/>
  <c r="I66" i="6"/>
  <c r="R65" i="6"/>
  <c r="K65" i="6"/>
  <c r="I65" i="6"/>
  <c r="R64" i="6"/>
  <c r="K64" i="6"/>
  <c r="I64" i="6"/>
  <c r="R44" i="6"/>
  <c r="K44" i="6"/>
  <c r="I44" i="6"/>
  <c r="R45" i="6"/>
  <c r="K45" i="6"/>
  <c r="I45" i="6"/>
  <c r="R63" i="6"/>
  <c r="K63" i="6"/>
  <c r="I63" i="6"/>
  <c r="R62" i="6"/>
  <c r="K62" i="6"/>
  <c r="I62" i="6"/>
  <c r="R48" i="6"/>
  <c r="K48" i="6"/>
  <c r="I48" i="6"/>
  <c r="R42" i="6"/>
  <c r="K42" i="6"/>
  <c r="I42" i="6"/>
  <c r="W38" i="6"/>
  <c r="V38" i="6"/>
  <c r="U38" i="6"/>
  <c r="T38" i="6"/>
  <c r="Q38" i="6"/>
  <c r="P38" i="6"/>
  <c r="N38" i="6"/>
  <c r="M38" i="6"/>
  <c r="J38" i="6"/>
  <c r="H38" i="6"/>
  <c r="G38" i="6"/>
  <c r="R7" i="6"/>
  <c r="K7" i="6"/>
  <c r="I7" i="6"/>
  <c r="R36" i="6"/>
  <c r="K36" i="6"/>
  <c r="I36" i="6"/>
  <c r="R11" i="6"/>
  <c r="K11" i="6"/>
  <c r="I11" i="6"/>
  <c r="R10" i="6"/>
  <c r="K10" i="6"/>
  <c r="I10" i="6"/>
  <c r="R15" i="6"/>
  <c r="K15" i="6"/>
  <c r="I15" i="6"/>
  <c r="R35" i="6"/>
  <c r="K35" i="6"/>
  <c r="I35" i="6"/>
  <c r="R17" i="6"/>
  <c r="K17" i="6"/>
  <c r="I17" i="6"/>
  <c r="R16" i="6"/>
  <c r="K16" i="6"/>
  <c r="I16" i="6"/>
  <c r="R21" i="6"/>
  <c r="K21" i="6"/>
  <c r="I21" i="6"/>
  <c r="R34" i="6"/>
  <c r="K34" i="6"/>
  <c r="I34" i="6"/>
  <c r="R33" i="6"/>
  <c r="K33" i="6"/>
  <c r="I33" i="6"/>
  <c r="R32" i="6"/>
  <c r="K32" i="6"/>
  <c r="I32" i="6"/>
  <c r="R31" i="6"/>
  <c r="K31" i="6"/>
  <c r="I31" i="6"/>
  <c r="R8" i="6"/>
  <c r="K8" i="6"/>
  <c r="I8" i="6"/>
  <c r="R13" i="6"/>
  <c r="K13" i="6"/>
  <c r="I13" i="6"/>
  <c r="R30" i="6"/>
  <c r="K30" i="6"/>
  <c r="I30" i="6"/>
  <c r="R12" i="6"/>
  <c r="K12" i="6"/>
  <c r="I12" i="6"/>
  <c r="R22" i="6"/>
  <c r="K22" i="6"/>
  <c r="I22" i="6"/>
  <c r="R29" i="6"/>
  <c r="K29" i="6"/>
  <c r="I29" i="6"/>
  <c r="R28" i="6"/>
  <c r="K28" i="6"/>
  <c r="I28" i="6"/>
  <c r="R18" i="6"/>
  <c r="K18" i="6"/>
  <c r="I18" i="6"/>
  <c r="R19" i="6"/>
  <c r="K19" i="6"/>
  <c r="I19" i="6"/>
  <c r="R14" i="6"/>
  <c r="K14" i="6"/>
  <c r="I14" i="6"/>
  <c r="R4" i="6"/>
  <c r="K4" i="6"/>
  <c r="I4" i="6"/>
  <c r="R20" i="6"/>
  <c r="K20" i="6"/>
  <c r="I20" i="6"/>
  <c r="R26" i="6"/>
  <c r="K26" i="6"/>
  <c r="I26" i="6"/>
  <c r="R25" i="6"/>
  <c r="K25" i="6"/>
  <c r="I25" i="6"/>
  <c r="R5" i="6"/>
  <c r="K5" i="6"/>
  <c r="I5" i="6"/>
  <c r="R6" i="6"/>
  <c r="K6" i="6"/>
  <c r="I6" i="6"/>
  <c r="R24" i="6"/>
  <c r="K24" i="6"/>
  <c r="I24" i="6"/>
  <c r="R23" i="6"/>
  <c r="K23" i="6"/>
  <c r="I23" i="6"/>
  <c r="R9" i="6"/>
  <c r="K9" i="6"/>
  <c r="I9" i="6"/>
  <c r="R3" i="6"/>
  <c r="K3" i="6"/>
  <c r="I3" i="6"/>
  <c r="Z78" i="5"/>
  <c r="Y78" i="5"/>
  <c r="W78" i="5"/>
  <c r="V78" i="5"/>
  <c r="U78" i="5"/>
  <c r="T78" i="5"/>
  <c r="Q78" i="5"/>
  <c r="P78" i="5"/>
  <c r="N78" i="5"/>
  <c r="M78" i="5"/>
  <c r="J78" i="5"/>
  <c r="H78" i="5"/>
  <c r="G78" i="5"/>
  <c r="R76" i="5"/>
  <c r="K76" i="5"/>
  <c r="I76" i="5"/>
  <c r="R75" i="5"/>
  <c r="K75" i="5"/>
  <c r="I75" i="5"/>
  <c r="R74" i="5"/>
  <c r="K74" i="5"/>
  <c r="I74" i="5"/>
  <c r="R73" i="5"/>
  <c r="K73" i="5"/>
  <c r="I73" i="5"/>
  <c r="R72" i="5"/>
  <c r="K72" i="5"/>
  <c r="I72" i="5"/>
  <c r="R71" i="5"/>
  <c r="K71" i="5"/>
  <c r="I71" i="5"/>
  <c r="R70" i="5"/>
  <c r="K70" i="5"/>
  <c r="I70" i="5"/>
  <c r="R69" i="5"/>
  <c r="K69" i="5"/>
  <c r="I69" i="5"/>
  <c r="R56" i="5"/>
  <c r="K56" i="5"/>
  <c r="I56" i="5"/>
  <c r="I48" i="5"/>
  <c r="I50" i="5"/>
  <c r="R68" i="5"/>
  <c r="K68" i="5"/>
  <c r="I68" i="5"/>
  <c r="R67" i="5"/>
  <c r="K67" i="5"/>
  <c r="I67" i="5"/>
  <c r="R53" i="5"/>
  <c r="K53" i="5"/>
  <c r="I53" i="5"/>
  <c r="R66" i="5"/>
  <c r="K66" i="5"/>
  <c r="I66" i="5"/>
  <c r="R44" i="5"/>
  <c r="K44" i="5"/>
  <c r="I44" i="5"/>
  <c r="R65" i="5"/>
  <c r="K65" i="5"/>
  <c r="I65" i="5"/>
  <c r="R57" i="5"/>
  <c r="K57" i="5"/>
  <c r="I57" i="5"/>
  <c r="R54" i="5"/>
  <c r="K54" i="5"/>
  <c r="I54" i="5"/>
  <c r="R51" i="5"/>
  <c r="K51" i="5"/>
  <c r="I51" i="5"/>
  <c r="R55" i="5"/>
  <c r="K55" i="5"/>
  <c r="I55" i="5"/>
  <c r="R58" i="5"/>
  <c r="K58" i="5"/>
  <c r="I58" i="5"/>
  <c r="R64" i="5"/>
  <c r="K64" i="5"/>
  <c r="I64" i="5"/>
  <c r="R63" i="5"/>
  <c r="K63" i="5"/>
  <c r="I63" i="5"/>
  <c r="R52" i="5"/>
  <c r="K52" i="5"/>
  <c r="I52" i="5"/>
  <c r="R62" i="5"/>
  <c r="K62" i="5"/>
  <c r="I62" i="5"/>
  <c r="R49" i="5"/>
  <c r="K49" i="5"/>
  <c r="I49" i="5"/>
  <c r="R61" i="5"/>
  <c r="K61" i="5"/>
  <c r="I61" i="5"/>
  <c r="R60" i="5"/>
  <c r="K60" i="5"/>
  <c r="I60" i="5"/>
  <c r="R59" i="5"/>
  <c r="K59" i="5"/>
  <c r="I59" i="5"/>
  <c r="R47" i="5"/>
  <c r="K47" i="5"/>
  <c r="I47" i="5"/>
  <c r="R46" i="5"/>
  <c r="K46" i="5"/>
  <c r="I46" i="5"/>
  <c r="R43" i="5"/>
  <c r="K43" i="5"/>
  <c r="I43" i="5"/>
  <c r="W38" i="5"/>
  <c r="V38" i="5"/>
  <c r="U38" i="5"/>
  <c r="T38" i="5"/>
  <c r="Q38" i="5"/>
  <c r="P38" i="5"/>
  <c r="N38" i="5"/>
  <c r="M38" i="5"/>
  <c r="J38" i="5"/>
  <c r="H38" i="5"/>
  <c r="G38" i="5"/>
  <c r="R36" i="5"/>
  <c r="K36" i="5"/>
  <c r="I36" i="5"/>
  <c r="R35" i="5"/>
  <c r="K35" i="5"/>
  <c r="I35" i="5"/>
  <c r="R34" i="5"/>
  <c r="K34" i="5"/>
  <c r="I34" i="5"/>
  <c r="R33" i="5"/>
  <c r="K33" i="5"/>
  <c r="I33" i="5"/>
  <c r="R32" i="5"/>
  <c r="K32" i="5"/>
  <c r="I32" i="5"/>
  <c r="R31" i="5"/>
  <c r="K31" i="5"/>
  <c r="I31" i="5"/>
  <c r="R30" i="5"/>
  <c r="K30" i="5"/>
  <c r="I30" i="5"/>
  <c r="R29" i="5"/>
  <c r="K29" i="5"/>
  <c r="I29" i="5"/>
  <c r="R16" i="5"/>
  <c r="K16" i="5"/>
  <c r="I16" i="5"/>
  <c r="R8" i="5"/>
  <c r="K8" i="5"/>
  <c r="I8" i="5"/>
  <c r="R10" i="5"/>
  <c r="K10" i="5"/>
  <c r="I10" i="5"/>
  <c r="R28" i="5"/>
  <c r="K28" i="5"/>
  <c r="I28" i="5"/>
  <c r="R27" i="5"/>
  <c r="K27" i="5"/>
  <c r="I27" i="5"/>
  <c r="R13" i="5"/>
  <c r="K13" i="5"/>
  <c r="I13" i="5"/>
  <c r="R26" i="5"/>
  <c r="K26" i="5"/>
  <c r="I26" i="5"/>
  <c r="R4" i="5"/>
  <c r="K4" i="5"/>
  <c r="I4" i="5"/>
  <c r="R25" i="5"/>
  <c r="K25" i="5"/>
  <c r="I25" i="5"/>
  <c r="R17" i="5"/>
  <c r="K17" i="5"/>
  <c r="I17" i="5"/>
  <c r="R14" i="5"/>
  <c r="K14" i="5"/>
  <c r="I14" i="5"/>
  <c r="R11" i="5"/>
  <c r="K11" i="5"/>
  <c r="I11" i="5"/>
  <c r="R15" i="5"/>
  <c r="K15" i="5"/>
  <c r="I15" i="5"/>
  <c r="R18" i="5"/>
  <c r="K18" i="5"/>
  <c r="I18" i="5"/>
  <c r="R24" i="5"/>
  <c r="K24" i="5"/>
  <c r="I24" i="5"/>
  <c r="R23" i="5"/>
  <c r="K23" i="5"/>
  <c r="I23" i="5"/>
  <c r="R12" i="5"/>
  <c r="K12" i="5"/>
  <c r="I12" i="5"/>
  <c r="R22" i="5"/>
  <c r="K22" i="5"/>
  <c r="I22" i="5"/>
  <c r="R9" i="5"/>
  <c r="K9" i="5"/>
  <c r="I9" i="5"/>
  <c r="R21" i="5"/>
  <c r="K21" i="5"/>
  <c r="I21" i="5"/>
  <c r="R20" i="5"/>
  <c r="K20" i="5"/>
  <c r="I20" i="5"/>
  <c r="R19" i="5"/>
  <c r="K19" i="5"/>
  <c r="I19" i="5"/>
  <c r="R7" i="5"/>
  <c r="K7" i="5"/>
  <c r="I7" i="5"/>
  <c r="R6" i="5"/>
  <c r="K6" i="5"/>
  <c r="I6" i="5"/>
  <c r="R3" i="5"/>
  <c r="K3" i="5"/>
  <c r="I3" i="5"/>
  <c r="W76" i="4"/>
  <c r="V76" i="4"/>
  <c r="U76" i="4"/>
  <c r="T76" i="4"/>
  <c r="Q76" i="4"/>
  <c r="P76" i="4"/>
  <c r="N76" i="4"/>
  <c r="M76" i="4"/>
  <c r="J76" i="4"/>
  <c r="H76" i="4"/>
  <c r="G76" i="4"/>
  <c r="R74" i="4"/>
  <c r="K74" i="4"/>
  <c r="I74" i="4"/>
  <c r="R50" i="4"/>
  <c r="K50" i="4"/>
  <c r="I50" i="4"/>
  <c r="R73" i="4"/>
  <c r="K73" i="4"/>
  <c r="I73" i="4"/>
  <c r="R43" i="4"/>
  <c r="K43" i="4"/>
  <c r="I43" i="4"/>
  <c r="R55" i="4"/>
  <c r="K55" i="4"/>
  <c r="I55" i="4"/>
  <c r="R72" i="4"/>
  <c r="K72" i="4"/>
  <c r="I72" i="4"/>
  <c r="R53" i="4"/>
  <c r="K53" i="4"/>
  <c r="I53" i="4"/>
  <c r="R71" i="4"/>
  <c r="K71" i="4"/>
  <c r="I71" i="4"/>
  <c r="R70" i="4"/>
  <c r="K70" i="4"/>
  <c r="I70" i="4"/>
  <c r="R69" i="4"/>
  <c r="K69" i="4"/>
  <c r="I69" i="4"/>
  <c r="R68" i="4"/>
  <c r="K68" i="4"/>
  <c r="I68" i="4"/>
  <c r="R46" i="4"/>
  <c r="K46" i="4"/>
  <c r="I46" i="4"/>
  <c r="R67" i="4"/>
  <c r="K67" i="4"/>
  <c r="I67" i="4"/>
  <c r="R66" i="4"/>
  <c r="K66" i="4"/>
  <c r="I66" i="4"/>
  <c r="R47" i="4"/>
  <c r="K47" i="4"/>
  <c r="I47" i="4"/>
  <c r="R65" i="4"/>
  <c r="K65" i="4"/>
  <c r="I65" i="4"/>
  <c r="R64" i="4"/>
  <c r="K64" i="4"/>
  <c r="I64" i="4"/>
  <c r="R63" i="4"/>
  <c r="K63" i="4"/>
  <c r="I63" i="4"/>
  <c r="R62" i="4"/>
  <c r="K62" i="4"/>
  <c r="I62" i="4"/>
  <c r="R61" i="4"/>
  <c r="K61" i="4"/>
  <c r="I61" i="4"/>
  <c r="R45" i="4"/>
  <c r="K45" i="4"/>
  <c r="I45" i="4"/>
  <c r="R52" i="4"/>
  <c r="K52" i="4"/>
  <c r="I52" i="4"/>
  <c r="R56" i="4"/>
  <c r="K56" i="4"/>
  <c r="I56" i="4"/>
  <c r="R60" i="4"/>
  <c r="K60" i="4"/>
  <c r="I60" i="4"/>
  <c r="R49" i="4"/>
  <c r="K49" i="4"/>
  <c r="I49" i="4"/>
  <c r="R59" i="4"/>
  <c r="K59" i="4"/>
  <c r="I59" i="4"/>
  <c r="R58" i="4"/>
  <c r="K58" i="4"/>
  <c r="I58" i="4"/>
  <c r="R57" i="4"/>
  <c r="K57" i="4"/>
  <c r="I57" i="4"/>
  <c r="R54" i="4"/>
  <c r="K54" i="4"/>
  <c r="I54" i="4"/>
  <c r="R51" i="4"/>
  <c r="K51" i="4"/>
  <c r="I51" i="4"/>
  <c r="R48" i="4"/>
  <c r="K48" i="4"/>
  <c r="I48" i="4"/>
  <c r="R44" i="4"/>
  <c r="K44" i="4"/>
  <c r="I44" i="4"/>
  <c r="R42" i="4"/>
  <c r="K42" i="4"/>
  <c r="I42" i="4"/>
  <c r="W37" i="4"/>
  <c r="V37" i="4"/>
  <c r="U37" i="4"/>
  <c r="T37" i="4"/>
  <c r="Q37" i="4"/>
  <c r="P37" i="4"/>
  <c r="N37" i="4"/>
  <c r="M37" i="4"/>
  <c r="J37" i="4"/>
  <c r="H37" i="4"/>
  <c r="G37" i="4"/>
  <c r="R35" i="4"/>
  <c r="K35" i="4"/>
  <c r="R11" i="4"/>
  <c r="K11" i="4"/>
  <c r="I11" i="4"/>
  <c r="R34" i="4"/>
  <c r="K34" i="4"/>
  <c r="I34" i="4"/>
  <c r="R4" i="4"/>
  <c r="K4" i="4"/>
  <c r="I4" i="4"/>
  <c r="R16" i="4"/>
  <c r="K16" i="4"/>
  <c r="I16" i="4"/>
  <c r="R33" i="4"/>
  <c r="K33" i="4"/>
  <c r="I33" i="4"/>
  <c r="R14" i="4"/>
  <c r="K14" i="4"/>
  <c r="I14" i="4"/>
  <c r="R32" i="4"/>
  <c r="K32" i="4"/>
  <c r="I32" i="4"/>
  <c r="R31" i="4"/>
  <c r="K31" i="4"/>
  <c r="I31" i="4"/>
  <c r="R30" i="4"/>
  <c r="K30" i="4"/>
  <c r="I30" i="4"/>
  <c r="R29" i="4"/>
  <c r="K29" i="4"/>
  <c r="I29" i="4"/>
  <c r="R7" i="4"/>
  <c r="K7" i="4"/>
  <c r="I7" i="4"/>
  <c r="R28" i="4"/>
  <c r="K28" i="4"/>
  <c r="I28" i="4"/>
  <c r="R27" i="4"/>
  <c r="K27" i="4"/>
  <c r="I27" i="4"/>
  <c r="R8" i="4"/>
  <c r="K8" i="4"/>
  <c r="I8" i="4"/>
  <c r="R26" i="4"/>
  <c r="K26" i="4"/>
  <c r="I26" i="4"/>
  <c r="R25" i="4"/>
  <c r="K25" i="4"/>
  <c r="I25" i="4"/>
  <c r="R24" i="4"/>
  <c r="K24" i="4"/>
  <c r="I24" i="4"/>
  <c r="R23" i="4"/>
  <c r="K23" i="4"/>
  <c r="I23" i="4"/>
  <c r="R22" i="4"/>
  <c r="K22" i="4"/>
  <c r="I22" i="4"/>
  <c r="R6" i="4"/>
  <c r="K6" i="4"/>
  <c r="I6" i="4"/>
  <c r="R13" i="4"/>
  <c r="K13" i="4"/>
  <c r="I13" i="4"/>
  <c r="R17" i="4"/>
  <c r="K17" i="4"/>
  <c r="I17" i="4"/>
  <c r="R21" i="4"/>
  <c r="K21" i="4"/>
  <c r="I21" i="4"/>
  <c r="R10" i="4"/>
  <c r="K10" i="4"/>
  <c r="I10" i="4"/>
  <c r="R20" i="4"/>
  <c r="K20" i="4"/>
  <c r="I20" i="4"/>
  <c r="R19" i="4"/>
  <c r="K19" i="4"/>
  <c r="I19" i="4"/>
  <c r="R18" i="4"/>
  <c r="K18" i="4"/>
  <c r="I18" i="4"/>
  <c r="R15" i="4"/>
  <c r="K15" i="4"/>
  <c r="I15" i="4"/>
  <c r="R12" i="4"/>
  <c r="K12" i="4"/>
  <c r="I12" i="4"/>
  <c r="R9" i="4"/>
  <c r="K9" i="4"/>
  <c r="I9" i="4"/>
  <c r="R5" i="4"/>
  <c r="K5" i="4"/>
  <c r="I5" i="4"/>
  <c r="R3" i="4"/>
  <c r="K3" i="4"/>
  <c r="I3" i="4"/>
  <c r="K49" i="2"/>
  <c r="K84" i="2"/>
  <c r="K74" i="2"/>
  <c r="K71" i="2"/>
  <c r="Y70" i="3"/>
  <c r="X70" i="3"/>
  <c r="W70" i="3"/>
  <c r="V70" i="3"/>
  <c r="U70" i="3"/>
  <c r="T70" i="3"/>
  <c r="Q70" i="3"/>
  <c r="P70" i="3"/>
  <c r="N70" i="3"/>
  <c r="M70" i="3"/>
  <c r="J70" i="3"/>
  <c r="H70" i="3"/>
  <c r="G70" i="3"/>
  <c r="R63" i="3"/>
  <c r="K63" i="3"/>
  <c r="I63" i="3"/>
  <c r="R52" i="3"/>
  <c r="K52" i="3"/>
  <c r="I52" i="3"/>
  <c r="R68" i="3"/>
  <c r="K68" i="3"/>
  <c r="I68" i="3"/>
  <c r="R60" i="3"/>
  <c r="K60" i="3"/>
  <c r="I60" i="3"/>
  <c r="R56" i="3"/>
  <c r="K56" i="3"/>
  <c r="I56" i="3"/>
  <c r="R59" i="3"/>
  <c r="K59" i="3"/>
  <c r="I59" i="3"/>
  <c r="R66" i="3"/>
  <c r="K66" i="3"/>
  <c r="I66" i="3"/>
  <c r="R65" i="3"/>
  <c r="K65" i="3"/>
  <c r="I65" i="3"/>
  <c r="R62" i="3"/>
  <c r="K62" i="3"/>
  <c r="R55" i="3"/>
  <c r="K55" i="3"/>
  <c r="I55" i="3"/>
  <c r="R53" i="3"/>
  <c r="K53" i="3"/>
  <c r="I53" i="3"/>
  <c r="R64" i="3"/>
  <c r="K64" i="3"/>
  <c r="I64" i="3"/>
  <c r="R61" i="3"/>
  <c r="K61" i="3"/>
  <c r="I61" i="3"/>
  <c r="R50" i="3"/>
  <c r="K50" i="3"/>
  <c r="I50" i="3"/>
  <c r="R54" i="3"/>
  <c r="K54" i="3"/>
  <c r="I54" i="3"/>
  <c r="R58" i="3"/>
  <c r="K58" i="3"/>
  <c r="I58" i="3"/>
  <c r="R48" i="3"/>
  <c r="K48" i="3"/>
  <c r="I48" i="3"/>
  <c r="R57" i="3"/>
  <c r="K57" i="3"/>
  <c r="I57" i="3"/>
  <c r="R51" i="3"/>
  <c r="K51" i="3"/>
  <c r="I51" i="3"/>
  <c r="R49" i="3"/>
  <c r="K49" i="3"/>
  <c r="I49" i="3"/>
  <c r="R67" i="3"/>
  <c r="K67" i="3"/>
  <c r="I67" i="3"/>
  <c r="R27" i="3"/>
  <c r="K27" i="3"/>
  <c r="I27" i="3"/>
  <c r="R16" i="3"/>
  <c r="K16" i="3"/>
  <c r="I16" i="3"/>
  <c r="R32" i="3"/>
  <c r="K32" i="3"/>
  <c r="I32" i="3"/>
  <c r="R10" i="3"/>
  <c r="K10" i="3"/>
  <c r="I10" i="3"/>
  <c r="R24" i="3"/>
  <c r="K24" i="3"/>
  <c r="I24" i="3"/>
  <c r="R20" i="3"/>
  <c r="K20" i="3"/>
  <c r="I20" i="3"/>
  <c r="R9" i="3"/>
  <c r="K9" i="3"/>
  <c r="I9" i="3"/>
  <c r="R23" i="3"/>
  <c r="K23" i="3"/>
  <c r="I23" i="3"/>
  <c r="R30" i="3"/>
  <c r="K30" i="3"/>
  <c r="I30" i="3"/>
  <c r="R29" i="3"/>
  <c r="K29" i="3"/>
  <c r="I29" i="3"/>
  <c r="R26" i="3"/>
  <c r="K26" i="3"/>
  <c r="I26" i="3"/>
  <c r="R11" i="3"/>
  <c r="K11" i="3"/>
  <c r="I11" i="3"/>
  <c r="R7" i="3"/>
  <c r="K7" i="3"/>
  <c r="I7" i="3"/>
  <c r="R19" i="3"/>
  <c r="K19" i="3"/>
  <c r="I19" i="3"/>
  <c r="R17" i="3"/>
  <c r="K17" i="3"/>
  <c r="I17" i="3"/>
  <c r="R28" i="3"/>
  <c r="K28" i="3"/>
  <c r="I28" i="3"/>
  <c r="R25" i="3"/>
  <c r="K25" i="3"/>
  <c r="I25" i="3"/>
  <c r="R8" i="3"/>
  <c r="K8" i="3"/>
  <c r="I8" i="3"/>
  <c r="R5" i="3"/>
  <c r="K5" i="3"/>
  <c r="I5" i="3"/>
  <c r="R14" i="3"/>
  <c r="K14" i="3"/>
  <c r="I14" i="3"/>
  <c r="R18" i="3"/>
  <c r="I18" i="3"/>
  <c r="R22" i="3"/>
  <c r="K22" i="3"/>
  <c r="I22" i="3"/>
  <c r="R12" i="3"/>
  <c r="K12" i="3"/>
  <c r="I12" i="3"/>
  <c r="R21" i="3"/>
  <c r="K21" i="3"/>
  <c r="I21" i="3"/>
  <c r="R15" i="3"/>
  <c r="K15" i="3"/>
  <c r="I15" i="3"/>
  <c r="R13" i="3"/>
  <c r="K13" i="3"/>
  <c r="I13" i="3"/>
  <c r="R31" i="3"/>
  <c r="K31" i="3"/>
  <c r="I31" i="3"/>
  <c r="R4" i="3"/>
  <c r="K4" i="3"/>
  <c r="I4" i="3"/>
  <c r="R6" i="3"/>
  <c r="K6" i="3"/>
  <c r="I6" i="3"/>
  <c r="R3" i="3"/>
  <c r="K3" i="3"/>
  <c r="I3" i="3"/>
  <c r="L17" i="2"/>
  <c r="S17" i="2" s="1"/>
  <c r="L16" i="2"/>
  <c r="S16" i="2" s="1"/>
  <c r="L5" i="2"/>
  <c r="S5" i="2" s="1"/>
  <c r="L30" i="2"/>
  <c r="S30" i="2" s="1"/>
  <c r="L9" i="2"/>
  <c r="L11" i="2"/>
  <c r="S11" i="2" s="1"/>
  <c r="L15" i="2"/>
  <c r="S15" i="2" s="1"/>
  <c r="L31" i="2"/>
  <c r="S31" i="2" s="1"/>
  <c r="L18" i="2"/>
  <c r="S18" i="2" s="1"/>
  <c r="L32" i="2"/>
  <c r="S32" i="2" s="1"/>
  <c r="L22" i="2"/>
  <c r="S22" i="2" s="1"/>
  <c r="L39" i="2"/>
  <c r="S39" i="2" s="1"/>
  <c r="L4" i="2"/>
  <c r="S4" i="2" s="1"/>
  <c r="L13" i="2"/>
  <c r="S13" i="2" s="1"/>
  <c r="L28" i="2"/>
  <c r="S28" i="2" s="1"/>
  <c r="L19" i="2"/>
  <c r="S19" i="2" s="1"/>
  <c r="L33" i="2"/>
  <c r="S33" i="2" s="1"/>
  <c r="L23" i="2"/>
  <c r="S23" i="2" s="1"/>
  <c r="L8" i="2"/>
  <c r="S8" i="2" s="1"/>
  <c r="L24" i="2"/>
  <c r="S24" i="2" s="1"/>
  <c r="L34" i="2"/>
  <c r="S34" i="2" s="1"/>
  <c r="L20" i="2"/>
  <c r="S20" i="2" s="1"/>
  <c r="L29" i="2"/>
  <c r="S29" i="2" s="1"/>
  <c r="L25" i="2"/>
  <c r="S25" i="2" s="1"/>
  <c r="L7" i="2"/>
  <c r="S7" i="2" s="1"/>
  <c r="L26" i="2"/>
  <c r="S26" i="2" s="1"/>
  <c r="L6" i="2"/>
  <c r="S6" i="2" s="1"/>
  <c r="L12" i="2"/>
  <c r="S12" i="2" s="1"/>
  <c r="L35" i="2"/>
  <c r="S35" i="2" s="1"/>
  <c r="L21" i="2"/>
  <c r="S21" i="2" s="1"/>
  <c r="L36" i="2"/>
  <c r="S36" i="2" s="1"/>
  <c r="L37" i="2"/>
  <c r="S37" i="2" s="1"/>
  <c r="L14" i="2"/>
  <c r="S14" i="2" s="1"/>
  <c r="S10" i="2"/>
  <c r="L38" i="2"/>
  <c r="S38" i="2" s="1"/>
  <c r="L27" i="2"/>
  <c r="S27" i="2" s="1"/>
  <c r="L3" i="2"/>
  <c r="S3" i="2" s="1"/>
  <c r="S71" i="2"/>
  <c r="W42" i="2"/>
  <c r="V42" i="2"/>
  <c r="U42" i="2"/>
  <c r="T42" i="2"/>
  <c r="Q42" i="2"/>
  <c r="P42" i="2"/>
  <c r="N42" i="2"/>
  <c r="R27" i="2"/>
  <c r="M42" i="2"/>
  <c r="J42" i="2"/>
  <c r="K27" i="2"/>
  <c r="H42" i="2"/>
  <c r="I27" i="2"/>
  <c r="G42" i="2"/>
  <c r="V86" i="2"/>
  <c r="U86" i="2"/>
  <c r="T86" i="2"/>
  <c r="Q86" i="2"/>
  <c r="P86" i="2"/>
  <c r="N86" i="2"/>
  <c r="R71" i="2"/>
  <c r="M86" i="2"/>
  <c r="L86" i="2"/>
  <c r="J86" i="2"/>
  <c r="H86" i="2"/>
  <c r="I71" i="2"/>
  <c r="G86" i="2"/>
  <c r="R30" i="2"/>
  <c r="K30" i="2"/>
  <c r="I30" i="2"/>
  <c r="S74" i="2"/>
  <c r="R74" i="2"/>
  <c r="I74" i="2"/>
  <c r="I84" i="2"/>
  <c r="S84" i="2"/>
  <c r="R84" i="2"/>
  <c r="S49" i="2"/>
  <c r="R49" i="2"/>
  <c r="I49" i="2"/>
  <c r="R5" i="2"/>
  <c r="K5" i="2"/>
  <c r="I5" i="2"/>
  <c r="S60" i="2"/>
  <c r="R60" i="2"/>
  <c r="K60" i="2"/>
  <c r="I60" i="2"/>
  <c r="R16" i="2"/>
  <c r="K16" i="2"/>
  <c r="I16" i="2"/>
  <c r="S61" i="2"/>
  <c r="R61" i="2"/>
  <c r="K61" i="2"/>
  <c r="I61" i="2"/>
  <c r="R17" i="2"/>
  <c r="K17" i="2"/>
  <c r="I17" i="2"/>
  <c r="R38" i="2"/>
  <c r="K38" i="2"/>
  <c r="I38" i="2"/>
  <c r="S82" i="2"/>
  <c r="R82" i="2"/>
  <c r="K82" i="2"/>
  <c r="I82" i="2"/>
  <c r="R10" i="2"/>
  <c r="K10" i="2"/>
  <c r="I10" i="2"/>
  <c r="S54" i="2"/>
  <c r="R54" i="2"/>
  <c r="K54" i="2"/>
  <c r="I54" i="2"/>
  <c r="S58" i="2"/>
  <c r="R58" i="2"/>
  <c r="K58" i="2"/>
  <c r="I58" i="2"/>
  <c r="R14" i="2"/>
  <c r="K14" i="2"/>
  <c r="I14" i="2"/>
  <c r="S81" i="2"/>
  <c r="R81" i="2"/>
  <c r="K81" i="2"/>
  <c r="I81" i="2"/>
  <c r="R37" i="2"/>
  <c r="K37" i="2"/>
  <c r="I37" i="2"/>
  <c r="S80" i="2"/>
  <c r="R80" i="2"/>
  <c r="K80" i="2"/>
  <c r="I80" i="2"/>
  <c r="R36" i="2"/>
  <c r="K36" i="2"/>
  <c r="I36" i="2"/>
  <c r="S65" i="2"/>
  <c r="R65" i="2"/>
  <c r="K65" i="2"/>
  <c r="I65" i="2"/>
  <c r="R21" i="2"/>
  <c r="K21" i="2"/>
  <c r="I21" i="2"/>
  <c r="R79" i="2"/>
  <c r="R35" i="2"/>
  <c r="K35" i="2"/>
  <c r="I35" i="2"/>
  <c r="S79" i="2"/>
  <c r="K79" i="2"/>
  <c r="I79" i="2"/>
  <c r="I12" i="2"/>
  <c r="K12" i="2"/>
  <c r="R12" i="2"/>
  <c r="S56" i="2"/>
  <c r="R56" i="2"/>
  <c r="K56" i="2"/>
  <c r="I56" i="2"/>
  <c r="I24" i="2"/>
  <c r="K52" i="2"/>
  <c r="I22" i="2"/>
  <c r="K22" i="2"/>
  <c r="K75" i="2"/>
  <c r="S77" i="2"/>
  <c r="S67" i="2"/>
  <c r="S52" i="2"/>
  <c r="S68" i="2"/>
  <c r="S78" i="2"/>
  <c r="S64" i="2"/>
  <c r="S73" i="2"/>
  <c r="S69" i="2"/>
  <c r="S51" i="2"/>
  <c r="S70" i="2"/>
  <c r="S50" i="2"/>
  <c r="R77" i="2"/>
  <c r="R67" i="2"/>
  <c r="R52" i="2"/>
  <c r="R68" i="2"/>
  <c r="R78" i="2"/>
  <c r="R64" i="2"/>
  <c r="R73" i="2"/>
  <c r="R69" i="2"/>
  <c r="R51" i="2"/>
  <c r="R70" i="2"/>
  <c r="R50" i="2"/>
  <c r="K77" i="2"/>
  <c r="K67" i="2"/>
  <c r="K68" i="2"/>
  <c r="K78" i="2"/>
  <c r="K64" i="2"/>
  <c r="K73" i="2"/>
  <c r="K69" i="2"/>
  <c r="K51" i="2"/>
  <c r="K70" i="2"/>
  <c r="K50" i="2"/>
  <c r="I57" i="2"/>
  <c r="I72" i="2"/>
  <c r="I63" i="2"/>
  <c r="I77" i="2"/>
  <c r="I67" i="2"/>
  <c r="I52" i="2"/>
  <c r="I68" i="2"/>
  <c r="I78" i="2"/>
  <c r="I64" i="2"/>
  <c r="I73" i="2"/>
  <c r="I69" i="2"/>
  <c r="I51" i="2"/>
  <c r="I70" i="2"/>
  <c r="I50" i="2"/>
  <c r="R20" i="2"/>
  <c r="R29" i="2"/>
  <c r="R25" i="2"/>
  <c r="R7" i="2"/>
  <c r="R26" i="2"/>
  <c r="R6" i="2"/>
  <c r="K20" i="2"/>
  <c r="K29" i="2"/>
  <c r="K25" i="2"/>
  <c r="K7" i="2"/>
  <c r="K26" i="2"/>
  <c r="K6" i="2"/>
  <c r="I39" i="2"/>
  <c r="I4" i="2"/>
  <c r="I13" i="2"/>
  <c r="I28" i="2"/>
  <c r="I19" i="2"/>
  <c r="I33" i="2"/>
  <c r="I23" i="2"/>
  <c r="I8" i="2"/>
  <c r="I34" i="2"/>
  <c r="I20" i="2"/>
  <c r="I29" i="2"/>
  <c r="I25" i="2"/>
  <c r="I7" i="2"/>
  <c r="I26" i="2"/>
  <c r="I6" i="2"/>
  <c r="S63" i="2"/>
  <c r="R63" i="2"/>
  <c r="K63" i="2"/>
  <c r="S72" i="2"/>
  <c r="R72" i="2"/>
  <c r="K72" i="2"/>
  <c r="S57" i="2"/>
  <c r="R57" i="2"/>
  <c r="K57" i="2"/>
  <c r="S48" i="2"/>
  <c r="R48" i="2"/>
  <c r="K48" i="2"/>
  <c r="I48" i="2"/>
  <c r="R83" i="2"/>
  <c r="S83" i="2"/>
  <c r="K83" i="2"/>
  <c r="I83" i="2"/>
  <c r="R66" i="2"/>
  <c r="S66" i="2"/>
  <c r="K66" i="2"/>
  <c r="I66" i="2"/>
  <c r="S76" i="2"/>
  <c r="R76" i="2"/>
  <c r="K76" i="2"/>
  <c r="I76" i="2"/>
  <c r="R62" i="2"/>
  <c r="S62" i="2"/>
  <c r="K62" i="2"/>
  <c r="I62" i="2"/>
  <c r="R75" i="2"/>
  <c r="S75" i="2"/>
  <c r="I75" i="2"/>
  <c r="S59" i="2"/>
  <c r="R59" i="2"/>
  <c r="K59" i="2"/>
  <c r="I59" i="2"/>
  <c r="R55" i="2"/>
  <c r="S55" i="2"/>
  <c r="K55" i="2"/>
  <c r="I55" i="2"/>
  <c r="R53" i="2"/>
  <c r="S53" i="2"/>
  <c r="K53" i="2"/>
  <c r="I53" i="2"/>
  <c r="R34" i="2"/>
  <c r="K34" i="2"/>
  <c r="R24" i="2"/>
  <c r="K24" i="2"/>
  <c r="R8" i="2"/>
  <c r="K8" i="2"/>
  <c r="R23" i="2"/>
  <c r="K23" i="2"/>
  <c r="R33" i="2"/>
  <c r="K33" i="2"/>
  <c r="R19" i="2"/>
  <c r="K19" i="2"/>
  <c r="R28" i="2"/>
  <c r="K28" i="2"/>
  <c r="R13" i="2"/>
  <c r="K13" i="2"/>
  <c r="R4" i="2"/>
  <c r="K4" i="2"/>
  <c r="R39" i="2"/>
  <c r="K39" i="2"/>
  <c r="R22" i="2"/>
  <c r="R32" i="2"/>
  <c r="K32" i="2"/>
  <c r="I32" i="2"/>
  <c r="R18" i="2"/>
  <c r="K18" i="2"/>
  <c r="I18" i="2"/>
  <c r="R31" i="2"/>
  <c r="K31" i="2"/>
  <c r="I31" i="2"/>
  <c r="R15" i="2"/>
  <c r="K15" i="2"/>
  <c r="I15" i="2"/>
  <c r="R11" i="2"/>
  <c r="K11" i="2"/>
  <c r="I11" i="2"/>
  <c r="R9" i="2"/>
  <c r="K9" i="2"/>
  <c r="I9" i="2"/>
  <c r="R3" i="2"/>
  <c r="K3" i="2"/>
  <c r="I3" i="2"/>
  <c r="I42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62" i="1"/>
  <c r="K42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R42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41" i="1"/>
  <c r="K41" i="1"/>
  <c r="I41" i="1"/>
  <c r="I13" i="1"/>
  <c r="I14" i="1"/>
  <c r="I15" i="1"/>
  <c r="I16" i="1"/>
  <c r="I17" i="1"/>
  <c r="R13" i="1"/>
  <c r="R14" i="1"/>
  <c r="R15" i="1"/>
  <c r="R16" i="1"/>
  <c r="R6" i="1"/>
  <c r="K6" i="1"/>
  <c r="I6" i="1"/>
  <c r="K15" i="1"/>
  <c r="R8" i="1"/>
  <c r="R9" i="1"/>
  <c r="R4" i="1"/>
  <c r="R7" i="1"/>
  <c r="R5" i="1"/>
  <c r="R10" i="1"/>
  <c r="R11" i="1"/>
  <c r="R12" i="1"/>
  <c r="K9" i="1"/>
  <c r="K4" i="1"/>
  <c r="K7" i="1"/>
  <c r="K16" i="1"/>
  <c r="K5" i="1"/>
  <c r="K10" i="1"/>
  <c r="K17" i="1"/>
  <c r="K18" i="1"/>
  <c r="K11" i="1"/>
  <c r="K8" i="1"/>
  <c r="K19" i="1"/>
  <c r="K13" i="1"/>
  <c r="K12" i="1"/>
  <c r="K14" i="1"/>
  <c r="I9" i="1"/>
  <c r="I4" i="1"/>
  <c r="I7" i="1"/>
  <c r="I5" i="1"/>
  <c r="I10" i="1"/>
  <c r="I11" i="1"/>
  <c r="I8" i="1"/>
  <c r="I12" i="1"/>
  <c r="R3" i="1"/>
  <c r="K3" i="1"/>
  <c r="I3" i="1"/>
  <c r="L226" i="14" l="1"/>
  <c r="R74" i="1"/>
  <c r="L74" i="1"/>
  <c r="S74" i="1" s="1"/>
  <c r="K46" i="14"/>
  <c r="K90" i="14"/>
  <c r="K26" i="14"/>
  <c r="I22" i="14"/>
  <c r="I30" i="14"/>
  <c r="K3" i="14"/>
  <c r="I65" i="14"/>
  <c r="I222" i="14"/>
  <c r="I214" i="14"/>
  <c r="I210" i="14"/>
  <c r="I202" i="14"/>
  <c r="I194" i="14"/>
  <c r="I190" i="14"/>
  <c r="I186" i="14"/>
  <c r="I182" i="14"/>
  <c r="I178" i="14"/>
  <c r="I170" i="14"/>
  <c r="I166" i="14"/>
  <c r="I162" i="14"/>
  <c r="I154" i="14"/>
  <c r="I150" i="14"/>
  <c r="I146" i="14"/>
  <c r="I142" i="14"/>
  <c r="I130" i="14"/>
  <c r="I126" i="14"/>
  <c r="I122" i="14"/>
  <c r="I118" i="14"/>
  <c r="I106" i="14"/>
  <c r="I102" i="14"/>
  <c r="I98" i="14"/>
  <c r="I94" i="14"/>
  <c r="I82" i="14"/>
  <c r="I70" i="14"/>
  <c r="I66" i="14"/>
  <c r="I62" i="14"/>
  <c r="I54" i="14"/>
  <c r="I34" i="14"/>
  <c r="K222" i="14"/>
  <c r="K206" i="14"/>
  <c r="K198" i="14"/>
  <c r="K190" i="14"/>
  <c r="K182" i="14"/>
  <c r="K166" i="14"/>
  <c r="K142" i="14"/>
  <c r="K126" i="14"/>
  <c r="K118" i="14"/>
  <c r="K102" i="14"/>
  <c r="K94" i="14"/>
  <c r="K86" i="14"/>
  <c r="K62" i="14"/>
  <c r="K54" i="14"/>
  <c r="L220" i="14"/>
  <c r="S220" i="14" s="1"/>
  <c r="R220" i="14"/>
  <c r="I153" i="14"/>
  <c r="I113" i="14"/>
  <c r="I81" i="14"/>
  <c r="K157" i="14"/>
  <c r="L215" i="14"/>
  <c r="S215" i="14" s="1"/>
  <c r="R215" i="14"/>
  <c r="R210" i="14"/>
  <c r="R207" i="14"/>
  <c r="L207" i="14"/>
  <c r="S207" i="14" s="1"/>
  <c r="I89" i="14"/>
  <c r="I121" i="14"/>
  <c r="R199" i="14"/>
  <c r="L199" i="14"/>
  <c r="S199" i="14" s="1"/>
  <c r="R191" i="14"/>
  <c r="L191" i="14"/>
  <c r="S191" i="14" s="1"/>
  <c r="R183" i="14"/>
  <c r="L183" i="14"/>
  <c r="L218" i="14"/>
  <c r="S218" i="14" s="1"/>
  <c r="L210" i="14"/>
  <c r="S210" i="14" s="1"/>
  <c r="L202" i="14"/>
  <c r="S202" i="14" s="1"/>
  <c r="L194" i="14"/>
  <c r="S194" i="14" s="1"/>
  <c r="L186" i="14"/>
  <c r="S186" i="14" s="1"/>
  <c r="R201" i="14"/>
  <c r="K219" i="14"/>
  <c r="K211" i="14"/>
  <c r="K203" i="14"/>
  <c r="K195" i="14"/>
  <c r="K187" i="14"/>
  <c r="K179" i="14"/>
  <c r="K171" i="14"/>
  <c r="K163" i="14"/>
  <c r="K147" i="14"/>
  <c r="K139" i="14"/>
  <c r="K131" i="14"/>
  <c r="K115" i="14"/>
  <c r="K107" i="14"/>
  <c r="K99" i="14"/>
  <c r="K91" i="14"/>
  <c r="K75" i="14"/>
  <c r="K67" i="14"/>
  <c r="K59" i="14"/>
  <c r="K51" i="14"/>
  <c r="K43" i="14"/>
  <c r="K35" i="14"/>
  <c r="K27" i="14"/>
  <c r="K19" i="14"/>
  <c r="K11" i="14"/>
  <c r="L3" i="14"/>
  <c r="S3" i="14" s="1"/>
  <c r="L221" i="14"/>
  <c r="S221" i="14" s="1"/>
  <c r="L213" i="14"/>
  <c r="S213" i="14" s="1"/>
  <c r="L197" i="14"/>
  <c r="L189" i="14"/>
  <c r="S189" i="14" s="1"/>
  <c r="L181" i="14"/>
  <c r="S181" i="14" s="1"/>
  <c r="L173" i="14"/>
  <c r="S173" i="14" s="1"/>
  <c r="L165" i="14"/>
  <c r="S165" i="14" s="1"/>
  <c r="L157" i="14"/>
  <c r="S157" i="14" s="1"/>
  <c r="L149" i="14"/>
  <c r="S149" i="14" s="1"/>
  <c r="L141" i="14"/>
  <c r="S141" i="14" s="1"/>
  <c r="L133" i="14"/>
  <c r="S133" i="14" s="1"/>
  <c r="L125" i="14"/>
  <c r="S125" i="14" s="1"/>
  <c r="L117" i="14"/>
  <c r="S117" i="14" s="1"/>
  <c r="L109" i="14"/>
  <c r="S109" i="14" s="1"/>
  <c r="L101" i="14"/>
  <c r="S101" i="14" s="1"/>
  <c r="L93" i="14"/>
  <c r="S93" i="14" s="1"/>
  <c r="L85" i="14"/>
  <c r="S85" i="14" s="1"/>
  <c r="L77" i="14"/>
  <c r="S77" i="14" s="1"/>
  <c r="L69" i="14"/>
  <c r="S69" i="14" s="1"/>
  <c r="L61" i="14"/>
  <c r="S61" i="14" s="1"/>
  <c r="L53" i="14"/>
  <c r="S53" i="14" s="1"/>
  <c r="L45" i="14"/>
  <c r="S45" i="14" s="1"/>
  <c r="L37" i="14"/>
  <c r="S37" i="14" s="1"/>
  <c r="L29" i="14"/>
  <c r="S29" i="14" s="1"/>
  <c r="L21" i="14"/>
  <c r="S21" i="14" s="1"/>
  <c r="L13" i="14"/>
  <c r="S13" i="14" s="1"/>
  <c r="L216" i="14"/>
  <c r="R219" i="14"/>
  <c r="L208" i="14"/>
  <c r="S208" i="14" s="1"/>
  <c r="R193" i="14"/>
  <c r="R202" i="14"/>
  <c r="R212" i="14"/>
  <c r="R178" i="14"/>
  <c r="R154" i="14"/>
  <c r="R146" i="14"/>
  <c r="R106" i="14"/>
  <c r="R95" i="14"/>
  <c r="R82" i="14"/>
  <c r="R79" i="14"/>
  <c r="R58" i="14"/>
  <c r="R55" i="14"/>
  <c r="R39" i="14"/>
  <c r="R34" i="14"/>
  <c r="R15" i="14"/>
  <c r="R7" i="14"/>
  <c r="R205" i="14"/>
  <c r="L167" i="14"/>
  <c r="S167" i="14" s="1"/>
  <c r="L159" i="14"/>
  <c r="S159" i="14" s="1"/>
  <c r="L151" i="14"/>
  <c r="S151" i="14" s="1"/>
  <c r="L143" i="14"/>
  <c r="S143" i="14" s="1"/>
  <c r="L135" i="14"/>
  <c r="L127" i="14"/>
  <c r="L119" i="14"/>
  <c r="S119" i="14" s="1"/>
  <c r="L111" i="14"/>
  <c r="S111" i="14" s="1"/>
  <c r="L103" i="14"/>
  <c r="S103" i="14" s="1"/>
  <c r="L95" i="14"/>
  <c r="S95" i="14" s="1"/>
  <c r="L79" i="14"/>
  <c r="L55" i="14"/>
  <c r="S55" i="14" s="1"/>
  <c r="L39" i="14"/>
  <c r="S39" i="14" s="1"/>
  <c r="L23" i="14"/>
  <c r="S23" i="14" s="1"/>
  <c r="L15" i="14"/>
  <c r="S15" i="14" s="1"/>
  <c r="L7" i="14"/>
  <c r="S7" i="14" s="1"/>
  <c r="R203" i="14"/>
  <c r="R195" i="14"/>
  <c r="R163" i="14"/>
  <c r="R107" i="14"/>
  <c r="L205" i="14"/>
  <c r="L212" i="14"/>
  <c r="S212" i="14" s="1"/>
  <c r="S43" i="14"/>
  <c r="S42" i="14"/>
  <c r="S58" i="14"/>
  <c r="R90" i="14"/>
  <c r="R66" i="14"/>
  <c r="S166" i="14"/>
  <c r="R170" i="14"/>
  <c r="S106" i="14"/>
  <c r="S114" i="14"/>
  <c r="S130" i="14"/>
  <c r="S162" i="14"/>
  <c r="R98" i="14"/>
  <c r="R50" i="14"/>
  <c r="S34" i="14"/>
  <c r="S224" i="14"/>
  <c r="I19" i="14"/>
  <c r="I175" i="14"/>
  <c r="I215" i="14"/>
  <c r="I219" i="14"/>
  <c r="I75" i="14"/>
  <c r="I119" i="14"/>
  <c r="I123" i="14"/>
  <c r="I151" i="14"/>
  <c r="I155" i="14"/>
  <c r="I159" i="14"/>
  <c r="I163" i="14"/>
  <c r="I195" i="14"/>
  <c r="I111" i="14"/>
  <c r="I35" i="14"/>
  <c r="I11" i="14"/>
  <c r="I167" i="14"/>
  <c r="I171" i="14"/>
  <c r="I47" i="14"/>
  <c r="I91" i="14"/>
  <c r="I27" i="14"/>
  <c r="I59" i="14"/>
  <c r="I55" i="14"/>
  <c r="I79" i="14"/>
  <c r="I43" i="14"/>
  <c r="I179" i="14"/>
  <c r="I211" i="14"/>
  <c r="I187" i="14"/>
  <c r="I7" i="14"/>
  <c r="I131" i="14"/>
  <c r="I139" i="14"/>
  <c r="I147" i="14"/>
  <c r="I85" i="13"/>
  <c r="Y85" i="13" s="1"/>
  <c r="I37" i="13"/>
  <c r="Y37" i="13" s="1"/>
  <c r="I32" i="13"/>
  <c r="Y32" i="13" s="1"/>
  <c r="I16" i="13"/>
  <c r="Y16" i="13" s="1"/>
  <c r="R221" i="13"/>
  <c r="R197" i="13"/>
  <c r="R189" i="13"/>
  <c r="R61" i="13"/>
  <c r="R45" i="13"/>
  <c r="R13" i="13"/>
  <c r="I132" i="13"/>
  <c r="Y132" i="13" s="1"/>
  <c r="I212" i="13"/>
  <c r="Y212" i="13" s="1"/>
  <c r="R176" i="13"/>
  <c r="S168" i="13"/>
  <c r="R128" i="13"/>
  <c r="R104" i="13"/>
  <c r="R72" i="13"/>
  <c r="I61" i="13"/>
  <c r="Y61" i="13" s="1"/>
  <c r="R155" i="13"/>
  <c r="R107" i="13"/>
  <c r="S99" i="13"/>
  <c r="I100" i="13"/>
  <c r="Y100" i="13" s="1"/>
  <c r="I140" i="13"/>
  <c r="Y140" i="13" s="1"/>
  <c r="I148" i="13"/>
  <c r="Y148" i="13" s="1"/>
  <c r="I29" i="13"/>
  <c r="Y29" i="13" s="1"/>
  <c r="R94" i="13"/>
  <c r="I108" i="13"/>
  <c r="Y108" i="13" s="1"/>
  <c r="R93" i="13"/>
  <c r="S77" i="13"/>
  <c r="S29" i="13"/>
  <c r="R5" i="13"/>
  <c r="I36" i="13"/>
  <c r="Y36" i="13" s="1"/>
  <c r="S13" i="13"/>
  <c r="R208" i="13"/>
  <c r="R200" i="13"/>
  <c r="R16" i="13"/>
  <c r="I79" i="13"/>
  <c r="Y79" i="13" s="1"/>
  <c r="S11" i="13"/>
  <c r="I60" i="13"/>
  <c r="Y60" i="13" s="1"/>
  <c r="I164" i="13"/>
  <c r="Y164" i="13" s="1"/>
  <c r="R222" i="13"/>
  <c r="S6" i="13"/>
  <c r="R117" i="13"/>
  <c r="I87" i="13"/>
  <c r="Y87" i="13" s="1"/>
  <c r="I134" i="13"/>
  <c r="Y134" i="13" s="1"/>
  <c r="R180" i="13"/>
  <c r="R164" i="13"/>
  <c r="I109" i="13"/>
  <c r="Y109" i="13" s="1"/>
  <c r="I188" i="13"/>
  <c r="Y188" i="13" s="1"/>
  <c r="R205" i="13"/>
  <c r="R173" i="13"/>
  <c r="S165" i="13"/>
  <c r="S157" i="13"/>
  <c r="R149" i="13"/>
  <c r="S141" i="13"/>
  <c r="R125" i="13"/>
  <c r="R69" i="13"/>
  <c r="R37" i="13"/>
  <c r="I84" i="13"/>
  <c r="Y84" i="13" s="1"/>
  <c r="R141" i="13"/>
  <c r="R192" i="13"/>
  <c r="S152" i="13"/>
  <c r="R136" i="13"/>
  <c r="S136" i="13"/>
  <c r="R80" i="13"/>
  <c r="S24" i="13"/>
  <c r="S213" i="13"/>
  <c r="S59" i="13"/>
  <c r="S35" i="13"/>
  <c r="S27" i="13"/>
  <c r="I196" i="13"/>
  <c r="Y196" i="13" s="1"/>
  <c r="I95" i="13"/>
  <c r="Y95" i="13" s="1"/>
  <c r="I117" i="13"/>
  <c r="Y117" i="13" s="1"/>
  <c r="I52" i="13"/>
  <c r="Y52" i="13" s="1"/>
  <c r="R193" i="13"/>
  <c r="R65" i="13"/>
  <c r="R29" i="13"/>
  <c r="I76" i="13"/>
  <c r="Y76" i="13" s="1"/>
  <c r="R54" i="13"/>
  <c r="S118" i="13"/>
  <c r="S133" i="13"/>
  <c r="R160" i="13"/>
  <c r="R21" i="13"/>
  <c r="R157" i="13"/>
  <c r="S222" i="13"/>
  <c r="S93" i="13"/>
  <c r="I213" i="13"/>
  <c r="Y213" i="13" s="1"/>
  <c r="I189" i="13"/>
  <c r="Y189" i="13" s="1"/>
  <c r="I173" i="13"/>
  <c r="Y173" i="13" s="1"/>
  <c r="I165" i="13"/>
  <c r="Y165" i="13" s="1"/>
  <c r="I206" i="13"/>
  <c r="Y206" i="13" s="1"/>
  <c r="I198" i="13"/>
  <c r="Y198" i="13" s="1"/>
  <c r="I126" i="13"/>
  <c r="Y126" i="13" s="1"/>
  <c r="I102" i="13"/>
  <c r="Y102" i="13" s="1"/>
  <c r="L3" i="13"/>
  <c r="S3" i="13" s="1"/>
  <c r="R207" i="13"/>
  <c r="S199" i="13"/>
  <c r="R191" i="13"/>
  <c r="R183" i="13"/>
  <c r="S175" i="13"/>
  <c r="R167" i="13"/>
  <c r="R159" i="13"/>
  <c r="R143" i="13"/>
  <c r="R127" i="13"/>
  <c r="R98" i="13"/>
  <c r="S50" i="13"/>
  <c r="S119" i="13"/>
  <c r="R119" i="13"/>
  <c r="S135" i="13"/>
  <c r="R135" i="13"/>
  <c r="R103" i="13"/>
  <c r="S103" i="13"/>
  <c r="R199" i="13"/>
  <c r="R202" i="13"/>
  <c r="R194" i="13"/>
  <c r="R186" i="13"/>
  <c r="S178" i="13"/>
  <c r="S162" i="13"/>
  <c r="R130" i="13"/>
  <c r="S114" i="13"/>
  <c r="S106" i="13"/>
  <c r="S82" i="13"/>
  <c r="S42" i="13"/>
  <c r="R215" i="13"/>
  <c r="R23" i="13"/>
  <c r="Q227" i="13"/>
  <c r="P227" i="13"/>
  <c r="S223" i="13"/>
  <c r="R223" i="13"/>
  <c r="S151" i="13"/>
  <c r="R151" i="13"/>
  <c r="S111" i="13"/>
  <c r="R111" i="13"/>
  <c r="R47" i="13"/>
  <c r="S47" i="13"/>
  <c r="R7" i="13"/>
  <c r="S7" i="13"/>
  <c r="R79" i="13"/>
  <c r="S63" i="13"/>
  <c r="R175" i="13"/>
  <c r="R15" i="13"/>
  <c r="S39" i="13"/>
  <c r="R95" i="13"/>
  <c r="S125" i="13"/>
  <c r="S130" i="13"/>
  <c r="R53" i="13"/>
  <c r="S173" i="13"/>
  <c r="S205" i="13"/>
  <c r="R85" i="13"/>
  <c r="S5" i="13"/>
  <c r="S69" i="13"/>
  <c r="S45" i="13"/>
  <c r="S197" i="13"/>
  <c r="S31" i="13"/>
  <c r="R152" i="13"/>
  <c r="R168" i="13"/>
  <c r="S177" i="13"/>
  <c r="R201" i="13"/>
  <c r="R187" i="13"/>
  <c r="S98" i="13"/>
  <c r="R42" i="13"/>
  <c r="S127" i="13"/>
  <c r="S167" i="13"/>
  <c r="S200" i="13"/>
  <c r="S176" i="13"/>
  <c r="R31" i="13"/>
  <c r="S155" i="13"/>
  <c r="R178" i="13"/>
  <c r="R106" i="13"/>
  <c r="I194" i="13"/>
  <c r="Y194" i="13" s="1"/>
  <c r="I185" i="13"/>
  <c r="Y185" i="13" s="1"/>
  <c r="I193" i="13"/>
  <c r="Y193" i="13" s="1"/>
  <c r="I177" i="13"/>
  <c r="Y177" i="13" s="1"/>
  <c r="I186" i="13"/>
  <c r="Y186" i="13" s="1"/>
  <c r="I15" i="13"/>
  <c r="Y15" i="13" s="1"/>
  <c r="I113" i="13"/>
  <c r="Y113" i="13" s="1"/>
  <c r="I41" i="13"/>
  <c r="Y41" i="13" s="1"/>
  <c r="I192" i="13"/>
  <c r="Y192" i="13" s="1"/>
  <c r="I176" i="13"/>
  <c r="Y176" i="13" s="1"/>
  <c r="I47" i="13"/>
  <c r="Y47" i="13" s="1"/>
  <c r="I7" i="13"/>
  <c r="Y7" i="13" s="1"/>
  <c r="I40" i="13"/>
  <c r="Y40" i="13" s="1"/>
  <c r="I215" i="13"/>
  <c r="Y215" i="13" s="1"/>
  <c r="I191" i="13"/>
  <c r="Y191" i="13" s="1"/>
  <c r="I183" i="13"/>
  <c r="Y183" i="13" s="1"/>
  <c r="I175" i="13"/>
  <c r="Y175" i="13" s="1"/>
  <c r="I71" i="13"/>
  <c r="Y71" i="13" s="1"/>
  <c r="I97" i="13"/>
  <c r="Y97" i="13" s="1"/>
  <c r="I119" i="13"/>
  <c r="Y119" i="13" s="1"/>
  <c r="I103" i="13"/>
  <c r="Y103" i="13" s="1"/>
  <c r="I55" i="13"/>
  <c r="Y55" i="13" s="1"/>
  <c r="I39" i="13"/>
  <c r="Y39" i="13" s="1"/>
  <c r="I222" i="13"/>
  <c r="Y222" i="13" s="1"/>
  <c r="I214" i="13"/>
  <c r="Y214" i="13" s="1"/>
  <c r="I190" i="13"/>
  <c r="Y190" i="13" s="1"/>
  <c r="I174" i="13"/>
  <c r="Y174" i="13" s="1"/>
  <c r="I166" i="13"/>
  <c r="Y166" i="13" s="1"/>
  <c r="I184" i="13"/>
  <c r="Y184" i="13" s="1"/>
  <c r="I199" i="13"/>
  <c r="Y199" i="13" s="1"/>
  <c r="I158" i="13"/>
  <c r="Y158" i="13" s="1"/>
  <c r="I143" i="13"/>
  <c r="Y143" i="13" s="1"/>
  <c r="I22" i="13"/>
  <c r="Y22" i="13" s="1"/>
  <c r="I34" i="3"/>
  <c r="K34" i="3"/>
  <c r="R34" i="3"/>
  <c r="L34" i="3"/>
  <c r="S34" i="3" s="1"/>
  <c r="I70" i="10"/>
  <c r="K70" i="10"/>
  <c r="R70" i="10"/>
  <c r="L70" i="10"/>
  <c r="S70" i="10" s="1"/>
  <c r="S78" i="14"/>
  <c r="S71" i="14"/>
  <c r="S72" i="14"/>
  <c r="S74" i="14"/>
  <c r="S82" i="14"/>
  <c r="S76" i="14"/>
  <c r="S83" i="14"/>
  <c r="S81" i="14"/>
  <c r="S22" i="14"/>
  <c r="S79" i="14"/>
  <c r="S80" i="14"/>
  <c r="S73" i="14"/>
  <c r="S84" i="14"/>
  <c r="S87" i="14"/>
  <c r="S51" i="14"/>
  <c r="S94" i="14"/>
  <c r="S96" i="14"/>
  <c r="S30" i="14"/>
  <c r="S112" i="14"/>
  <c r="S113" i="14"/>
  <c r="S115" i="14"/>
  <c r="S116" i="14"/>
  <c r="S118" i="14"/>
  <c r="S120" i="14"/>
  <c r="S121" i="14"/>
  <c r="S122" i="14"/>
  <c r="S123" i="14"/>
  <c r="S124" i="14"/>
  <c r="S126" i="14"/>
  <c r="S127" i="14"/>
  <c r="S128" i="14"/>
  <c r="S129" i="14"/>
  <c r="S131" i="14"/>
  <c r="S132" i="14"/>
  <c r="S134" i="14"/>
  <c r="S135" i="14"/>
  <c r="S136" i="14"/>
  <c r="S137" i="14"/>
  <c r="S138" i="14"/>
  <c r="S139" i="14"/>
  <c r="S140" i="14"/>
  <c r="S142" i="14"/>
  <c r="S144" i="14"/>
  <c r="S145" i="14"/>
  <c r="S146" i="14"/>
  <c r="S147" i="14"/>
  <c r="S148" i="14"/>
  <c r="S150" i="14"/>
  <c r="S152" i="14"/>
  <c r="S154" i="14"/>
  <c r="S155" i="14"/>
  <c r="S156" i="14"/>
  <c r="S158" i="14"/>
  <c r="S160" i="14"/>
  <c r="S161" i="14"/>
  <c r="S163" i="14"/>
  <c r="S164" i="14"/>
  <c r="S168" i="14"/>
  <c r="S169" i="14"/>
  <c r="S170" i="14"/>
  <c r="S171" i="14"/>
  <c r="S172" i="14"/>
  <c r="S174" i="14"/>
  <c r="S175" i="14"/>
  <c r="S176" i="14"/>
  <c r="S177" i="14"/>
  <c r="S179" i="14"/>
  <c r="S178" i="14"/>
  <c r="S180" i="14"/>
  <c r="S182" i="14"/>
  <c r="S184" i="14"/>
  <c r="S185" i="14"/>
  <c r="S187" i="14"/>
  <c r="S188" i="14"/>
  <c r="S190" i="14"/>
  <c r="S192" i="14"/>
  <c r="S193" i="14"/>
  <c r="S195" i="14"/>
  <c r="S196" i="14"/>
  <c r="S197" i="14"/>
  <c r="S198" i="14"/>
  <c r="S200" i="14"/>
  <c r="S201" i="14"/>
  <c r="S204" i="14"/>
  <c r="S205" i="14"/>
  <c r="S206" i="14"/>
  <c r="S209" i="14"/>
  <c r="S211" i="14"/>
  <c r="S214" i="14"/>
  <c r="S216" i="14"/>
  <c r="S217" i="14"/>
  <c r="S219" i="14"/>
  <c r="S222" i="14"/>
  <c r="S223" i="14"/>
  <c r="S92" i="13"/>
  <c r="S84" i="13"/>
  <c r="S80" i="13"/>
  <c r="S79" i="13"/>
  <c r="S78" i="13"/>
  <c r="S70" i="13"/>
  <c r="S68" i="13"/>
  <c r="S64" i="13"/>
  <c r="S61" i="13"/>
  <c r="S56" i="13"/>
  <c r="S54" i="13"/>
  <c r="S44" i="13"/>
  <c r="S38" i="13"/>
  <c r="S28" i="13"/>
  <c r="S23" i="13"/>
  <c r="S22" i="13"/>
  <c r="S21" i="13"/>
  <c r="S12" i="13"/>
  <c r="S116" i="13"/>
  <c r="S124" i="13"/>
  <c r="S128" i="13"/>
  <c r="S144" i="13"/>
  <c r="S149" i="13"/>
  <c r="S180" i="13"/>
  <c r="S181" i="13"/>
  <c r="S182" i="13"/>
  <c r="S189" i="13"/>
  <c r="S196" i="13"/>
  <c r="S201" i="13"/>
  <c r="S204" i="13"/>
  <c r="S206" i="13"/>
  <c r="S207" i="13"/>
  <c r="S212" i="13"/>
  <c r="S214" i="13"/>
  <c r="S215" i="13"/>
  <c r="S220" i="13"/>
  <c r="S221" i="13"/>
  <c r="S209" i="13"/>
  <c r="S139" i="13"/>
  <c r="S123" i="13"/>
  <c r="S89" i="13"/>
  <c r="S81" i="13"/>
  <c r="S74" i="13"/>
  <c r="S73" i="13"/>
  <c r="S65" i="13"/>
  <c r="S48" i="13"/>
  <c r="S40" i="13"/>
  <c r="S34" i="13"/>
  <c r="S33" i="13"/>
  <c r="S25" i="13"/>
  <c r="S17" i="13"/>
  <c r="S16" i="13"/>
  <c r="S8" i="13"/>
  <c r="S198" i="13"/>
  <c r="S164" i="13"/>
  <c r="S160" i="13"/>
  <c r="S140" i="13"/>
  <c r="S134" i="13"/>
  <c r="S110" i="13"/>
  <c r="S88" i="13"/>
  <c r="S86" i="13"/>
  <c r="S76" i="13"/>
  <c r="S72" i="13"/>
  <c r="S62" i="13"/>
  <c r="S60" i="13"/>
  <c r="S52" i="13"/>
  <c r="S46" i="13"/>
  <c r="S20" i="13"/>
  <c r="S14" i="13"/>
  <c r="S15" i="13"/>
  <c r="S101" i="13"/>
  <c r="S187" i="13"/>
  <c r="S37" i="13"/>
  <c r="S87" i="13"/>
  <c r="S117" i="13"/>
  <c r="S85" i="13"/>
  <c r="S53" i="13"/>
  <c r="R88" i="13"/>
  <c r="R198" i="13"/>
  <c r="R182" i="13"/>
  <c r="R142" i="13"/>
  <c r="R134" i="13"/>
  <c r="R110" i="13"/>
  <c r="R102" i="13"/>
  <c r="R22" i="13"/>
  <c r="R219" i="13"/>
  <c r="R203" i="13"/>
  <c r="R163" i="13"/>
  <c r="R91" i="13"/>
  <c r="R75" i="13"/>
  <c r="R19" i="13"/>
  <c r="R218" i="13"/>
  <c r="R146" i="13"/>
  <c r="R138" i="13"/>
  <c r="R90" i="13"/>
  <c r="R58" i="13"/>
  <c r="R26" i="13"/>
  <c r="R18" i="13"/>
  <c r="R43" i="13"/>
  <c r="R99" i="13"/>
  <c r="R139" i="13"/>
  <c r="R162" i="13"/>
  <c r="R129" i="13"/>
  <c r="R113" i="13"/>
  <c r="R105" i="13"/>
  <c r="R57" i="13"/>
  <c r="R41" i="13"/>
  <c r="R9" i="13"/>
  <c r="R33" i="13"/>
  <c r="R34" i="13"/>
  <c r="R25" i="13"/>
  <c r="R35" i="13"/>
  <c r="R17" i="13"/>
  <c r="R123" i="13"/>
  <c r="R211" i="13"/>
  <c r="R147" i="13"/>
  <c r="R67" i="13"/>
  <c r="R51" i="13"/>
  <c r="R27" i="13"/>
  <c r="R210" i="13"/>
  <c r="R170" i="13"/>
  <c r="R154" i="13"/>
  <c r="R122" i="13"/>
  <c r="R66" i="13"/>
  <c r="R10" i="13"/>
  <c r="R185" i="13"/>
  <c r="R169" i="13"/>
  <c r="R153" i="13"/>
  <c r="R137" i="13"/>
  <c r="R97" i="13"/>
  <c r="S97" i="13"/>
  <c r="R49" i="13"/>
  <c r="R82" i="13"/>
  <c r="R114" i="13"/>
  <c r="R50" i="13"/>
  <c r="R83" i="13"/>
  <c r="R209" i="13"/>
  <c r="R11" i="13"/>
  <c r="R59" i="13"/>
  <c r="R74" i="13"/>
  <c r="R89" i="13"/>
  <c r="R24" i="13"/>
  <c r="R8" i="13"/>
  <c r="S96" i="13"/>
  <c r="R48" i="13"/>
  <c r="R40" i="13"/>
  <c r="I138" i="13"/>
  <c r="Y138" i="13" s="1"/>
  <c r="H227" i="13"/>
  <c r="I81" i="13"/>
  <c r="Y81" i="13" s="1"/>
  <c r="I73" i="13"/>
  <c r="Y73" i="13" s="1"/>
  <c r="I128" i="13"/>
  <c r="Y128" i="13" s="1"/>
  <c r="I80" i="13"/>
  <c r="Y80" i="13" s="1"/>
  <c r="I72" i="13"/>
  <c r="Y72" i="13" s="1"/>
  <c r="I64" i="13"/>
  <c r="Y64" i="13" s="1"/>
  <c r="I48" i="13"/>
  <c r="Y48" i="13" s="1"/>
  <c r="I24" i="13"/>
  <c r="Y24" i="13" s="1"/>
  <c r="I187" i="13"/>
  <c r="Y187" i="13" s="1"/>
  <c r="I123" i="13"/>
  <c r="Y123" i="13" s="1"/>
  <c r="I107" i="13"/>
  <c r="Y107" i="13" s="1"/>
  <c r="I122" i="13"/>
  <c r="Y122" i="13" s="1"/>
  <c r="I106" i="13"/>
  <c r="Y106" i="13" s="1"/>
  <c r="I42" i="13"/>
  <c r="Y42" i="13" s="1"/>
  <c r="I26" i="13"/>
  <c r="Y26" i="13" s="1"/>
  <c r="I18" i="13"/>
  <c r="Y18" i="13" s="1"/>
  <c r="I178" i="13"/>
  <c r="Y178" i="13" s="1"/>
  <c r="I169" i="13"/>
  <c r="Y169" i="13" s="1"/>
  <c r="I161" i="13"/>
  <c r="Y161" i="13" s="1"/>
  <c r="I145" i="13"/>
  <c r="Y145" i="13" s="1"/>
  <c r="I129" i="13"/>
  <c r="Y129" i="13" s="1"/>
  <c r="I17" i="13"/>
  <c r="Y17" i="13" s="1"/>
  <c r="I91" i="13"/>
  <c r="Y91" i="13" s="1"/>
  <c r="I75" i="13"/>
  <c r="Y75" i="13" s="1"/>
  <c r="I59" i="13"/>
  <c r="Y59" i="13" s="1"/>
  <c r="I168" i="13"/>
  <c r="Y168" i="13" s="1"/>
  <c r="I152" i="13"/>
  <c r="Y152" i="13" s="1"/>
  <c r="I104" i="13"/>
  <c r="Y104" i="13" s="1"/>
  <c r="I96" i="13"/>
  <c r="Y96" i="13" s="1"/>
  <c r="I90" i="13"/>
  <c r="Y90" i="13" s="1"/>
  <c r="I66" i="13"/>
  <c r="Y66" i="13" s="1"/>
  <c r="I203" i="13"/>
  <c r="Y203" i="13" s="1"/>
  <c r="I209" i="13"/>
  <c r="Y209" i="13" s="1"/>
  <c r="I211" i="13"/>
  <c r="Y211" i="13" s="1"/>
  <c r="I217" i="13"/>
  <c r="Y217" i="13" s="1"/>
  <c r="I89" i="13"/>
  <c r="Y89" i="13" s="1"/>
  <c r="I65" i="13"/>
  <c r="Y65" i="13" s="1"/>
  <c r="I25" i="13"/>
  <c r="Y25" i="13" s="1"/>
  <c r="I130" i="13"/>
  <c r="Y130" i="13" s="1"/>
  <c r="I216" i="13"/>
  <c r="Y216" i="13" s="1"/>
  <c r="I88" i="13"/>
  <c r="Y88" i="13" s="1"/>
  <c r="I56" i="13"/>
  <c r="Y56" i="13" s="1"/>
  <c r="I99" i="13"/>
  <c r="Y99" i="13" s="1"/>
  <c r="I115" i="13"/>
  <c r="Y115" i="13" s="1"/>
  <c r="I200" i="13"/>
  <c r="Y200" i="13" s="1"/>
  <c r="I201" i="13"/>
  <c r="Y201" i="13" s="1"/>
  <c r="I195" i="13"/>
  <c r="Y195" i="13" s="1"/>
  <c r="I179" i="13"/>
  <c r="Y179" i="13" s="1"/>
  <c r="I171" i="13"/>
  <c r="Y171" i="13" s="1"/>
  <c r="I163" i="13"/>
  <c r="Y163" i="13" s="1"/>
  <c r="I155" i="13"/>
  <c r="Y155" i="13" s="1"/>
  <c r="I147" i="13"/>
  <c r="Y147" i="13" s="1"/>
  <c r="I139" i="13"/>
  <c r="Y139" i="13" s="1"/>
  <c r="I131" i="13"/>
  <c r="Y131" i="13" s="1"/>
  <c r="I43" i="13"/>
  <c r="Y43" i="13" s="1"/>
  <c r="I35" i="13"/>
  <c r="Y35" i="13" s="1"/>
  <c r="I27" i="13"/>
  <c r="Y27" i="13" s="1"/>
  <c r="I19" i="13"/>
  <c r="Y19" i="13" s="1"/>
  <c r="I11" i="13"/>
  <c r="Y11" i="13" s="1"/>
  <c r="I202" i="13"/>
  <c r="Y202" i="13" s="1"/>
  <c r="I170" i="13"/>
  <c r="Y170" i="13" s="1"/>
  <c r="I162" i="13"/>
  <c r="Y162" i="13" s="1"/>
  <c r="I154" i="13"/>
  <c r="Y154" i="13" s="1"/>
  <c r="I146" i="13"/>
  <c r="Y146" i="13" s="1"/>
  <c r="I114" i="13"/>
  <c r="Y114" i="13" s="1"/>
  <c r="I98" i="13"/>
  <c r="Y98" i="13" s="1"/>
  <c r="I34" i="13"/>
  <c r="Y34" i="13" s="1"/>
  <c r="I10" i="13"/>
  <c r="Y10" i="13" s="1"/>
  <c r="I51" i="13"/>
  <c r="Y51" i="13" s="1"/>
  <c r="I219" i="13"/>
  <c r="Y219" i="13" s="1"/>
  <c r="I153" i="13"/>
  <c r="Y153" i="13" s="1"/>
  <c r="I137" i="13"/>
  <c r="Y137" i="13" s="1"/>
  <c r="I9" i="13"/>
  <c r="Y9" i="13" s="1"/>
  <c r="I83" i="13"/>
  <c r="Y83" i="13" s="1"/>
  <c r="I67" i="13"/>
  <c r="Y67" i="13" s="1"/>
  <c r="I50" i="13"/>
  <c r="Y50" i="13" s="1"/>
  <c r="I121" i="13"/>
  <c r="Y121" i="13" s="1"/>
  <c r="I218" i="13"/>
  <c r="Y218" i="13" s="1"/>
  <c r="I224" i="13"/>
  <c r="Y224" i="13" s="1"/>
  <c r="I160" i="13"/>
  <c r="Y160" i="13" s="1"/>
  <c r="I144" i="13"/>
  <c r="Y144" i="13" s="1"/>
  <c r="I120" i="13"/>
  <c r="Y120" i="13" s="1"/>
  <c r="I82" i="13"/>
  <c r="Y82" i="13" s="1"/>
  <c r="I74" i="13"/>
  <c r="Y74" i="13" s="1"/>
  <c r="I58" i="13"/>
  <c r="Y58" i="13" s="1"/>
  <c r="I49" i="13"/>
  <c r="Y49" i="13" s="1"/>
  <c r="I105" i="13"/>
  <c r="Y105" i="13" s="1"/>
  <c r="I208" i="13"/>
  <c r="Y208" i="13" s="1"/>
  <c r="I210" i="13"/>
  <c r="Y210" i="13" s="1"/>
  <c r="I57" i="13"/>
  <c r="Y57" i="13" s="1"/>
  <c r="I33" i="13"/>
  <c r="Y33" i="13" s="1"/>
  <c r="I8" i="13"/>
  <c r="Y8" i="13" s="1"/>
  <c r="I127" i="13"/>
  <c r="Y127" i="13" s="1"/>
  <c r="I135" i="13"/>
  <c r="Y135" i="13" s="1"/>
  <c r="I151" i="13"/>
  <c r="Y151" i="13" s="1"/>
  <c r="I159" i="13"/>
  <c r="Y159" i="13" s="1"/>
  <c r="I167" i="13"/>
  <c r="Y167" i="13" s="1"/>
  <c r="I223" i="13"/>
  <c r="Y223" i="13" s="1"/>
  <c r="L78" i="5"/>
  <c r="S78" i="5" s="1"/>
  <c r="I39" i="16"/>
  <c r="L34" i="10"/>
  <c r="S34" i="10" s="1"/>
  <c r="R34" i="10"/>
  <c r="K34" i="10"/>
  <c r="I34" i="10"/>
  <c r="R28" i="9"/>
  <c r="I28" i="9"/>
  <c r="K28" i="9"/>
  <c r="R57" i="9"/>
  <c r="I57" i="9"/>
  <c r="K57" i="9"/>
  <c r="L57" i="9"/>
  <c r="S57" i="9" s="1"/>
  <c r="L28" i="9"/>
  <c r="S28" i="9" s="1"/>
  <c r="L38" i="5"/>
  <c r="S38" i="5" s="1"/>
  <c r="R39" i="16"/>
  <c r="R80" i="16"/>
  <c r="K39" i="16"/>
  <c r="I80" i="16"/>
  <c r="K80" i="16"/>
  <c r="L39" i="16"/>
  <c r="S39" i="16" s="1"/>
  <c r="L80" i="16"/>
  <c r="S80" i="16" s="1"/>
  <c r="L52" i="15"/>
  <c r="S52" i="15" s="1"/>
  <c r="R52" i="15"/>
  <c r="I25" i="15"/>
  <c r="K25" i="15"/>
  <c r="R25" i="15"/>
  <c r="I52" i="15"/>
  <c r="K52" i="15"/>
  <c r="L25" i="15"/>
  <c r="S25" i="15" s="1"/>
  <c r="L68" i="8"/>
  <c r="S68" i="8" s="1"/>
  <c r="L33" i="8"/>
  <c r="S33" i="8" s="1"/>
  <c r="R68" i="8"/>
  <c r="I33" i="8"/>
  <c r="K33" i="8"/>
  <c r="R33" i="8"/>
  <c r="I68" i="8"/>
  <c r="K68" i="8"/>
  <c r="L35" i="7"/>
  <c r="S35" i="7" s="1"/>
  <c r="L72" i="7"/>
  <c r="S72" i="7" s="1"/>
  <c r="R72" i="7"/>
  <c r="K72" i="7"/>
  <c r="R35" i="7"/>
  <c r="I35" i="7"/>
  <c r="K35" i="7"/>
  <c r="I72" i="7"/>
  <c r="L38" i="6"/>
  <c r="S38" i="6" s="1"/>
  <c r="L77" i="6"/>
  <c r="S77" i="6" s="1"/>
  <c r="S64" i="6"/>
  <c r="R38" i="6"/>
  <c r="I6" i="14"/>
  <c r="K48" i="14"/>
  <c r="R3" i="14"/>
  <c r="R226" i="14"/>
  <c r="T227" i="13"/>
  <c r="S83" i="13"/>
  <c r="S43" i="13"/>
  <c r="R38" i="13"/>
  <c r="R46" i="13"/>
  <c r="R62" i="13"/>
  <c r="R70" i="13"/>
  <c r="R78" i="13"/>
  <c r="R86" i="13"/>
  <c r="R6" i="13"/>
  <c r="R14" i="13"/>
  <c r="N227" i="13"/>
  <c r="J227" i="13"/>
  <c r="R3" i="13"/>
  <c r="M227" i="13"/>
  <c r="I3" i="13"/>
  <c r="Y3" i="13" s="1"/>
  <c r="L37" i="11"/>
  <c r="S37" i="11" s="1"/>
  <c r="L76" i="11"/>
  <c r="S76" i="11" s="1"/>
  <c r="R76" i="11"/>
  <c r="I76" i="11"/>
  <c r="K76" i="11"/>
  <c r="L36" i="1"/>
  <c r="S36" i="1" s="1"/>
  <c r="R38" i="5"/>
  <c r="R78" i="5"/>
  <c r="I78" i="5"/>
  <c r="K78" i="5"/>
  <c r="K38" i="5"/>
  <c r="I38" i="5"/>
  <c r="R77" i="6"/>
  <c r="K77" i="6"/>
  <c r="I38" i="6"/>
  <c r="K38" i="6"/>
  <c r="I77" i="6"/>
  <c r="I76" i="4"/>
  <c r="L37" i="4"/>
  <c r="S37" i="4" s="1"/>
  <c r="I37" i="4"/>
  <c r="R76" i="4"/>
  <c r="K76" i="4"/>
  <c r="L76" i="4"/>
  <c r="S76" i="4" s="1"/>
  <c r="R37" i="4"/>
  <c r="K37" i="4"/>
  <c r="I37" i="11"/>
  <c r="R37" i="11"/>
  <c r="K37" i="11"/>
  <c r="L70" i="3"/>
  <c r="S70" i="3" s="1"/>
  <c r="S49" i="3"/>
  <c r="R70" i="3"/>
  <c r="I70" i="3"/>
  <c r="K70" i="3"/>
  <c r="S6" i="3"/>
  <c r="L42" i="2"/>
  <c r="S42" i="2" s="1"/>
  <c r="S9" i="2"/>
  <c r="R42" i="2"/>
  <c r="K42" i="2"/>
  <c r="I42" i="2"/>
  <c r="K86" i="2"/>
  <c r="R86" i="2"/>
  <c r="I86" i="2"/>
  <c r="S86" i="2"/>
  <c r="R36" i="1"/>
  <c r="K36" i="1"/>
  <c r="I36" i="1"/>
  <c r="S203" i="14" l="1"/>
  <c r="S183" i="14"/>
  <c r="S226" i="14"/>
  <c r="Z226" i="14"/>
  <c r="S143" i="13"/>
  <c r="S55" i="13"/>
  <c r="S71" i="13"/>
  <c r="S112" i="13"/>
  <c r="S145" i="13"/>
  <c r="S32" i="13"/>
  <c r="X227" i="13"/>
  <c r="S191" i="13"/>
  <c r="S142" i="13"/>
  <c r="S102" i="13"/>
  <c r="S184" i="13"/>
  <c r="S183" i="13"/>
  <c r="S159" i="13"/>
  <c r="S192" i="13"/>
  <c r="S104" i="13"/>
  <c r="S195" i="13"/>
  <c r="S121" i="13"/>
  <c r="S161" i="13"/>
  <c r="S194" i="13"/>
  <c r="S186" i="13"/>
  <c r="S107" i="13"/>
  <c r="S49" i="13"/>
  <c r="S137" i="13"/>
  <c r="S153" i="13"/>
  <c r="S169" i="13"/>
  <c r="S185" i="13"/>
  <c r="S202" i="13"/>
  <c r="S10" i="13"/>
  <c r="S66" i="13"/>
  <c r="S122" i="13"/>
  <c r="S154" i="13"/>
  <c r="S170" i="13"/>
  <c r="S210" i="13"/>
  <c r="S51" i="13"/>
  <c r="S67" i="13"/>
  <c r="S147" i="13"/>
  <c r="S211" i="13"/>
  <c r="S217" i="13"/>
  <c r="S193" i="13"/>
  <c r="S171" i="13"/>
  <c r="S115" i="13"/>
  <c r="S9" i="13"/>
  <c r="S41" i="13"/>
  <c r="S57" i="13"/>
  <c r="S105" i="13"/>
  <c r="S113" i="13"/>
  <c r="S129" i="13"/>
  <c r="S131" i="13"/>
  <c r="S18" i="13"/>
  <c r="S26" i="13"/>
  <c r="S58" i="13"/>
  <c r="S90" i="13"/>
  <c r="S138" i="13"/>
  <c r="S146" i="13"/>
  <c r="S218" i="13"/>
  <c r="S179" i="13"/>
  <c r="S19" i="13"/>
  <c r="S75" i="13"/>
  <c r="S91" i="13"/>
  <c r="S163" i="13"/>
  <c r="S203" i="13"/>
  <c r="S219" i="13"/>
  <c r="S224" i="13"/>
  <c r="S216" i="13"/>
  <c r="S172" i="13"/>
  <c r="S166" i="13"/>
  <c r="S148" i="13"/>
  <c r="S120" i="13"/>
  <c r="S100" i="13"/>
  <c r="S126" i="13"/>
  <c r="S158" i="13"/>
  <c r="S208" i="13"/>
  <c r="S174" i="13"/>
  <c r="S150" i="13"/>
  <c r="S132" i="13"/>
  <c r="S190" i="13"/>
  <c r="S188" i="13"/>
  <c r="S156" i="13"/>
  <c r="S4" i="13"/>
  <c r="S36" i="13"/>
  <c r="R227" i="13"/>
  <c r="L227" i="13"/>
  <c r="S227" i="13" l="1"/>
  <c r="I226" i="14"/>
  <c r="K226" i="14"/>
  <c r="I23" i="13"/>
  <c r="Y23" i="13" s="1"/>
  <c r="G227" i="13"/>
  <c r="I14" i="13"/>
  <c r="Y14" i="13" s="1"/>
  <c r="I227" i="13" l="1"/>
</calcChain>
</file>

<file path=xl/sharedStrings.xml><?xml version="1.0" encoding="utf-8"?>
<sst xmlns="http://schemas.openxmlformats.org/spreadsheetml/2006/main" count="7050" uniqueCount="72">
  <si>
    <t>Offensive Efficiency</t>
  </si>
  <si>
    <t>Lineup #</t>
  </si>
  <si>
    <t>Player 1</t>
  </si>
  <si>
    <t>Player 2</t>
  </si>
  <si>
    <t>Player 3</t>
  </si>
  <si>
    <t>Player 4</t>
  </si>
  <si>
    <t>Player 5</t>
  </si>
  <si>
    <t>POSS</t>
  </si>
  <si>
    <t>PTS</t>
  </si>
  <si>
    <t>PPP</t>
  </si>
  <si>
    <t>TO</t>
  </si>
  <si>
    <t>TO%</t>
  </si>
  <si>
    <t>FG ATT</t>
  </si>
  <si>
    <t>FG MADE</t>
  </si>
  <si>
    <t>FG MISS</t>
  </si>
  <si>
    <t>AST</t>
  </si>
  <si>
    <t>FTA</t>
  </si>
  <si>
    <t>FTM</t>
  </si>
  <si>
    <t>FG%</t>
  </si>
  <si>
    <t>EFG%</t>
  </si>
  <si>
    <t>3PM</t>
  </si>
  <si>
    <t>ORB</t>
  </si>
  <si>
    <t>PF COM</t>
  </si>
  <si>
    <t>PF DRAWN</t>
  </si>
  <si>
    <t>OFF RTG CALC</t>
  </si>
  <si>
    <t>Addysen Gray</t>
  </si>
  <si>
    <t>Caitlyn Walter</t>
  </si>
  <si>
    <t>Chloe Watson</t>
  </si>
  <si>
    <t>Terre'ya Moore</t>
  </si>
  <si>
    <t>Rachel Resio</t>
  </si>
  <si>
    <t>(PTS + ORB + 2(AST + PF DRAWN + 3PM))/(FT MISS + 2(FG MISS + PF COM + TO))</t>
  </si>
  <si>
    <t>Paige Ebels</t>
  </si>
  <si>
    <t>Khali Heuker</t>
  </si>
  <si>
    <t>Jordyn Lawrence</t>
  </si>
  <si>
    <t>Leah Helsel</t>
  </si>
  <si>
    <t>Jiarayatou Cisse</t>
  </si>
  <si>
    <t>Andee Raphael</t>
  </si>
  <si>
    <t>Paige Eebls</t>
  </si>
  <si>
    <t>Total</t>
  </si>
  <si>
    <t>Defensive Efficiency</t>
  </si>
  <si>
    <t>ASSISTS</t>
  </si>
  <si>
    <t>OPP-ORB</t>
  </si>
  <si>
    <t>DRB</t>
  </si>
  <si>
    <t>Steal</t>
  </si>
  <si>
    <t>Block</t>
  </si>
  <si>
    <t>DEF RTG CALC</t>
  </si>
  <si>
    <t>Jiarayatou cisse</t>
  </si>
  <si>
    <t>Khalie Heuker</t>
  </si>
  <si>
    <t xml:space="preserve">Jordyn Lawrence </t>
  </si>
  <si>
    <t>Unique Lineups Used</t>
  </si>
  <si>
    <t>Total Substitutions</t>
  </si>
  <si>
    <t>Subs/Min</t>
  </si>
  <si>
    <t>Page Ebels</t>
  </si>
  <si>
    <t>EOG</t>
  </si>
  <si>
    <t>Note: Primarily faced Zone defense</t>
  </si>
  <si>
    <t>Player_1</t>
  </si>
  <si>
    <t>Player_2</t>
  </si>
  <si>
    <t>Player_3</t>
  </si>
  <si>
    <t>Player_4</t>
  </si>
  <si>
    <t>Player_5</t>
  </si>
  <si>
    <t>FG_ATT</t>
  </si>
  <si>
    <t>FG_MADE</t>
  </si>
  <si>
    <t>FG_MISS</t>
  </si>
  <si>
    <t>PF_COM</t>
  </si>
  <si>
    <t>PF_DRAWN</t>
  </si>
  <si>
    <t>OFF_RTG_SCORE</t>
  </si>
  <si>
    <t>OPP_ORB</t>
  </si>
  <si>
    <t>DEF_RTG_SCORE</t>
  </si>
  <si>
    <t>FT MISS + DRB + 2(FG MISS +  STL + BLCK + TO) / (PTS + 2(ORB + AST + 3PM + PF COM))</t>
  </si>
  <si>
    <t>TOT_LINEUP_SCORE</t>
  </si>
  <si>
    <t>PPP_DIFF</t>
  </si>
  <si>
    <t>TO_PCT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</si>
</sst>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2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D4C1-BC58-459A-B76E-D3CE1BC094D0}">
  <dimension ref="A1:AI231"/>
  <sheetViews>
    <sheetView tabSelected="1" zoomScale="70" zoomScaleNormal="70" workbookViewId="0">
      <selection activeCell="J225" sqref="J225:K226"/>
    </sheetView>
  </sheetViews>
  <sheetFormatPr defaultRowHeight="14.4" x14ac:dyDescent="0.3"/>
  <cols>
    <col min="1" max="1" width="11.33203125" style="3" bestFit="1" customWidth="1"/>
    <col min="2" max="4" width="18.5546875" bestFit="1" customWidth="1"/>
    <col min="5" max="5" width="17.6640625" bestFit="1" customWidth="1"/>
    <col min="6" max="6" width="18.5546875" bestFit="1" customWidth="1"/>
    <col min="7" max="8" width="8.88671875" style="26"/>
    <col min="9" max="9" width="9.109375" style="3"/>
    <col min="10" max="10" width="8.88671875" style="25"/>
    <col min="11" max="11" width="9.44140625" style="4" bestFit="1" customWidth="1"/>
    <col min="12" max="12" width="10" style="25" bestFit="1" customWidth="1"/>
    <col min="13" max="13" width="12" style="25" bestFit="1" customWidth="1"/>
    <col min="14" max="14" width="11.33203125" style="25" bestFit="1" customWidth="1"/>
    <col min="15" max="15" width="11.33203125" style="25" customWidth="1"/>
    <col min="16" max="17" width="8.88671875" style="25"/>
    <col min="18" max="18" width="9.44140625" style="3" bestFit="1" customWidth="1"/>
    <col min="19" max="19" width="9.44140625" bestFit="1" customWidth="1"/>
    <col min="20" max="21" width="8.88671875" style="26"/>
    <col min="22" max="22" width="10.6640625" style="26" bestFit="1" customWidth="1"/>
    <col min="23" max="23" width="13.88671875" style="26" bestFit="1" customWidth="1"/>
    <col min="24" max="24" width="15.33203125" style="29" bestFit="1" customWidth="1"/>
    <col min="25" max="25" width="13.109375" customWidth="1"/>
    <col min="26" max="26" width="17.21875" bestFit="1" customWidth="1"/>
    <col min="30" max="30" width="15.109375" customWidth="1"/>
  </cols>
  <sheetData>
    <row r="1" spans="1:35" x14ac:dyDescent="0.3">
      <c r="A1" s="33" t="s">
        <v>0</v>
      </c>
      <c r="B1" s="33"/>
      <c r="C1" s="33"/>
      <c r="D1" s="3"/>
      <c r="E1" s="3"/>
      <c r="F1" s="3"/>
      <c r="G1" s="25"/>
      <c r="H1" s="25"/>
      <c r="I1" s="4"/>
      <c r="K1" s="35"/>
      <c r="R1" s="5"/>
      <c r="S1" s="5"/>
      <c r="T1" s="25"/>
      <c r="U1" s="25"/>
      <c r="V1" s="25"/>
      <c r="W1" s="25"/>
      <c r="Y1" s="3"/>
      <c r="Z1" s="3"/>
      <c r="AA1" s="3"/>
      <c r="AB1" s="3"/>
      <c r="AC1" s="3"/>
      <c r="AD1" s="3"/>
      <c r="AE1" s="3"/>
      <c r="AF1" s="3"/>
    </row>
    <row r="2" spans="1:35" x14ac:dyDescent="0.3">
      <c r="A2" s="6" t="s">
        <v>1</v>
      </c>
      <c r="B2" s="6" t="s">
        <v>55</v>
      </c>
      <c r="C2" s="6" t="s">
        <v>56</v>
      </c>
      <c r="D2" s="6" t="s">
        <v>57</v>
      </c>
      <c r="E2" s="6" t="s">
        <v>58</v>
      </c>
      <c r="F2" s="6" t="s">
        <v>59</v>
      </c>
      <c r="G2" s="6" t="s">
        <v>7</v>
      </c>
      <c r="H2" s="6" t="s">
        <v>8</v>
      </c>
      <c r="I2" s="6" t="s">
        <v>9</v>
      </c>
      <c r="J2" s="6" t="s">
        <v>10</v>
      </c>
      <c r="K2" s="36" t="s">
        <v>71</v>
      </c>
      <c r="L2" s="6" t="s">
        <v>60</v>
      </c>
      <c r="M2" s="6" t="s">
        <v>61</v>
      </c>
      <c r="N2" s="6" t="s">
        <v>62</v>
      </c>
      <c r="O2" s="6" t="s">
        <v>15</v>
      </c>
      <c r="P2" s="6" t="s">
        <v>16</v>
      </c>
      <c r="Q2" s="6" t="s">
        <v>17</v>
      </c>
      <c r="R2" s="28" t="s">
        <v>18</v>
      </c>
      <c r="S2" s="28" t="s">
        <v>19</v>
      </c>
      <c r="T2" s="27" t="s">
        <v>20</v>
      </c>
      <c r="U2" s="6" t="s">
        <v>21</v>
      </c>
      <c r="V2" s="6" t="s">
        <v>63</v>
      </c>
      <c r="W2" s="6" t="s">
        <v>64</v>
      </c>
      <c r="X2" s="31" t="s">
        <v>65</v>
      </c>
      <c r="Y2" s="6" t="s">
        <v>70</v>
      </c>
      <c r="Z2" s="6" t="s">
        <v>69</v>
      </c>
      <c r="AA2" s="6"/>
      <c r="AB2" s="6"/>
      <c r="AC2" s="6"/>
      <c r="AD2" s="6" t="s">
        <v>24</v>
      </c>
      <c r="AE2" s="6"/>
      <c r="AF2" s="6"/>
    </row>
    <row r="3" spans="1:35" x14ac:dyDescent="0.3">
      <c r="A3" s="3">
        <v>1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25">
        <v>159</v>
      </c>
      <c r="H3" s="25">
        <v>117</v>
      </c>
      <c r="I3" s="4">
        <f t="shared" ref="I3:I45" si="0">H3/G3</f>
        <v>0.73584905660377353</v>
      </c>
      <c r="J3" s="25">
        <v>22</v>
      </c>
      <c r="K3" s="35">
        <f>J3/G3*100</f>
        <v>13.836477987421384</v>
      </c>
      <c r="L3" s="25">
        <f t="shared" ref="L3:L34" si="1">M3+N3</f>
        <v>126</v>
      </c>
      <c r="M3" s="25">
        <v>42</v>
      </c>
      <c r="N3" s="25">
        <v>84</v>
      </c>
      <c r="O3" s="25">
        <v>23</v>
      </c>
      <c r="P3" s="25">
        <v>26</v>
      </c>
      <c r="Q3" s="25">
        <v>21</v>
      </c>
      <c r="R3" s="5">
        <f t="shared" ref="R3:R66" si="2">M3/(M3+N3)</f>
        <v>0.33333333333333331</v>
      </c>
      <c r="S3" s="5">
        <f t="shared" ref="S3:S34" si="3">((0.5*T3)+M3)/L3</f>
        <v>0.37301587301587302</v>
      </c>
      <c r="T3" s="25">
        <v>10</v>
      </c>
      <c r="U3" s="25">
        <v>33</v>
      </c>
      <c r="V3" s="25">
        <v>3</v>
      </c>
      <c r="W3" s="25">
        <v>22</v>
      </c>
      <c r="X3" s="29">
        <f t="shared" ref="X3:X66" si="4">(H3+U3+(2*(O3+W3+T3)))/((P3-Q3)+(2*(N3+V3+J3)))</f>
        <v>1.1659192825112108</v>
      </c>
      <c r="Y3" s="29">
        <f>I3-('Season Summary_DEF'!I3)</f>
        <v>0.18723794549266237</v>
      </c>
      <c r="Z3" s="29">
        <f>X3+('Season Summary_DEF'!Z3)</f>
        <v>2.5370983218125209</v>
      </c>
      <c r="AA3" s="3"/>
      <c r="AB3" s="34" t="s">
        <v>30</v>
      </c>
      <c r="AC3" s="34"/>
      <c r="AD3" s="34"/>
      <c r="AE3" s="34"/>
      <c r="AF3" s="34"/>
      <c r="AG3" s="34"/>
      <c r="AH3" s="34"/>
      <c r="AI3" s="34"/>
    </row>
    <row r="4" spans="1:35" x14ac:dyDescent="0.3">
      <c r="A4" s="3">
        <v>2</v>
      </c>
      <c r="B4" s="3" t="s">
        <v>31</v>
      </c>
      <c r="C4" s="3" t="s">
        <v>32</v>
      </c>
      <c r="D4" s="3" t="s">
        <v>27</v>
      </c>
      <c r="E4" s="3" t="s">
        <v>28</v>
      </c>
      <c r="F4" s="3" t="s">
        <v>29</v>
      </c>
      <c r="G4" s="25">
        <v>37</v>
      </c>
      <c r="H4" s="25">
        <v>32</v>
      </c>
      <c r="I4" s="4">
        <f t="shared" si="0"/>
        <v>0.86486486486486491</v>
      </c>
      <c r="J4" s="25">
        <v>6</v>
      </c>
      <c r="K4" s="35">
        <f t="shared" ref="K4:K67" si="5">J4/G4*100</f>
        <v>16.216216216216218</v>
      </c>
      <c r="L4" s="25">
        <f t="shared" si="1"/>
        <v>23</v>
      </c>
      <c r="M4" s="25">
        <v>9</v>
      </c>
      <c r="N4" s="25">
        <v>14</v>
      </c>
      <c r="O4" s="25">
        <v>5</v>
      </c>
      <c r="P4" s="25">
        <v>17</v>
      </c>
      <c r="Q4" s="25">
        <v>12</v>
      </c>
      <c r="R4" s="5">
        <f t="shared" si="2"/>
        <v>0.39130434782608697</v>
      </c>
      <c r="S4" s="5">
        <f t="shared" si="3"/>
        <v>0.43478260869565216</v>
      </c>
      <c r="T4" s="25">
        <v>2</v>
      </c>
      <c r="U4" s="25">
        <v>10</v>
      </c>
      <c r="V4" s="25">
        <v>0</v>
      </c>
      <c r="W4" s="25">
        <v>11</v>
      </c>
      <c r="X4" s="29">
        <f t="shared" si="4"/>
        <v>1.7333333333333334</v>
      </c>
      <c r="Y4" s="29">
        <f>I4-('Season Summary_DEF'!I4)</f>
        <v>0.32640332640332648</v>
      </c>
      <c r="Z4" s="29">
        <f>X4+('Season Summary_DEF'!Z4)</f>
        <v>3.4980392156862745</v>
      </c>
      <c r="AA4" s="3"/>
      <c r="AB4" s="3"/>
      <c r="AC4" s="3"/>
      <c r="AD4" s="3"/>
      <c r="AE4" s="3"/>
      <c r="AF4" s="3"/>
    </row>
    <row r="5" spans="1:35" x14ac:dyDescent="0.3">
      <c r="A5" s="3">
        <v>3</v>
      </c>
      <c r="B5" s="3" t="s">
        <v>31</v>
      </c>
      <c r="C5" s="3" t="s">
        <v>26</v>
      </c>
      <c r="D5" s="3" t="s">
        <v>27</v>
      </c>
      <c r="E5" s="3" t="s">
        <v>28</v>
      </c>
      <c r="F5" s="3" t="s">
        <v>33</v>
      </c>
      <c r="G5" s="25">
        <v>13</v>
      </c>
      <c r="H5" s="25">
        <v>11</v>
      </c>
      <c r="I5" s="4">
        <f t="shared" si="0"/>
        <v>0.84615384615384615</v>
      </c>
      <c r="J5" s="25">
        <v>2</v>
      </c>
      <c r="K5" s="35">
        <f t="shared" si="5"/>
        <v>15.384615384615385</v>
      </c>
      <c r="L5" s="25">
        <f t="shared" si="1"/>
        <v>9</v>
      </c>
      <c r="M5" s="25">
        <v>3</v>
      </c>
      <c r="N5" s="25">
        <v>6</v>
      </c>
      <c r="O5" s="25">
        <v>2</v>
      </c>
      <c r="P5" s="25">
        <v>4</v>
      </c>
      <c r="Q5" s="25">
        <v>4</v>
      </c>
      <c r="R5" s="5">
        <f t="shared" si="2"/>
        <v>0.33333333333333331</v>
      </c>
      <c r="S5" s="5">
        <f t="shared" si="3"/>
        <v>0.3888888888888889</v>
      </c>
      <c r="T5" s="25">
        <v>1</v>
      </c>
      <c r="U5" s="25">
        <v>1</v>
      </c>
      <c r="V5" s="25">
        <v>0</v>
      </c>
      <c r="W5" s="25">
        <v>2</v>
      </c>
      <c r="X5" s="29">
        <f t="shared" si="4"/>
        <v>1.375</v>
      </c>
      <c r="Y5" s="29">
        <f>I5-('Season Summary_DEF'!I5)</f>
        <v>-2.8846153846153855E-2</v>
      </c>
      <c r="Z5" s="29">
        <f>X5+('Season Summary_DEF'!Z5)</f>
        <v>2.3083333333333336</v>
      </c>
      <c r="AA5" s="3"/>
      <c r="AB5" s="3"/>
      <c r="AC5" s="3"/>
      <c r="AD5" s="3"/>
      <c r="AE5" s="3"/>
      <c r="AF5" s="3"/>
    </row>
    <row r="6" spans="1:35" x14ac:dyDescent="0.3">
      <c r="A6" s="3">
        <v>4</v>
      </c>
      <c r="B6" s="3" t="s">
        <v>25</v>
      </c>
      <c r="C6" s="3" t="s">
        <v>31</v>
      </c>
      <c r="D6" s="3" t="s">
        <v>27</v>
      </c>
      <c r="E6" s="3" t="s">
        <v>28</v>
      </c>
      <c r="F6" s="3" t="s">
        <v>29</v>
      </c>
      <c r="G6" s="25">
        <v>42</v>
      </c>
      <c r="H6" s="25">
        <v>34</v>
      </c>
      <c r="I6" s="4">
        <f t="shared" si="0"/>
        <v>0.80952380952380953</v>
      </c>
      <c r="J6" s="25">
        <v>8</v>
      </c>
      <c r="K6" s="35">
        <f t="shared" si="5"/>
        <v>19.047619047619047</v>
      </c>
      <c r="L6" s="25">
        <f t="shared" si="1"/>
        <v>32</v>
      </c>
      <c r="M6" s="25">
        <v>13</v>
      </c>
      <c r="N6" s="25">
        <v>19</v>
      </c>
      <c r="O6" s="25">
        <v>5</v>
      </c>
      <c r="P6" s="25">
        <v>12</v>
      </c>
      <c r="Q6" s="25">
        <v>7</v>
      </c>
      <c r="R6" s="5">
        <f t="shared" si="2"/>
        <v>0.40625</v>
      </c>
      <c r="S6" s="5">
        <f t="shared" si="3"/>
        <v>0.421875</v>
      </c>
      <c r="T6" s="25">
        <v>1</v>
      </c>
      <c r="U6" s="25">
        <v>11</v>
      </c>
      <c r="V6" s="25">
        <v>2</v>
      </c>
      <c r="W6" s="25">
        <v>9</v>
      </c>
      <c r="X6" s="29">
        <f t="shared" si="4"/>
        <v>1.1904761904761905</v>
      </c>
      <c r="Y6" s="29">
        <f>I6-('Season Summary_DEF'!I6)</f>
        <v>0.21492921492921491</v>
      </c>
      <c r="Z6" s="29">
        <f>X6+('Season Summary_DEF'!Z6)</f>
        <v>2.4485407066052227</v>
      </c>
      <c r="AA6" s="3"/>
      <c r="AB6" s="3"/>
      <c r="AC6" s="3"/>
      <c r="AD6" s="3"/>
      <c r="AE6" s="3"/>
      <c r="AF6" s="3"/>
    </row>
    <row r="7" spans="1:35" x14ac:dyDescent="0.3">
      <c r="A7" s="3">
        <v>5</v>
      </c>
      <c r="B7" s="3" t="s">
        <v>25</v>
      </c>
      <c r="C7" s="3" t="s">
        <v>31</v>
      </c>
      <c r="D7" s="3" t="s">
        <v>32</v>
      </c>
      <c r="E7" s="3" t="s">
        <v>28</v>
      </c>
      <c r="F7" s="3" t="s">
        <v>29</v>
      </c>
      <c r="G7" s="25">
        <v>8</v>
      </c>
      <c r="H7" s="25">
        <v>4</v>
      </c>
      <c r="I7" s="4">
        <f t="shared" si="0"/>
        <v>0.5</v>
      </c>
      <c r="J7" s="25">
        <v>3</v>
      </c>
      <c r="K7" s="35">
        <f t="shared" si="5"/>
        <v>37.5</v>
      </c>
      <c r="L7" s="25">
        <f t="shared" si="1"/>
        <v>3</v>
      </c>
      <c r="M7" s="25">
        <v>1</v>
      </c>
      <c r="N7" s="25">
        <v>2</v>
      </c>
      <c r="O7" s="25">
        <v>1</v>
      </c>
      <c r="P7" s="25">
        <v>4</v>
      </c>
      <c r="Q7" s="25">
        <v>2</v>
      </c>
      <c r="R7" s="5">
        <f t="shared" si="2"/>
        <v>0.33333333333333331</v>
      </c>
      <c r="S7" s="5">
        <f t="shared" si="3"/>
        <v>0.33333333333333331</v>
      </c>
      <c r="T7" s="25">
        <v>0</v>
      </c>
      <c r="U7" s="25">
        <v>1</v>
      </c>
      <c r="V7" s="25">
        <v>0</v>
      </c>
      <c r="W7" s="25">
        <v>3</v>
      </c>
      <c r="X7" s="29">
        <f t="shared" si="4"/>
        <v>1.0833333333333333</v>
      </c>
      <c r="Y7" s="29">
        <f>I7-('Season Summary_DEF'!I7)</f>
        <v>-5.555555555555558E-2</v>
      </c>
      <c r="Z7" s="29">
        <f>X7+('Season Summary_DEF'!Z7)</f>
        <v>2.391025641025641</v>
      </c>
      <c r="AA7" s="3"/>
      <c r="AB7" s="3"/>
      <c r="AC7" s="3"/>
      <c r="AD7" s="3"/>
      <c r="AE7" s="3"/>
      <c r="AF7" s="3"/>
    </row>
    <row r="8" spans="1:35" x14ac:dyDescent="0.3">
      <c r="A8" s="3">
        <v>6</v>
      </c>
      <c r="B8" s="3" t="s">
        <v>31</v>
      </c>
      <c r="C8" s="3" t="s">
        <v>26</v>
      </c>
      <c r="D8" s="3" t="s">
        <v>27</v>
      </c>
      <c r="E8" s="3" t="s">
        <v>28</v>
      </c>
      <c r="F8" s="3" t="s">
        <v>29</v>
      </c>
      <c r="G8" s="25">
        <v>36</v>
      </c>
      <c r="H8" s="25">
        <v>32</v>
      </c>
      <c r="I8" s="4">
        <f t="shared" si="0"/>
        <v>0.88888888888888884</v>
      </c>
      <c r="J8" s="25">
        <v>4</v>
      </c>
      <c r="K8" s="35">
        <f t="shared" si="5"/>
        <v>11.111111111111111</v>
      </c>
      <c r="L8" s="25">
        <f t="shared" si="1"/>
        <v>25</v>
      </c>
      <c r="M8" s="25">
        <v>11</v>
      </c>
      <c r="N8" s="25">
        <v>14</v>
      </c>
      <c r="O8" s="25">
        <v>5</v>
      </c>
      <c r="P8" s="25">
        <v>14</v>
      </c>
      <c r="Q8" s="25">
        <v>9</v>
      </c>
      <c r="R8" s="5">
        <f t="shared" si="2"/>
        <v>0.44</v>
      </c>
      <c r="S8" s="5">
        <f t="shared" si="3"/>
        <v>0.44</v>
      </c>
      <c r="T8" s="25">
        <v>0</v>
      </c>
      <c r="U8" s="25">
        <v>9</v>
      </c>
      <c r="V8" s="25">
        <v>1</v>
      </c>
      <c r="W8" s="25">
        <v>10</v>
      </c>
      <c r="X8" s="29">
        <f t="shared" si="4"/>
        <v>1.6511627906976745</v>
      </c>
      <c r="Y8" s="29">
        <f>I8-('Season Summary_DEF'!I8)</f>
        <v>0.11388888888888882</v>
      </c>
      <c r="Z8" s="29">
        <f>X8+('Season Summary_DEF'!Z8)</f>
        <v>2.623765530423702</v>
      </c>
      <c r="AA8" s="3"/>
      <c r="AB8" s="3"/>
      <c r="AC8" s="3"/>
      <c r="AD8" s="3"/>
      <c r="AE8" s="3"/>
      <c r="AF8" s="3"/>
    </row>
    <row r="9" spans="1:35" x14ac:dyDescent="0.3">
      <c r="A9" s="3">
        <v>7</v>
      </c>
      <c r="B9" s="3" t="s">
        <v>25</v>
      </c>
      <c r="C9" s="3" t="s">
        <v>32</v>
      </c>
      <c r="D9" s="3" t="s">
        <v>27</v>
      </c>
      <c r="E9" s="3" t="s">
        <v>28</v>
      </c>
      <c r="F9" s="3" t="s">
        <v>29</v>
      </c>
      <c r="G9" s="25">
        <v>25</v>
      </c>
      <c r="H9" s="25">
        <v>17</v>
      </c>
      <c r="I9" s="4">
        <f t="shared" si="0"/>
        <v>0.68</v>
      </c>
      <c r="J9" s="25">
        <v>5</v>
      </c>
      <c r="K9" s="35">
        <f t="shared" si="5"/>
        <v>20</v>
      </c>
      <c r="L9" s="25">
        <f t="shared" si="1"/>
        <v>14</v>
      </c>
      <c r="M9" s="25">
        <v>4</v>
      </c>
      <c r="N9" s="25">
        <v>10</v>
      </c>
      <c r="O9" s="25">
        <v>3</v>
      </c>
      <c r="P9" s="25">
        <v>12</v>
      </c>
      <c r="Q9" s="25">
        <v>7</v>
      </c>
      <c r="R9" s="5">
        <f t="shared" si="2"/>
        <v>0.2857142857142857</v>
      </c>
      <c r="S9" s="5">
        <f t="shared" si="3"/>
        <v>0.35714285714285715</v>
      </c>
      <c r="T9" s="25">
        <v>2</v>
      </c>
      <c r="U9" s="25">
        <v>6</v>
      </c>
      <c r="V9" s="25">
        <v>1</v>
      </c>
      <c r="W9" s="25">
        <v>9</v>
      </c>
      <c r="X9" s="29">
        <f t="shared" si="4"/>
        <v>1.3783783783783783</v>
      </c>
      <c r="Y9" s="29">
        <f>I9-('Season Summary_DEF'!I9)</f>
        <v>0.16000000000000003</v>
      </c>
      <c r="Z9" s="29">
        <f>X9+('Season Summary_DEF'!Z9)</f>
        <v>2.8355212355212354</v>
      </c>
      <c r="AA9" s="3"/>
      <c r="AB9" s="3"/>
      <c r="AC9" s="3"/>
      <c r="AD9" s="3"/>
      <c r="AE9" s="3"/>
      <c r="AF9" s="3"/>
    </row>
    <row r="10" spans="1:35" x14ac:dyDescent="0.3">
      <c r="A10" s="3">
        <v>8</v>
      </c>
      <c r="B10" s="3" t="s">
        <v>25</v>
      </c>
      <c r="C10" s="3" t="s">
        <v>26</v>
      </c>
      <c r="D10" s="3" t="s">
        <v>31</v>
      </c>
      <c r="E10" s="3" t="s">
        <v>32</v>
      </c>
      <c r="F10" s="3" t="s">
        <v>29</v>
      </c>
      <c r="G10" s="25">
        <v>4</v>
      </c>
      <c r="H10" s="25">
        <v>3</v>
      </c>
      <c r="I10" s="4">
        <f t="shared" si="0"/>
        <v>0.75</v>
      </c>
      <c r="J10" s="25">
        <v>1</v>
      </c>
      <c r="K10" s="35">
        <f t="shared" si="5"/>
        <v>25</v>
      </c>
      <c r="L10" s="25">
        <f t="shared" si="1"/>
        <v>2</v>
      </c>
      <c r="M10" s="25">
        <v>1</v>
      </c>
      <c r="N10" s="25">
        <v>1</v>
      </c>
      <c r="O10" s="25">
        <v>0</v>
      </c>
      <c r="P10" s="25">
        <v>2</v>
      </c>
      <c r="Q10" s="25">
        <v>1</v>
      </c>
      <c r="R10" s="5">
        <f t="shared" si="2"/>
        <v>0.5</v>
      </c>
      <c r="S10" s="5">
        <f t="shared" si="3"/>
        <v>0.5</v>
      </c>
      <c r="T10" s="25">
        <v>0</v>
      </c>
      <c r="U10" s="25">
        <v>0</v>
      </c>
      <c r="V10" s="25">
        <v>0</v>
      </c>
      <c r="W10" s="25">
        <v>3</v>
      </c>
      <c r="X10" s="29">
        <f t="shared" si="4"/>
        <v>1.8</v>
      </c>
      <c r="Y10" s="29">
        <f>I10-('Season Summary_DEF'!I10)</f>
        <v>0.75</v>
      </c>
      <c r="Z10" s="29">
        <f>X10+('Season Summary_DEF'!Z10)</f>
        <v>4.3</v>
      </c>
      <c r="AA10" s="3"/>
      <c r="AB10" s="3"/>
      <c r="AC10" s="3"/>
      <c r="AD10" s="3"/>
      <c r="AE10" s="3"/>
      <c r="AF10" s="3"/>
    </row>
    <row r="11" spans="1:35" x14ac:dyDescent="0.3">
      <c r="A11" s="3">
        <v>9</v>
      </c>
      <c r="B11" s="3" t="s">
        <v>34</v>
      </c>
      <c r="C11" s="3" t="s">
        <v>26</v>
      </c>
      <c r="D11" s="3" t="s">
        <v>27</v>
      </c>
      <c r="E11" s="3" t="s">
        <v>28</v>
      </c>
      <c r="F11" s="3" t="s">
        <v>29</v>
      </c>
      <c r="G11" s="25">
        <v>8</v>
      </c>
      <c r="H11" s="25">
        <v>5</v>
      </c>
      <c r="I11" s="4">
        <f t="shared" si="0"/>
        <v>0.625</v>
      </c>
      <c r="J11" s="25">
        <v>1</v>
      </c>
      <c r="K11" s="35">
        <f t="shared" si="5"/>
        <v>12.5</v>
      </c>
      <c r="L11" s="25">
        <f t="shared" si="1"/>
        <v>7</v>
      </c>
      <c r="M11" s="25">
        <v>2</v>
      </c>
      <c r="N11" s="25">
        <v>5</v>
      </c>
      <c r="O11" s="25">
        <v>2</v>
      </c>
      <c r="P11" s="25">
        <v>0</v>
      </c>
      <c r="Q11" s="25">
        <v>0</v>
      </c>
      <c r="R11" s="5">
        <f t="shared" si="2"/>
        <v>0.2857142857142857</v>
      </c>
      <c r="S11" s="5">
        <f t="shared" si="3"/>
        <v>0.35714285714285715</v>
      </c>
      <c r="T11" s="25">
        <v>1</v>
      </c>
      <c r="U11" s="25">
        <v>1</v>
      </c>
      <c r="V11" s="25">
        <v>0</v>
      </c>
      <c r="W11" s="25">
        <v>1</v>
      </c>
      <c r="X11" s="29">
        <f t="shared" si="4"/>
        <v>1.1666666666666667</v>
      </c>
      <c r="Y11" s="29">
        <f>I11-('Season Summary_DEF'!I11)</f>
        <v>0.125</v>
      </c>
      <c r="Z11" s="29">
        <f>X11+('Season Summary_DEF'!Z11)</f>
        <v>2.604166666666667</v>
      </c>
      <c r="AA11" s="3"/>
      <c r="AB11" s="3"/>
      <c r="AC11" s="3"/>
      <c r="AD11" s="3"/>
      <c r="AE11" s="3"/>
      <c r="AF11" s="3"/>
    </row>
    <row r="12" spans="1:35" x14ac:dyDescent="0.3">
      <c r="A12" s="3">
        <v>10</v>
      </c>
      <c r="B12" s="3" t="s">
        <v>31</v>
      </c>
      <c r="C12" s="3" t="s">
        <v>26</v>
      </c>
      <c r="D12" s="3" t="s">
        <v>32</v>
      </c>
      <c r="E12" s="3" t="s">
        <v>28</v>
      </c>
      <c r="F12" s="3" t="s">
        <v>29</v>
      </c>
      <c r="G12" s="25">
        <v>5</v>
      </c>
      <c r="H12" s="25">
        <v>4</v>
      </c>
      <c r="I12" s="4">
        <f t="shared" si="0"/>
        <v>0.8</v>
      </c>
      <c r="J12" s="25">
        <v>1</v>
      </c>
      <c r="K12" s="35">
        <f t="shared" si="5"/>
        <v>20</v>
      </c>
      <c r="L12" s="25">
        <f t="shared" si="1"/>
        <v>4</v>
      </c>
      <c r="M12" s="25">
        <v>2</v>
      </c>
      <c r="N12" s="25">
        <v>2</v>
      </c>
      <c r="O12" s="25">
        <v>1</v>
      </c>
      <c r="P12" s="25">
        <v>0</v>
      </c>
      <c r="Q12" s="25">
        <v>0</v>
      </c>
      <c r="R12" s="5">
        <f t="shared" si="2"/>
        <v>0.5</v>
      </c>
      <c r="S12" s="5">
        <f t="shared" si="3"/>
        <v>0.5</v>
      </c>
      <c r="T12" s="25">
        <v>0</v>
      </c>
      <c r="U12" s="25">
        <v>0</v>
      </c>
      <c r="V12" s="25">
        <v>0</v>
      </c>
      <c r="W12" s="25">
        <v>0</v>
      </c>
      <c r="X12" s="29">
        <f t="shared" si="4"/>
        <v>1</v>
      </c>
      <c r="Y12" s="29">
        <f>I12-('Season Summary_DEF'!I12)</f>
        <v>-0.3666666666666667</v>
      </c>
      <c r="Z12" s="29">
        <f>X12+('Season Summary_DEF'!Z12)</f>
        <v>1.5333333333333332</v>
      </c>
      <c r="AA12" s="3"/>
      <c r="AB12" s="3"/>
      <c r="AC12" s="3"/>
      <c r="AD12" s="3"/>
      <c r="AE12" s="3"/>
      <c r="AF12" s="3"/>
    </row>
    <row r="13" spans="1:35" x14ac:dyDescent="0.3">
      <c r="A13" s="3">
        <v>11</v>
      </c>
      <c r="B13" s="3" t="s">
        <v>34</v>
      </c>
      <c r="C13" s="3" t="s">
        <v>35</v>
      </c>
      <c r="D13" s="3" t="s">
        <v>27</v>
      </c>
      <c r="E13" s="3" t="s">
        <v>28</v>
      </c>
      <c r="F13" s="3" t="s">
        <v>29</v>
      </c>
      <c r="G13" s="25">
        <v>3</v>
      </c>
      <c r="H13" s="25">
        <v>3</v>
      </c>
      <c r="I13" s="4">
        <f t="shared" si="0"/>
        <v>1</v>
      </c>
      <c r="J13" s="25">
        <v>0</v>
      </c>
      <c r="K13" s="35">
        <f t="shared" si="5"/>
        <v>0</v>
      </c>
      <c r="L13" s="25">
        <f t="shared" si="1"/>
        <v>3</v>
      </c>
      <c r="M13" s="25">
        <v>1</v>
      </c>
      <c r="N13" s="25">
        <v>2</v>
      </c>
      <c r="O13" s="25">
        <v>0</v>
      </c>
      <c r="P13" s="25">
        <v>1</v>
      </c>
      <c r="Q13" s="25">
        <v>1</v>
      </c>
      <c r="R13" s="5">
        <f t="shared" si="2"/>
        <v>0.33333333333333331</v>
      </c>
      <c r="S13" s="5">
        <f t="shared" si="3"/>
        <v>0.33333333333333331</v>
      </c>
      <c r="T13" s="25">
        <v>0</v>
      </c>
      <c r="U13" s="25">
        <v>0</v>
      </c>
      <c r="V13" s="25">
        <v>0</v>
      </c>
      <c r="W13" s="25">
        <v>0</v>
      </c>
      <c r="X13" s="29">
        <f t="shared" si="4"/>
        <v>0.75</v>
      </c>
      <c r="Y13" s="29">
        <f>I13-('Season Summary_DEF'!I13)</f>
        <v>0</v>
      </c>
      <c r="Z13" s="29">
        <f>X13+('Season Summary_DEF'!Z13)</f>
        <v>2.25</v>
      </c>
      <c r="AA13" s="3"/>
      <c r="AB13" s="3"/>
      <c r="AC13" s="3"/>
      <c r="AD13" s="3"/>
      <c r="AE13" s="3"/>
      <c r="AF13" s="3"/>
    </row>
    <row r="14" spans="1:35" x14ac:dyDescent="0.3">
      <c r="A14" s="3">
        <v>12</v>
      </c>
      <c r="B14" s="3" t="s">
        <v>25</v>
      </c>
      <c r="C14" s="3" t="s">
        <v>34</v>
      </c>
      <c r="D14" s="3" t="s">
        <v>35</v>
      </c>
      <c r="E14" s="3" t="s">
        <v>32</v>
      </c>
      <c r="F14" s="3" t="s">
        <v>29</v>
      </c>
      <c r="G14" s="25">
        <v>1</v>
      </c>
      <c r="H14" s="25">
        <v>3</v>
      </c>
      <c r="I14" s="4">
        <f t="shared" si="0"/>
        <v>3</v>
      </c>
      <c r="J14" s="25">
        <v>0</v>
      </c>
      <c r="K14" s="35">
        <f t="shared" si="5"/>
        <v>0</v>
      </c>
      <c r="L14" s="25">
        <f t="shared" si="1"/>
        <v>1</v>
      </c>
      <c r="M14" s="25">
        <v>1</v>
      </c>
      <c r="N14" s="25">
        <v>0</v>
      </c>
      <c r="O14" s="25">
        <v>1</v>
      </c>
      <c r="P14" s="25">
        <v>0</v>
      </c>
      <c r="Q14" s="25">
        <v>0</v>
      </c>
      <c r="R14" s="5">
        <f t="shared" si="2"/>
        <v>1</v>
      </c>
      <c r="S14" s="5">
        <f t="shared" si="3"/>
        <v>1.5</v>
      </c>
      <c r="T14" s="25">
        <v>1</v>
      </c>
      <c r="U14" s="25">
        <v>0</v>
      </c>
      <c r="V14" s="25">
        <v>0</v>
      </c>
      <c r="W14" s="25">
        <v>0</v>
      </c>
      <c r="X14" s="29" t="e">
        <f t="shared" si="4"/>
        <v>#DIV/0!</v>
      </c>
      <c r="Y14" s="29">
        <f>I14-('Season Summary_DEF'!I14)</f>
        <v>3</v>
      </c>
      <c r="Z14" s="29" t="e">
        <f>X14+('Season Summary_DEF'!Z14)</f>
        <v>#DIV/0!</v>
      </c>
      <c r="AA14" s="3"/>
      <c r="AB14" s="3"/>
      <c r="AC14" s="3"/>
      <c r="AD14" s="3"/>
      <c r="AE14" s="3"/>
      <c r="AF14" s="3"/>
    </row>
    <row r="15" spans="1:35" x14ac:dyDescent="0.3">
      <c r="A15" s="3">
        <v>13</v>
      </c>
      <c r="B15" s="3" t="s">
        <v>32</v>
      </c>
      <c r="C15" s="3" t="s">
        <v>26</v>
      </c>
      <c r="D15" s="3" t="s">
        <v>27</v>
      </c>
      <c r="E15" s="3" t="s">
        <v>28</v>
      </c>
      <c r="F15" s="3" t="s">
        <v>29</v>
      </c>
      <c r="G15" s="25">
        <v>26</v>
      </c>
      <c r="H15" s="25">
        <v>18</v>
      </c>
      <c r="I15" s="4">
        <f t="shared" si="0"/>
        <v>0.69230769230769229</v>
      </c>
      <c r="J15" s="25">
        <v>5</v>
      </c>
      <c r="K15" s="35">
        <f t="shared" si="5"/>
        <v>19.230769230769234</v>
      </c>
      <c r="L15" s="25">
        <f t="shared" si="1"/>
        <v>14</v>
      </c>
      <c r="M15" s="25">
        <v>4</v>
      </c>
      <c r="N15" s="25">
        <v>10</v>
      </c>
      <c r="O15" s="25">
        <v>0</v>
      </c>
      <c r="P15" s="25">
        <v>14</v>
      </c>
      <c r="Q15" s="25">
        <v>10</v>
      </c>
      <c r="R15" s="5">
        <f t="shared" si="2"/>
        <v>0.2857142857142857</v>
      </c>
      <c r="S15" s="5">
        <f t="shared" si="3"/>
        <v>0.2857142857142857</v>
      </c>
      <c r="T15" s="25">
        <v>0</v>
      </c>
      <c r="U15" s="25">
        <v>7</v>
      </c>
      <c r="V15" s="25">
        <v>0</v>
      </c>
      <c r="W15" s="25">
        <v>8</v>
      </c>
      <c r="X15" s="29">
        <f t="shared" si="4"/>
        <v>1.2058823529411764</v>
      </c>
      <c r="Y15" s="29">
        <f>I15-('Season Summary_DEF'!I15)</f>
        <v>0</v>
      </c>
      <c r="Z15" s="29">
        <f>X15+('Season Summary_DEF'!Z15)</f>
        <v>2.2799564270152506</v>
      </c>
      <c r="AA15" s="3"/>
      <c r="AB15" s="3"/>
      <c r="AC15" s="3"/>
      <c r="AD15" s="3"/>
      <c r="AE15" s="3"/>
      <c r="AF15" s="3"/>
    </row>
    <row r="16" spans="1:35" x14ac:dyDescent="0.3">
      <c r="A16" s="3">
        <v>14</v>
      </c>
      <c r="B16" s="3" t="s">
        <v>25</v>
      </c>
      <c r="C16" s="3" t="s">
        <v>26</v>
      </c>
      <c r="D16" s="3" t="s">
        <v>27</v>
      </c>
      <c r="E16" s="3" t="s">
        <v>35</v>
      </c>
      <c r="F16" s="3" t="s">
        <v>29</v>
      </c>
      <c r="G16" s="25">
        <v>15</v>
      </c>
      <c r="H16" s="25">
        <v>11</v>
      </c>
      <c r="I16" s="4">
        <f t="shared" si="0"/>
        <v>0.73333333333333328</v>
      </c>
      <c r="J16" s="25">
        <v>4</v>
      </c>
      <c r="K16" s="35">
        <f t="shared" si="5"/>
        <v>26.666666666666668</v>
      </c>
      <c r="L16" s="25">
        <f t="shared" si="1"/>
        <v>10</v>
      </c>
      <c r="M16" s="25">
        <v>4</v>
      </c>
      <c r="N16" s="25">
        <v>6</v>
      </c>
      <c r="O16" s="25">
        <v>1</v>
      </c>
      <c r="P16" s="25">
        <v>4</v>
      </c>
      <c r="Q16" s="25">
        <v>2</v>
      </c>
      <c r="R16" s="5">
        <f t="shared" si="2"/>
        <v>0.4</v>
      </c>
      <c r="S16" s="5">
        <f t="shared" si="3"/>
        <v>0.45</v>
      </c>
      <c r="T16" s="25">
        <v>1</v>
      </c>
      <c r="U16" s="25">
        <v>1</v>
      </c>
      <c r="V16" s="25">
        <v>0</v>
      </c>
      <c r="W16" s="25">
        <v>1</v>
      </c>
      <c r="X16" s="29">
        <f t="shared" si="4"/>
        <v>0.81818181818181823</v>
      </c>
      <c r="Y16" s="29">
        <f>I16-('Season Summary_DEF'!I16)</f>
        <v>4.1025641025640991E-2</v>
      </c>
      <c r="Z16" s="29">
        <f>X16+('Season Summary_DEF'!Z16)</f>
        <v>2.3419913419913421</v>
      </c>
      <c r="AA16" s="3"/>
      <c r="AB16" s="3"/>
      <c r="AC16" s="3"/>
      <c r="AD16" s="3"/>
      <c r="AE16" s="3"/>
      <c r="AF16" s="3"/>
    </row>
    <row r="17" spans="1:32" x14ac:dyDescent="0.3">
      <c r="A17" s="3">
        <v>15</v>
      </c>
      <c r="B17" s="3" t="s">
        <v>31</v>
      </c>
      <c r="C17" s="3" t="s">
        <v>33</v>
      </c>
      <c r="D17" s="3" t="s">
        <v>27</v>
      </c>
      <c r="E17" s="3" t="s">
        <v>32</v>
      </c>
      <c r="F17" s="3" t="s">
        <v>29</v>
      </c>
      <c r="G17" s="25">
        <v>2</v>
      </c>
      <c r="H17" s="25">
        <v>5</v>
      </c>
      <c r="I17" s="4">
        <f t="shared" si="0"/>
        <v>2.5</v>
      </c>
      <c r="J17" s="25">
        <v>0</v>
      </c>
      <c r="K17" s="35">
        <f t="shared" si="5"/>
        <v>0</v>
      </c>
      <c r="L17" s="25">
        <f t="shared" si="1"/>
        <v>2</v>
      </c>
      <c r="M17" s="25">
        <v>2</v>
      </c>
      <c r="N17" s="25">
        <v>0</v>
      </c>
      <c r="O17" s="25">
        <v>2</v>
      </c>
      <c r="P17" s="25">
        <v>0</v>
      </c>
      <c r="Q17" s="25">
        <v>0</v>
      </c>
      <c r="R17" s="5">
        <f t="shared" si="2"/>
        <v>1</v>
      </c>
      <c r="S17" s="5">
        <f t="shared" si="3"/>
        <v>1.25</v>
      </c>
      <c r="T17" s="25">
        <v>1</v>
      </c>
      <c r="U17" s="25">
        <v>0</v>
      </c>
      <c r="V17" s="25">
        <v>0</v>
      </c>
      <c r="W17" s="25">
        <v>1</v>
      </c>
      <c r="X17" s="29" t="e">
        <f t="shared" si="4"/>
        <v>#DIV/0!</v>
      </c>
      <c r="Y17" s="29">
        <f>I17-('Season Summary_DEF'!I17)</f>
        <v>2.5</v>
      </c>
      <c r="Z17" s="29" t="e">
        <f>X17+('Season Summary_DEF'!Z17)</f>
        <v>#DIV/0!</v>
      </c>
      <c r="AA17" s="3"/>
      <c r="AB17" s="3"/>
      <c r="AC17" s="3"/>
      <c r="AD17" s="3"/>
      <c r="AE17" s="3"/>
      <c r="AF17" s="3"/>
    </row>
    <row r="18" spans="1:32" x14ac:dyDescent="0.3">
      <c r="A18" s="3">
        <v>16</v>
      </c>
      <c r="B18" s="3" t="s">
        <v>34</v>
      </c>
      <c r="C18" s="3" t="s">
        <v>32</v>
      </c>
      <c r="D18" s="3" t="s">
        <v>27</v>
      </c>
      <c r="E18" s="3" t="s">
        <v>28</v>
      </c>
      <c r="F18" s="3" t="s">
        <v>29</v>
      </c>
      <c r="G18" s="25">
        <v>2</v>
      </c>
      <c r="H18" s="25">
        <v>2</v>
      </c>
      <c r="I18" s="4">
        <f t="shared" si="0"/>
        <v>1</v>
      </c>
      <c r="J18" s="25">
        <v>0</v>
      </c>
      <c r="K18" s="35">
        <f t="shared" si="5"/>
        <v>0</v>
      </c>
      <c r="L18" s="25">
        <f t="shared" si="1"/>
        <v>2</v>
      </c>
      <c r="M18" s="25">
        <v>1</v>
      </c>
      <c r="N18" s="25">
        <v>1</v>
      </c>
      <c r="O18" s="25">
        <v>1</v>
      </c>
      <c r="P18" s="25">
        <v>1</v>
      </c>
      <c r="Q18" s="25">
        <v>0</v>
      </c>
      <c r="R18" s="5">
        <f t="shared" si="2"/>
        <v>0.5</v>
      </c>
      <c r="S18" s="5">
        <f t="shared" si="3"/>
        <v>0.5</v>
      </c>
      <c r="T18" s="25">
        <v>0</v>
      </c>
      <c r="U18" s="25">
        <v>0</v>
      </c>
      <c r="V18" s="25">
        <v>0</v>
      </c>
      <c r="W18" s="25">
        <v>1</v>
      </c>
      <c r="X18" s="29">
        <f t="shared" si="4"/>
        <v>2</v>
      </c>
      <c r="Y18" s="29">
        <f>I18-('Season Summary_DEF'!I18)</f>
        <v>0.6</v>
      </c>
      <c r="Z18" s="29">
        <f>X18+('Season Summary_DEF'!Z18)</f>
        <v>2.9</v>
      </c>
      <c r="AA18" s="3"/>
      <c r="AB18" s="3"/>
      <c r="AC18" s="3"/>
      <c r="AD18" s="3"/>
      <c r="AE18" s="3"/>
      <c r="AF18" s="3"/>
    </row>
    <row r="19" spans="1:32" x14ac:dyDescent="0.3">
      <c r="A19" s="3">
        <v>17</v>
      </c>
      <c r="B19" s="3" t="s">
        <v>34</v>
      </c>
      <c r="C19" s="3" t="s">
        <v>32</v>
      </c>
      <c r="D19" s="3" t="s">
        <v>27</v>
      </c>
      <c r="E19" s="3" t="s">
        <v>35</v>
      </c>
      <c r="F19" s="3" t="s">
        <v>29</v>
      </c>
      <c r="G19" s="25">
        <v>10</v>
      </c>
      <c r="H19" s="25">
        <v>12</v>
      </c>
      <c r="I19" s="4">
        <f t="shared" si="0"/>
        <v>1.2</v>
      </c>
      <c r="J19" s="25">
        <v>1</v>
      </c>
      <c r="K19" s="35">
        <f t="shared" si="5"/>
        <v>10</v>
      </c>
      <c r="L19" s="25">
        <f t="shared" si="1"/>
        <v>8</v>
      </c>
      <c r="M19" s="25">
        <v>4</v>
      </c>
      <c r="N19" s="25">
        <v>4</v>
      </c>
      <c r="O19" s="25">
        <v>3</v>
      </c>
      <c r="P19" s="25">
        <v>2</v>
      </c>
      <c r="Q19" s="25">
        <v>1</v>
      </c>
      <c r="R19" s="5">
        <f t="shared" si="2"/>
        <v>0.5</v>
      </c>
      <c r="S19" s="5">
        <f t="shared" si="3"/>
        <v>0.625</v>
      </c>
      <c r="T19" s="25">
        <v>2</v>
      </c>
      <c r="U19" s="25">
        <v>3</v>
      </c>
      <c r="V19" s="25">
        <v>1</v>
      </c>
      <c r="W19" s="25">
        <v>1</v>
      </c>
      <c r="X19" s="29">
        <f t="shared" si="4"/>
        <v>2.0769230769230771</v>
      </c>
      <c r="Y19" s="29">
        <f>I19-('Season Summary_DEF'!I19)</f>
        <v>0.53333333333333333</v>
      </c>
      <c r="Z19" s="29">
        <f>X19+('Season Summary_DEF'!Z19)</f>
        <v>2.8769230769230774</v>
      </c>
      <c r="AA19" s="3"/>
      <c r="AB19" s="3"/>
      <c r="AC19" s="3"/>
      <c r="AD19" s="3"/>
      <c r="AE19" s="3"/>
      <c r="AF19" s="3"/>
    </row>
    <row r="20" spans="1:32" x14ac:dyDescent="0.3">
      <c r="A20" s="3">
        <v>18</v>
      </c>
      <c r="B20" s="3" t="s">
        <v>34</v>
      </c>
      <c r="C20" s="3" t="s">
        <v>26</v>
      </c>
      <c r="D20" s="3" t="s">
        <v>27</v>
      </c>
      <c r="E20" s="3" t="s">
        <v>32</v>
      </c>
      <c r="F20" s="3" t="s">
        <v>29</v>
      </c>
      <c r="G20" s="25">
        <v>14</v>
      </c>
      <c r="H20" s="25">
        <v>8</v>
      </c>
      <c r="I20" s="4">
        <f t="shared" si="0"/>
        <v>0.5714285714285714</v>
      </c>
      <c r="J20" s="25">
        <v>0</v>
      </c>
      <c r="K20" s="35">
        <f t="shared" si="5"/>
        <v>0</v>
      </c>
      <c r="L20" s="25">
        <f t="shared" si="1"/>
        <v>10</v>
      </c>
      <c r="M20" s="25">
        <v>2</v>
      </c>
      <c r="N20" s="25">
        <v>8</v>
      </c>
      <c r="O20" s="25">
        <v>2</v>
      </c>
      <c r="P20" s="25">
        <v>8</v>
      </c>
      <c r="Q20" s="25">
        <v>4</v>
      </c>
      <c r="R20" s="5">
        <f t="shared" si="2"/>
        <v>0.2</v>
      </c>
      <c r="S20" s="5">
        <f t="shared" si="3"/>
        <v>0.2</v>
      </c>
      <c r="T20" s="25">
        <v>0</v>
      </c>
      <c r="U20" s="25">
        <v>2</v>
      </c>
      <c r="V20" s="25">
        <v>0</v>
      </c>
      <c r="W20" s="25">
        <v>5</v>
      </c>
      <c r="X20" s="29">
        <f t="shared" si="4"/>
        <v>1.2</v>
      </c>
      <c r="Y20" s="29">
        <f>I20-('Season Summary_DEF'!I20)</f>
        <v>0.10989010989010983</v>
      </c>
      <c r="Z20" s="29">
        <f>X20+('Season Summary_DEF'!Z20)</f>
        <v>3.1375000000000002</v>
      </c>
      <c r="AA20" s="3"/>
      <c r="AB20" s="3"/>
      <c r="AC20" s="3"/>
      <c r="AD20" s="3"/>
      <c r="AE20" s="3"/>
      <c r="AF20" s="3"/>
    </row>
    <row r="21" spans="1:32" x14ac:dyDescent="0.3">
      <c r="A21" s="3">
        <v>19</v>
      </c>
      <c r="B21" s="3" t="s">
        <v>31</v>
      </c>
      <c r="C21" s="3" t="s">
        <v>26</v>
      </c>
      <c r="D21" s="3" t="s">
        <v>27</v>
      </c>
      <c r="E21" s="3" t="s">
        <v>35</v>
      </c>
      <c r="F21" s="3" t="s">
        <v>29</v>
      </c>
      <c r="G21" s="25">
        <v>14</v>
      </c>
      <c r="H21" s="25">
        <v>19</v>
      </c>
      <c r="I21" s="4">
        <f t="shared" si="0"/>
        <v>1.3571428571428572</v>
      </c>
      <c r="J21" s="25">
        <v>2</v>
      </c>
      <c r="K21" s="35">
        <f t="shared" si="5"/>
        <v>14.285714285714285</v>
      </c>
      <c r="L21" s="25">
        <f t="shared" si="1"/>
        <v>11</v>
      </c>
      <c r="M21" s="25">
        <v>6</v>
      </c>
      <c r="N21" s="25">
        <v>5</v>
      </c>
      <c r="O21" s="25">
        <v>1</v>
      </c>
      <c r="P21" s="25">
        <v>6</v>
      </c>
      <c r="Q21" s="25">
        <v>6</v>
      </c>
      <c r="R21" s="5">
        <f t="shared" si="2"/>
        <v>0.54545454545454541</v>
      </c>
      <c r="S21" s="5">
        <f t="shared" si="3"/>
        <v>0.59090909090909094</v>
      </c>
      <c r="T21" s="25">
        <v>1</v>
      </c>
      <c r="U21" s="25">
        <v>2</v>
      </c>
      <c r="V21" s="25">
        <v>0</v>
      </c>
      <c r="W21" s="25">
        <v>3</v>
      </c>
      <c r="X21" s="29">
        <f t="shared" si="4"/>
        <v>2.2142857142857144</v>
      </c>
      <c r="Y21" s="29">
        <f>I21-('Season Summary_DEF'!I21)</f>
        <v>0.81868131868131877</v>
      </c>
      <c r="Z21" s="29">
        <f>X21+('Season Summary_DEF'!Z21)</f>
        <v>3.7742857142857145</v>
      </c>
      <c r="AA21" s="3"/>
      <c r="AB21" s="3"/>
      <c r="AC21" s="3"/>
      <c r="AD21" s="3"/>
      <c r="AE21" s="3"/>
      <c r="AF21" s="3"/>
    </row>
    <row r="22" spans="1:32" x14ac:dyDescent="0.3">
      <c r="A22" s="3">
        <v>20</v>
      </c>
      <c r="B22" s="3" t="s">
        <v>33</v>
      </c>
      <c r="C22" s="3" t="s">
        <v>26</v>
      </c>
      <c r="D22" s="3" t="s">
        <v>27</v>
      </c>
      <c r="E22" s="3" t="s">
        <v>28</v>
      </c>
      <c r="F22" s="3" t="s">
        <v>29</v>
      </c>
      <c r="G22" s="25">
        <v>3</v>
      </c>
      <c r="H22" s="25">
        <v>2</v>
      </c>
      <c r="I22" s="4">
        <f t="shared" si="0"/>
        <v>0.66666666666666663</v>
      </c>
      <c r="J22" s="25">
        <v>2</v>
      </c>
      <c r="K22" s="35">
        <f t="shared" si="5"/>
        <v>66.666666666666657</v>
      </c>
      <c r="L22" s="25">
        <f t="shared" si="1"/>
        <v>1</v>
      </c>
      <c r="M22" s="25">
        <v>1</v>
      </c>
      <c r="N22" s="25">
        <v>0</v>
      </c>
      <c r="O22" s="25">
        <v>0</v>
      </c>
      <c r="P22" s="25">
        <v>0</v>
      </c>
      <c r="Q22" s="25">
        <v>0</v>
      </c>
      <c r="R22" s="5">
        <f t="shared" si="2"/>
        <v>1</v>
      </c>
      <c r="S22" s="5">
        <f t="shared" si="3"/>
        <v>1</v>
      </c>
      <c r="T22" s="25">
        <v>0</v>
      </c>
      <c r="U22" s="25">
        <v>0</v>
      </c>
      <c r="V22" s="25">
        <v>1</v>
      </c>
      <c r="W22" s="25">
        <v>0</v>
      </c>
      <c r="X22" s="29">
        <f t="shared" si="4"/>
        <v>0.33333333333333331</v>
      </c>
      <c r="Y22" s="29">
        <f>I22-('Season Summary_DEF'!I22)</f>
        <v>0</v>
      </c>
      <c r="Z22" s="29">
        <f>X22+('Season Summary_DEF'!Z22)</f>
        <v>2.0833333333333335</v>
      </c>
      <c r="AA22" s="3"/>
      <c r="AB22" s="3"/>
      <c r="AC22" s="3"/>
      <c r="AD22" s="3"/>
      <c r="AE22" s="3"/>
      <c r="AF22" s="3"/>
    </row>
    <row r="23" spans="1:32" x14ac:dyDescent="0.3">
      <c r="A23" s="3">
        <v>21</v>
      </c>
      <c r="B23" s="3" t="s">
        <v>31</v>
      </c>
      <c r="C23" s="3" t="s">
        <v>26</v>
      </c>
      <c r="D23" s="3" t="s">
        <v>27</v>
      </c>
      <c r="E23" s="3" t="s">
        <v>28</v>
      </c>
      <c r="F23" s="3" t="s">
        <v>36</v>
      </c>
      <c r="G23" s="25">
        <v>1</v>
      </c>
      <c r="H23" s="25">
        <v>0</v>
      </c>
      <c r="I23" s="4">
        <f t="shared" si="0"/>
        <v>0</v>
      </c>
      <c r="J23" s="25">
        <v>1</v>
      </c>
      <c r="K23" s="35">
        <f t="shared" si="5"/>
        <v>100</v>
      </c>
      <c r="L23" s="25">
        <f t="shared" si="1"/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5" t="e">
        <f t="shared" si="2"/>
        <v>#DIV/0!</v>
      </c>
      <c r="S23" s="5" t="e">
        <f t="shared" si="3"/>
        <v>#DIV/0!</v>
      </c>
      <c r="T23" s="25">
        <v>0</v>
      </c>
      <c r="U23" s="25">
        <v>0</v>
      </c>
      <c r="V23" s="25">
        <v>0</v>
      </c>
      <c r="W23" s="25">
        <v>1</v>
      </c>
      <c r="X23" s="29">
        <f t="shared" si="4"/>
        <v>1</v>
      </c>
      <c r="Y23" s="29">
        <f>I23-('Season Summary_DEF'!I23)</f>
        <v>-1</v>
      </c>
      <c r="Z23" s="29">
        <f>X23+('Season Summary_DEF'!Z23)</f>
        <v>2</v>
      </c>
      <c r="AA23" s="3"/>
      <c r="AB23" s="3"/>
      <c r="AC23" s="3"/>
      <c r="AD23" s="3"/>
      <c r="AE23" s="3"/>
      <c r="AF23" s="3"/>
    </row>
    <row r="24" spans="1:32" x14ac:dyDescent="0.3">
      <c r="A24" s="3">
        <v>22</v>
      </c>
      <c r="B24" s="3" t="s">
        <v>25</v>
      </c>
      <c r="C24" s="3" t="s">
        <v>26</v>
      </c>
      <c r="D24" s="3" t="s">
        <v>27</v>
      </c>
      <c r="E24" s="3" t="s">
        <v>32</v>
      </c>
      <c r="F24" s="3" t="s">
        <v>31</v>
      </c>
      <c r="G24" s="25">
        <v>5</v>
      </c>
      <c r="H24" s="25">
        <v>5</v>
      </c>
      <c r="I24" s="4">
        <f t="shared" si="0"/>
        <v>1</v>
      </c>
      <c r="J24" s="25">
        <v>3</v>
      </c>
      <c r="K24" s="35">
        <f t="shared" si="5"/>
        <v>60</v>
      </c>
      <c r="L24" s="25">
        <f t="shared" si="1"/>
        <v>3</v>
      </c>
      <c r="M24" s="25">
        <v>2</v>
      </c>
      <c r="N24" s="25">
        <v>1</v>
      </c>
      <c r="O24" s="25">
        <v>2</v>
      </c>
      <c r="P24" s="25">
        <v>0</v>
      </c>
      <c r="Q24" s="25">
        <v>0</v>
      </c>
      <c r="R24" s="5">
        <f t="shared" si="2"/>
        <v>0.66666666666666663</v>
      </c>
      <c r="S24" s="5">
        <f t="shared" si="3"/>
        <v>0.83333333333333337</v>
      </c>
      <c r="T24" s="25">
        <v>1</v>
      </c>
      <c r="U24" s="25">
        <v>0</v>
      </c>
      <c r="V24" s="25">
        <v>0</v>
      </c>
      <c r="W24" s="25">
        <v>1</v>
      </c>
      <c r="X24" s="29">
        <f t="shared" si="4"/>
        <v>1.625</v>
      </c>
      <c r="Y24" s="29">
        <f>I24-('Season Summary_DEF'!I24)</f>
        <v>0.1428571428571429</v>
      </c>
      <c r="Z24" s="29">
        <f>X24+('Season Summary_DEF'!Z24)</f>
        <v>2.3472222222222223</v>
      </c>
      <c r="AA24" s="3"/>
      <c r="AB24" s="3"/>
      <c r="AC24" s="3"/>
      <c r="AD24" s="3"/>
      <c r="AE24" s="3"/>
      <c r="AF24" s="3"/>
    </row>
    <row r="25" spans="1:32" x14ac:dyDescent="0.3">
      <c r="A25" s="3">
        <v>23</v>
      </c>
      <c r="B25" s="3" t="s">
        <v>25</v>
      </c>
      <c r="C25" s="3" t="s">
        <v>26</v>
      </c>
      <c r="D25" s="3" t="s">
        <v>34</v>
      </c>
      <c r="E25" s="3" t="s">
        <v>32</v>
      </c>
      <c r="F25" s="3" t="s">
        <v>29</v>
      </c>
      <c r="G25" s="25">
        <v>3</v>
      </c>
      <c r="H25" s="25">
        <v>2</v>
      </c>
      <c r="I25" s="4">
        <f t="shared" si="0"/>
        <v>0.66666666666666663</v>
      </c>
      <c r="J25" s="25">
        <v>0</v>
      </c>
      <c r="K25" s="35">
        <f t="shared" si="5"/>
        <v>0</v>
      </c>
      <c r="L25" s="25">
        <f t="shared" si="1"/>
        <v>3</v>
      </c>
      <c r="M25" s="25">
        <v>1</v>
      </c>
      <c r="N25" s="25">
        <v>2</v>
      </c>
      <c r="O25" s="25">
        <v>0</v>
      </c>
      <c r="P25" s="25">
        <v>0</v>
      </c>
      <c r="Q25" s="25">
        <v>0</v>
      </c>
      <c r="R25" s="5">
        <f t="shared" si="2"/>
        <v>0.33333333333333331</v>
      </c>
      <c r="S25" s="5">
        <f t="shared" si="3"/>
        <v>0.33333333333333331</v>
      </c>
      <c r="T25" s="25">
        <v>0</v>
      </c>
      <c r="U25" s="25">
        <v>1</v>
      </c>
      <c r="V25" s="25">
        <v>0</v>
      </c>
      <c r="W25" s="25">
        <v>1</v>
      </c>
      <c r="X25" s="29">
        <f t="shared" si="4"/>
        <v>1.25</v>
      </c>
      <c r="Y25" s="29">
        <f>I25-('Season Summary_DEF'!I25)</f>
        <v>-0.66666666666666663</v>
      </c>
      <c r="Z25" s="29">
        <f>X25+('Season Summary_DEF'!Z25)</f>
        <v>1.55</v>
      </c>
      <c r="AA25" s="3"/>
      <c r="AB25" s="3"/>
      <c r="AC25" s="3"/>
      <c r="AD25" s="3"/>
      <c r="AE25" s="3"/>
      <c r="AF25" s="3"/>
    </row>
    <row r="26" spans="1:32" x14ac:dyDescent="0.3">
      <c r="A26" s="3">
        <v>24</v>
      </c>
      <c r="B26" s="3" t="s">
        <v>25</v>
      </c>
      <c r="C26" s="3" t="s">
        <v>31</v>
      </c>
      <c r="D26" s="3" t="s">
        <v>27</v>
      </c>
      <c r="E26" s="3" t="s">
        <v>35</v>
      </c>
      <c r="F26" s="3" t="s">
        <v>29</v>
      </c>
      <c r="G26" s="25">
        <v>7</v>
      </c>
      <c r="H26" s="25">
        <v>12</v>
      </c>
      <c r="I26" s="4">
        <f t="shared" si="0"/>
        <v>1.7142857142857142</v>
      </c>
      <c r="J26" s="25">
        <v>1</v>
      </c>
      <c r="K26" s="35">
        <f t="shared" si="5"/>
        <v>14.285714285714285</v>
      </c>
      <c r="L26" s="25">
        <f t="shared" si="1"/>
        <v>6</v>
      </c>
      <c r="M26" s="25">
        <v>5</v>
      </c>
      <c r="N26" s="25">
        <v>1</v>
      </c>
      <c r="O26" s="25">
        <v>1</v>
      </c>
      <c r="P26" s="25">
        <v>0</v>
      </c>
      <c r="Q26" s="25">
        <v>0</v>
      </c>
      <c r="R26" s="5">
        <f t="shared" si="2"/>
        <v>0.83333333333333337</v>
      </c>
      <c r="S26" s="5">
        <f t="shared" si="3"/>
        <v>1</v>
      </c>
      <c r="T26" s="25">
        <v>2</v>
      </c>
      <c r="U26" s="25">
        <v>1</v>
      </c>
      <c r="V26" s="25">
        <v>0</v>
      </c>
      <c r="W26" s="25">
        <v>2</v>
      </c>
      <c r="X26" s="29">
        <f t="shared" si="4"/>
        <v>5.75</v>
      </c>
      <c r="Y26" s="29">
        <f>I26-('Season Summary_DEF'!I26)</f>
        <v>1.2857142857142856</v>
      </c>
      <c r="Z26" s="29">
        <f>X26+('Season Summary_DEF'!Z26)</f>
        <v>7.6071428571428577</v>
      </c>
      <c r="AA26" s="3"/>
      <c r="AB26" s="3"/>
      <c r="AC26" s="3"/>
      <c r="AD26" s="3"/>
      <c r="AE26" s="3"/>
      <c r="AF26" s="3"/>
    </row>
    <row r="27" spans="1:32" x14ac:dyDescent="0.3">
      <c r="A27" s="3">
        <v>25</v>
      </c>
      <c r="B27" s="3" t="s">
        <v>31</v>
      </c>
      <c r="C27" s="3" t="s">
        <v>35</v>
      </c>
      <c r="D27" s="3" t="s">
        <v>27</v>
      </c>
      <c r="E27" s="3" t="s">
        <v>28</v>
      </c>
      <c r="F27" s="3" t="s">
        <v>33</v>
      </c>
      <c r="G27" s="25">
        <v>1</v>
      </c>
      <c r="H27" s="25">
        <v>2</v>
      </c>
      <c r="I27" s="4">
        <f t="shared" si="0"/>
        <v>2</v>
      </c>
      <c r="J27" s="25">
        <v>0</v>
      </c>
      <c r="K27" s="35">
        <f t="shared" si="5"/>
        <v>0</v>
      </c>
      <c r="L27" s="25">
        <f t="shared" si="1"/>
        <v>1</v>
      </c>
      <c r="M27" s="25">
        <v>1</v>
      </c>
      <c r="N27" s="25">
        <v>0</v>
      </c>
      <c r="O27" s="25">
        <v>0</v>
      </c>
      <c r="P27" s="25">
        <v>0</v>
      </c>
      <c r="Q27" s="25">
        <v>0</v>
      </c>
      <c r="R27" s="5">
        <f t="shared" si="2"/>
        <v>1</v>
      </c>
      <c r="S27" s="5">
        <f t="shared" si="3"/>
        <v>1</v>
      </c>
      <c r="T27" s="25">
        <v>0</v>
      </c>
      <c r="U27" s="25">
        <v>0</v>
      </c>
      <c r="V27" s="25">
        <v>0</v>
      </c>
      <c r="W27" s="25">
        <v>1</v>
      </c>
      <c r="X27" s="29" t="e">
        <f t="shared" si="4"/>
        <v>#DIV/0!</v>
      </c>
      <c r="Y27" s="29">
        <f>I27-('Season Summary_DEF'!I27)</f>
        <v>2</v>
      </c>
      <c r="Z27" s="29" t="e">
        <f>X27+('Season Summary_DEF'!Z27)</f>
        <v>#DIV/0!</v>
      </c>
      <c r="AA27" s="3"/>
      <c r="AB27" s="3"/>
      <c r="AC27" s="3"/>
      <c r="AD27" s="3"/>
      <c r="AE27" s="3"/>
      <c r="AF27" s="3"/>
    </row>
    <row r="28" spans="1:32" x14ac:dyDescent="0.3">
      <c r="A28" s="3">
        <v>26</v>
      </c>
      <c r="B28" s="3" t="s">
        <v>25</v>
      </c>
      <c r="C28" s="3" t="s">
        <v>31</v>
      </c>
      <c r="D28" s="3" t="s">
        <v>27</v>
      </c>
      <c r="E28" s="3" t="s">
        <v>32</v>
      </c>
      <c r="F28" s="3" t="s">
        <v>29</v>
      </c>
      <c r="G28" s="25">
        <v>46</v>
      </c>
      <c r="H28" s="25">
        <v>35</v>
      </c>
      <c r="I28" s="4">
        <f t="shared" si="0"/>
        <v>0.76086956521739135</v>
      </c>
      <c r="J28" s="25">
        <v>16</v>
      </c>
      <c r="K28" s="35">
        <f t="shared" si="5"/>
        <v>34.782608695652172</v>
      </c>
      <c r="L28" s="25">
        <f t="shared" si="1"/>
        <v>25</v>
      </c>
      <c r="M28" s="25">
        <v>11</v>
      </c>
      <c r="N28" s="25">
        <v>14</v>
      </c>
      <c r="O28" s="25">
        <v>5</v>
      </c>
      <c r="P28" s="25">
        <v>11</v>
      </c>
      <c r="Q28" s="25">
        <v>11</v>
      </c>
      <c r="R28" s="5">
        <f t="shared" si="2"/>
        <v>0.44</v>
      </c>
      <c r="S28" s="5">
        <f t="shared" si="3"/>
        <v>0.48</v>
      </c>
      <c r="T28" s="25">
        <v>2</v>
      </c>
      <c r="U28" s="25">
        <v>4</v>
      </c>
      <c r="V28" s="25">
        <v>1</v>
      </c>
      <c r="W28" s="25">
        <v>8</v>
      </c>
      <c r="X28" s="29">
        <f t="shared" si="4"/>
        <v>1.1129032258064515</v>
      </c>
      <c r="Y28" s="29">
        <f>I28-('Season Summary_DEF'!I28)</f>
        <v>0.16903283052351381</v>
      </c>
      <c r="Z28" s="29">
        <f>X28+('Season Summary_DEF'!Z28)</f>
        <v>2.5674486803519061</v>
      </c>
      <c r="AA28" s="3"/>
      <c r="AB28" s="3"/>
      <c r="AC28" s="3"/>
      <c r="AD28" s="3"/>
      <c r="AE28" s="3"/>
      <c r="AF28" s="3"/>
    </row>
    <row r="29" spans="1:32" x14ac:dyDescent="0.3">
      <c r="A29" s="3">
        <v>27</v>
      </c>
      <c r="B29" s="3" t="s">
        <v>31</v>
      </c>
      <c r="C29" s="3" t="s">
        <v>26</v>
      </c>
      <c r="D29" s="3" t="s">
        <v>27</v>
      </c>
      <c r="E29" s="3" t="s">
        <v>32</v>
      </c>
      <c r="F29" s="3" t="s">
        <v>29</v>
      </c>
      <c r="G29" s="25">
        <v>51</v>
      </c>
      <c r="H29" s="25">
        <v>43</v>
      </c>
      <c r="I29" s="4">
        <f t="shared" si="0"/>
        <v>0.84313725490196079</v>
      </c>
      <c r="J29" s="25">
        <v>14</v>
      </c>
      <c r="K29" s="35">
        <f t="shared" si="5"/>
        <v>27.450980392156865</v>
      </c>
      <c r="L29" s="25">
        <f t="shared" si="1"/>
        <v>37</v>
      </c>
      <c r="M29" s="25">
        <v>18</v>
      </c>
      <c r="N29" s="25">
        <v>19</v>
      </c>
      <c r="O29" s="25">
        <v>14</v>
      </c>
      <c r="P29" s="25">
        <v>1</v>
      </c>
      <c r="Q29" s="25">
        <v>1</v>
      </c>
      <c r="R29" s="5">
        <f t="shared" si="2"/>
        <v>0.48648648648648651</v>
      </c>
      <c r="S29" s="5">
        <f t="shared" si="3"/>
        <v>0.55405405405405406</v>
      </c>
      <c r="T29" s="25">
        <v>5</v>
      </c>
      <c r="U29" s="25">
        <v>9</v>
      </c>
      <c r="V29" s="25">
        <v>0</v>
      </c>
      <c r="W29" s="25">
        <v>5</v>
      </c>
      <c r="X29" s="29">
        <f t="shared" si="4"/>
        <v>1.5151515151515151</v>
      </c>
      <c r="Y29" s="29">
        <f>I29-('Season Summary_DEF'!I29)</f>
        <v>-0.18011855905152763</v>
      </c>
      <c r="Z29" s="29">
        <f>X29+('Season Summary_DEF'!Z29)</f>
        <v>2.2804576376004948</v>
      </c>
      <c r="AA29" s="3"/>
      <c r="AB29" s="3"/>
      <c r="AC29" s="3"/>
      <c r="AD29" s="3"/>
      <c r="AE29" s="3"/>
      <c r="AF29" s="3"/>
    </row>
    <row r="30" spans="1:32" x14ac:dyDescent="0.3">
      <c r="A30" s="3">
        <v>28</v>
      </c>
      <c r="B30" s="3" t="s">
        <v>31</v>
      </c>
      <c r="C30" s="3" t="s">
        <v>34</v>
      </c>
      <c r="D30" s="3" t="s">
        <v>27</v>
      </c>
      <c r="E30" s="3" t="s">
        <v>32</v>
      </c>
      <c r="F30" s="3" t="s">
        <v>35</v>
      </c>
      <c r="G30" s="25">
        <v>3</v>
      </c>
      <c r="H30" s="25">
        <v>2</v>
      </c>
      <c r="I30" s="4">
        <f t="shared" si="0"/>
        <v>0.66666666666666663</v>
      </c>
      <c r="J30" s="25">
        <v>0</v>
      </c>
      <c r="K30" s="35">
        <f t="shared" si="5"/>
        <v>0</v>
      </c>
      <c r="L30" s="25">
        <f t="shared" si="1"/>
        <v>3</v>
      </c>
      <c r="M30" s="25">
        <v>1</v>
      </c>
      <c r="N30" s="25">
        <v>2</v>
      </c>
      <c r="O30" s="25">
        <v>1</v>
      </c>
      <c r="P30" s="25">
        <v>0</v>
      </c>
      <c r="Q30" s="25">
        <v>0</v>
      </c>
      <c r="R30" s="5">
        <f t="shared" si="2"/>
        <v>0.33333333333333331</v>
      </c>
      <c r="S30" s="5">
        <f t="shared" si="3"/>
        <v>0.33333333333333331</v>
      </c>
      <c r="T30" s="25">
        <v>0</v>
      </c>
      <c r="U30" s="25">
        <v>1</v>
      </c>
      <c r="V30" s="25">
        <v>0</v>
      </c>
      <c r="W30" s="25">
        <v>0</v>
      </c>
      <c r="X30" s="29">
        <f t="shared" si="4"/>
        <v>1.25</v>
      </c>
      <c r="Y30" s="29">
        <f>I30-('Season Summary_DEF'!I30)</f>
        <v>-0.33333333333333337</v>
      </c>
      <c r="Z30" s="29">
        <f>X30+('Season Summary_DEF'!Z30)</f>
        <v>2.1071428571428572</v>
      </c>
      <c r="AA30" s="3"/>
      <c r="AB30" s="3"/>
      <c r="AC30" s="3"/>
      <c r="AD30" s="3"/>
      <c r="AE30" s="3"/>
      <c r="AF30" s="3"/>
    </row>
    <row r="31" spans="1:32" x14ac:dyDescent="0.3">
      <c r="A31" s="3">
        <v>29</v>
      </c>
      <c r="B31" s="3" t="s">
        <v>31</v>
      </c>
      <c r="C31" s="3" t="s">
        <v>34</v>
      </c>
      <c r="D31" s="3" t="s">
        <v>27</v>
      </c>
      <c r="E31" s="3" t="s">
        <v>32</v>
      </c>
      <c r="F31" s="3" t="s">
        <v>29</v>
      </c>
      <c r="G31" s="25">
        <v>8</v>
      </c>
      <c r="H31" s="25">
        <v>8</v>
      </c>
      <c r="I31" s="4">
        <f t="shared" si="0"/>
        <v>1</v>
      </c>
      <c r="J31" s="25">
        <v>4</v>
      </c>
      <c r="K31" s="35">
        <f t="shared" si="5"/>
        <v>50</v>
      </c>
      <c r="L31" s="25">
        <f t="shared" si="1"/>
        <v>3</v>
      </c>
      <c r="M31" s="25">
        <v>3</v>
      </c>
      <c r="N31" s="25">
        <v>0</v>
      </c>
      <c r="O31" s="25">
        <v>1</v>
      </c>
      <c r="P31" s="25">
        <v>3</v>
      </c>
      <c r="Q31" s="25">
        <v>2</v>
      </c>
      <c r="R31" s="5">
        <f t="shared" si="2"/>
        <v>1</v>
      </c>
      <c r="S31" s="5">
        <f t="shared" si="3"/>
        <v>1</v>
      </c>
      <c r="T31" s="25">
        <v>0</v>
      </c>
      <c r="U31" s="25">
        <v>0</v>
      </c>
      <c r="V31" s="25">
        <v>0</v>
      </c>
      <c r="W31" s="25">
        <v>3</v>
      </c>
      <c r="X31" s="29">
        <f t="shared" si="4"/>
        <v>1.7777777777777777</v>
      </c>
      <c r="Y31" s="29">
        <f>I31-('Season Summary_DEF'!I31)</f>
        <v>0.30000000000000004</v>
      </c>
      <c r="Z31" s="29">
        <f>X31+('Season Summary_DEF'!Z31)</f>
        <v>2.8304093567251458</v>
      </c>
      <c r="AA31" s="3"/>
      <c r="AB31" s="3"/>
      <c r="AC31" s="3"/>
      <c r="AD31" s="3"/>
      <c r="AE31" s="3"/>
      <c r="AF31" s="3"/>
    </row>
    <row r="32" spans="1:32" x14ac:dyDescent="0.3">
      <c r="A32" s="3">
        <v>30</v>
      </c>
      <c r="B32" s="3" t="s">
        <v>25</v>
      </c>
      <c r="C32" s="3" t="s">
        <v>26</v>
      </c>
      <c r="D32" s="3" t="s">
        <v>31</v>
      </c>
      <c r="E32" s="3" t="s">
        <v>35</v>
      </c>
      <c r="F32" s="3" t="s">
        <v>34</v>
      </c>
      <c r="G32" s="25">
        <v>5</v>
      </c>
      <c r="H32" s="25">
        <v>6</v>
      </c>
      <c r="I32" s="4">
        <f t="shared" si="0"/>
        <v>1.2</v>
      </c>
      <c r="J32" s="25">
        <v>2</v>
      </c>
      <c r="K32" s="35">
        <f t="shared" si="5"/>
        <v>40</v>
      </c>
      <c r="L32" s="25">
        <f t="shared" si="1"/>
        <v>3</v>
      </c>
      <c r="M32" s="25">
        <v>2</v>
      </c>
      <c r="N32" s="25">
        <v>1</v>
      </c>
      <c r="O32" s="25">
        <v>2</v>
      </c>
      <c r="P32" s="25">
        <v>0</v>
      </c>
      <c r="Q32" s="25">
        <v>0</v>
      </c>
      <c r="R32" s="5">
        <f t="shared" si="2"/>
        <v>0.66666666666666663</v>
      </c>
      <c r="S32" s="5">
        <f t="shared" si="3"/>
        <v>1</v>
      </c>
      <c r="T32" s="25">
        <v>2</v>
      </c>
      <c r="U32" s="25">
        <v>0</v>
      </c>
      <c r="V32" s="25">
        <v>0</v>
      </c>
      <c r="W32" s="25">
        <v>0</v>
      </c>
      <c r="X32" s="29">
        <f t="shared" si="4"/>
        <v>2.3333333333333335</v>
      </c>
      <c r="Y32" s="29">
        <f>I32-('Season Summary_DEF'!I32)</f>
        <v>0.53333333333333333</v>
      </c>
      <c r="Z32" s="29">
        <f>X32+('Season Summary_DEF'!Z32)</f>
        <v>3.3333333333333335</v>
      </c>
      <c r="AA32" s="3"/>
      <c r="AB32" s="3"/>
      <c r="AC32" s="3"/>
      <c r="AD32" s="3"/>
      <c r="AE32" s="3"/>
      <c r="AF32" s="3"/>
    </row>
    <row r="33" spans="1:32" x14ac:dyDescent="0.3">
      <c r="A33" s="3">
        <v>31</v>
      </c>
      <c r="B33" s="3" t="s">
        <v>25</v>
      </c>
      <c r="C33" s="3" t="s">
        <v>35</v>
      </c>
      <c r="D33" s="3" t="s">
        <v>27</v>
      </c>
      <c r="E33" s="3" t="s">
        <v>28</v>
      </c>
      <c r="F33" s="3" t="s">
        <v>29</v>
      </c>
      <c r="G33" s="25">
        <v>4</v>
      </c>
      <c r="H33" s="25">
        <v>7</v>
      </c>
      <c r="I33" s="4">
        <f t="shared" si="0"/>
        <v>1.75</v>
      </c>
      <c r="J33" s="25">
        <v>0</v>
      </c>
      <c r="K33" s="35">
        <f t="shared" si="5"/>
        <v>0</v>
      </c>
      <c r="L33" s="25">
        <f t="shared" si="1"/>
        <v>4</v>
      </c>
      <c r="M33" s="25">
        <v>3</v>
      </c>
      <c r="N33" s="25">
        <v>1</v>
      </c>
      <c r="O33" s="25">
        <v>1</v>
      </c>
      <c r="P33" s="25">
        <v>2</v>
      </c>
      <c r="Q33" s="25">
        <v>1</v>
      </c>
      <c r="R33" s="5">
        <f t="shared" si="2"/>
        <v>0.75</v>
      </c>
      <c r="S33" s="5">
        <f t="shared" si="3"/>
        <v>0.75</v>
      </c>
      <c r="T33" s="25">
        <v>0</v>
      </c>
      <c r="U33" s="25">
        <v>1</v>
      </c>
      <c r="V33" s="25">
        <v>0</v>
      </c>
      <c r="W33" s="25">
        <v>1</v>
      </c>
      <c r="X33" s="29">
        <f t="shared" si="4"/>
        <v>4</v>
      </c>
      <c r="Y33" s="29">
        <f>I33-('Season Summary_DEF'!I33)</f>
        <v>1.4166666666666667</v>
      </c>
      <c r="Z33" s="29">
        <f>X33+('Season Summary_DEF'!Z33)</f>
        <v>5.625</v>
      </c>
      <c r="AA33" s="3"/>
      <c r="AB33" s="3"/>
      <c r="AC33" s="3"/>
      <c r="AD33" s="3"/>
      <c r="AE33" s="3"/>
      <c r="AF33" s="3"/>
    </row>
    <row r="34" spans="1:32" x14ac:dyDescent="0.3">
      <c r="A34" s="3">
        <v>32</v>
      </c>
      <c r="B34" s="3" t="s">
        <v>31</v>
      </c>
      <c r="C34" s="3" t="s">
        <v>32</v>
      </c>
      <c r="D34" s="3" t="s">
        <v>27</v>
      </c>
      <c r="E34" s="3" t="s">
        <v>35</v>
      </c>
      <c r="F34" s="3" t="s">
        <v>29</v>
      </c>
      <c r="G34" s="25">
        <v>3</v>
      </c>
      <c r="H34" s="25">
        <v>2</v>
      </c>
      <c r="I34" s="4">
        <f t="shared" si="0"/>
        <v>0.66666666666666663</v>
      </c>
      <c r="J34" s="25">
        <v>0</v>
      </c>
      <c r="K34" s="35">
        <f t="shared" si="5"/>
        <v>0</v>
      </c>
      <c r="L34" s="25">
        <f t="shared" si="1"/>
        <v>3</v>
      </c>
      <c r="M34" s="25">
        <v>1</v>
      </c>
      <c r="N34" s="25">
        <v>2</v>
      </c>
      <c r="O34" s="25">
        <v>0</v>
      </c>
      <c r="P34" s="25">
        <v>0</v>
      </c>
      <c r="Q34" s="25">
        <v>0</v>
      </c>
      <c r="R34" s="5">
        <f t="shared" si="2"/>
        <v>0.33333333333333331</v>
      </c>
      <c r="S34" s="5">
        <f t="shared" si="3"/>
        <v>0.33333333333333331</v>
      </c>
      <c r="T34" s="25">
        <v>0</v>
      </c>
      <c r="U34" s="25">
        <v>1</v>
      </c>
      <c r="V34" s="25">
        <v>0</v>
      </c>
      <c r="W34" s="25">
        <v>2</v>
      </c>
      <c r="X34" s="29">
        <f t="shared" si="4"/>
        <v>1.75</v>
      </c>
      <c r="Y34" s="29">
        <f>I34-('Season Summary_DEF'!I34)</f>
        <v>0.66666666666666663</v>
      </c>
      <c r="Z34" s="29" t="e">
        <f>X34+('Season Summary_DEF'!Z34)</f>
        <v>#DIV/0!</v>
      </c>
      <c r="AA34" s="3"/>
      <c r="AB34" s="3"/>
      <c r="AC34" s="3"/>
      <c r="AD34" s="3"/>
      <c r="AE34" s="3"/>
      <c r="AF34" s="3"/>
    </row>
    <row r="35" spans="1:32" x14ac:dyDescent="0.3">
      <c r="A35" s="3">
        <v>33</v>
      </c>
      <c r="B35" s="3" t="s">
        <v>25</v>
      </c>
      <c r="C35" s="3" t="s">
        <v>26</v>
      </c>
      <c r="D35" s="3" t="s">
        <v>27</v>
      </c>
      <c r="E35" s="3" t="s">
        <v>32</v>
      </c>
      <c r="F35" s="3" t="s">
        <v>29</v>
      </c>
      <c r="G35" s="25">
        <v>36</v>
      </c>
      <c r="H35" s="25">
        <v>26</v>
      </c>
      <c r="I35" s="4">
        <f t="shared" si="0"/>
        <v>0.72222222222222221</v>
      </c>
      <c r="J35" s="25">
        <v>9</v>
      </c>
      <c r="K35" s="35">
        <f t="shared" si="5"/>
        <v>25</v>
      </c>
      <c r="L35" s="25">
        <f t="shared" ref="L35:L66" si="6">M35+N35</f>
        <v>23</v>
      </c>
      <c r="M35" s="25">
        <v>10</v>
      </c>
      <c r="N35" s="25">
        <v>13</v>
      </c>
      <c r="O35" s="25">
        <v>7</v>
      </c>
      <c r="P35" s="25">
        <v>7</v>
      </c>
      <c r="Q35" s="25">
        <v>4</v>
      </c>
      <c r="R35" s="5">
        <f t="shared" si="2"/>
        <v>0.43478260869565216</v>
      </c>
      <c r="S35" s="5">
        <f t="shared" ref="S35:S66" si="7">((0.5*T35)+M35)/L35</f>
        <v>0.47826086956521741</v>
      </c>
      <c r="T35" s="25">
        <v>2</v>
      </c>
      <c r="U35" s="25">
        <v>6</v>
      </c>
      <c r="V35" s="25">
        <v>0</v>
      </c>
      <c r="W35" s="25">
        <v>5</v>
      </c>
      <c r="X35" s="29">
        <f t="shared" si="4"/>
        <v>1.2765957446808511</v>
      </c>
      <c r="Y35" s="29">
        <f>I35-('Season Summary_DEF'!I35)</f>
        <v>-5.555555555555558E-2</v>
      </c>
      <c r="Z35" s="29">
        <f>X35+('Season Summary_DEF'!Z35)</f>
        <v>2.176595744680851</v>
      </c>
      <c r="AA35" s="3"/>
      <c r="AB35" s="3"/>
      <c r="AC35" s="3"/>
      <c r="AD35" s="3"/>
      <c r="AE35" s="3"/>
      <c r="AF35" s="3"/>
    </row>
    <row r="36" spans="1:32" x14ac:dyDescent="0.3">
      <c r="A36" s="3">
        <v>34</v>
      </c>
      <c r="B36" s="3" t="s">
        <v>25</v>
      </c>
      <c r="C36" s="3" t="s">
        <v>26</v>
      </c>
      <c r="D36" s="3" t="s">
        <v>31</v>
      </c>
      <c r="E36" s="3" t="s">
        <v>28</v>
      </c>
      <c r="F36" s="3" t="s">
        <v>29</v>
      </c>
      <c r="G36" s="25">
        <v>12</v>
      </c>
      <c r="H36" s="25">
        <v>13</v>
      </c>
      <c r="I36" s="4">
        <f t="shared" si="0"/>
        <v>1.0833333333333333</v>
      </c>
      <c r="J36" s="25">
        <v>1</v>
      </c>
      <c r="K36" s="35">
        <f t="shared" si="5"/>
        <v>8.3333333333333321</v>
      </c>
      <c r="L36" s="25">
        <f t="shared" si="6"/>
        <v>9</v>
      </c>
      <c r="M36" s="25">
        <v>4</v>
      </c>
      <c r="N36" s="25">
        <v>5</v>
      </c>
      <c r="O36" s="25">
        <v>2</v>
      </c>
      <c r="P36" s="25">
        <v>4</v>
      </c>
      <c r="Q36" s="25">
        <v>3</v>
      </c>
      <c r="R36" s="5">
        <f t="shared" si="2"/>
        <v>0.44444444444444442</v>
      </c>
      <c r="S36" s="5">
        <f t="shared" si="7"/>
        <v>0.55555555555555558</v>
      </c>
      <c r="T36" s="25">
        <v>2</v>
      </c>
      <c r="U36" s="25">
        <v>1</v>
      </c>
      <c r="V36" s="25">
        <v>0</v>
      </c>
      <c r="W36" s="25">
        <v>4</v>
      </c>
      <c r="X36" s="29">
        <f t="shared" si="4"/>
        <v>2.3076923076923075</v>
      </c>
      <c r="Y36" s="29">
        <f>I36-('Season Summary_DEF'!I36)</f>
        <v>0.77564102564102555</v>
      </c>
      <c r="Z36" s="29">
        <f>X36+('Season Summary_DEF'!Z36)</f>
        <v>7.3076923076923075</v>
      </c>
      <c r="AA36" s="3"/>
      <c r="AB36" s="3"/>
      <c r="AC36" s="3"/>
      <c r="AD36" s="3"/>
      <c r="AE36" s="3"/>
      <c r="AF36" s="3"/>
    </row>
    <row r="37" spans="1:32" x14ac:dyDescent="0.3">
      <c r="A37" s="3">
        <v>35</v>
      </c>
      <c r="B37" s="3" t="s">
        <v>25</v>
      </c>
      <c r="C37" s="3" t="s">
        <v>26</v>
      </c>
      <c r="D37" s="3" t="s">
        <v>31</v>
      </c>
      <c r="E37" s="3" t="s">
        <v>34</v>
      </c>
      <c r="F37" s="3" t="s">
        <v>29</v>
      </c>
      <c r="G37" s="25">
        <v>3</v>
      </c>
      <c r="H37" s="25">
        <v>3</v>
      </c>
      <c r="I37" s="4">
        <f t="shared" si="0"/>
        <v>1</v>
      </c>
      <c r="J37" s="25">
        <v>1</v>
      </c>
      <c r="K37" s="35">
        <f t="shared" si="5"/>
        <v>33.333333333333329</v>
      </c>
      <c r="L37" s="25">
        <f t="shared" si="6"/>
        <v>2</v>
      </c>
      <c r="M37" s="25">
        <v>1</v>
      </c>
      <c r="N37" s="25">
        <v>1</v>
      </c>
      <c r="O37" s="25">
        <v>0</v>
      </c>
      <c r="P37" s="25">
        <v>1</v>
      </c>
      <c r="Q37" s="25">
        <v>1</v>
      </c>
      <c r="R37" s="5">
        <f t="shared" si="2"/>
        <v>0.5</v>
      </c>
      <c r="S37" s="5">
        <f t="shared" si="7"/>
        <v>0.5</v>
      </c>
      <c r="T37" s="25">
        <v>0</v>
      </c>
      <c r="U37" s="25">
        <v>1</v>
      </c>
      <c r="V37" s="25">
        <v>0</v>
      </c>
      <c r="W37" s="25">
        <v>0</v>
      </c>
      <c r="X37" s="29">
        <f t="shared" si="4"/>
        <v>1</v>
      </c>
      <c r="Y37" s="29">
        <f>I37-('Season Summary_DEF'!I37)</f>
        <v>1</v>
      </c>
      <c r="Z37" s="29" t="e">
        <f>X37+('Season Summary_DEF'!Z37)</f>
        <v>#DIV/0!</v>
      </c>
      <c r="AA37" s="3"/>
      <c r="AB37" s="3"/>
      <c r="AC37" s="3"/>
      <c r="AD37" s="3"/>
      <c r="AE37" s="3"/>
      <c r="AF37" s="3"/>
    </row>
    <row r="38" spans="1:32" x14ac:dyDescent="0.3">
      <c r="A38" s="3">
        <v>36</v>
      </c>
      <c r="B38" s="3" t="s">
        <v>25</v>
      </c>
      <c r="C38" s="3" t="s">
        <v>34</v>
      </c>
      <c r="D38" s="3" t="s">
        <v>27</v>
      </c>
      <c r="E38" s="3" t="s">
        <v>35</v>
      </c>
      <c r="F38" s="3" t="s">
        <v>29</v>
      </c>
      <c r="G38" s="25">
        <v>5</v>
      </c>
      <c r="H38" s="25">
        <v>0</v>
      </c>
      <c r="I38" s="4">
        <f t="shared" si="0"/>
        <v>0</v>
      </c>
      <c r="J38" s="25">
        <v>2</v>
      </c>
      <c r="K38" s="35">
        <f t="shared" si="5"/>
        <v>40</v>
      </c>
      <c r="L38" s="25">
        <f t="shared" si="6"/>
        <v>3</v>
      </c>
      <c r="M38" s="25">
        <v>0</v>
      </c>
      <c r="N38" s="25">
        <v>3</v>
      </c>
      <c r="O38" s="25">
        <v>0</v>
      </c>
      <c r="P38" s="25">
        <v>0</v>
      </c>
      <c r="Q38" s="25">
        <v>0</v>
      </c>
      <c r="R38" s="5">
        <f t="shared" si="2"/>
        <v>0</v>
      </c>
      <c r="S38" s="5">
        <f t="shared" si="7"/>
        <v>0</v>
      </c>
      <c r="T38" s="25">
        <v>0</v>
      </c>
      <c r="U38" s="25">
        <v>1</v>
      </c>
      <c r="V38" s="25">
        <v>0</v>
      </c>
      <c r="W38" s="25">
        <v>1</v>
      </c>
      <c r="X38" s="29">
        <f t="shared" si="4"/>
        <v>0.3</v>
      </c>
      <c r="Y38" s="29">
        <f>I38-('Season Summary_DEF'!I38)</f>
        <v>-0.33333333333333331</v>
      </c>
      <c r="Z38" s="29">
        <f>X38+('Season Summary_DEF'!Z38)</f>
        <v>2.6333333333333333</v>
      </c>
      <c r="AA38" s="3"/>
      <c r="AB38" s="3"/>
      <c r="AC38" s="3"/>
      <c r="AD38" s="3"/>
      <c r="AE38" s="3"/>
      <c r="AF38" s="3"/>
    </row>
    <row r="39" spans="1:32" x14ac:dyDescent="0.3">
      <c r="A39" s="3">
        <v>37</v>
      </c>
      <c r="B39" s="3" t="s">
        <v>25</v>
      </c>
      <c r="C39" s="3" t="s">
        <v>26</v>
      </c>
      <c r="D39" s="3" t="s">
        <v>27</v>
      </c>
      <c r="E39" s="3" t="s">
        <v>31</v>
      </c>
      <c r="F39" s="3" t="s">
        <v>29</v>
      </c>
      <c r="G39" s="25">
        <v>6</v>
      </c>
      <c r="H39" s="25">
        <v>8</v>
      </c>
      <c r="I39" s="4">
        <f t="shared" si="0"/>
        <v>1.3333333333333333</v>
      </c>
      <c r="J39" s="25">
        <v>1</v>
      </c>
      <c r="K39" s="35">
        <f t="shared" si="5"/>
        <v>16.666666666666664</v>
      </c>
      <c r="L39" s="25">
        <f t="shared" si="6"/>
        <v>5</v>
      </c>
      <c r="M39" s="25">
        <v>3</v>
      </c>
      <c r="N39" s="25">
        <v>2</v>
      </c>
      <c r="O39" s="25">
        <v>2</v>
      </c>
      <c r="P39" s="25">
        <v>1</v>
      </c>
      <c r="Q39" s="25">
        <v>1</v>
      </c>
      <c r="R39" s="5">
        <f t="shared" si="2"/>
        <v>0.6</v>
      </c>
      <c r="S39" s="5">
        <f t="shared" si="7"/>
        <v>0.7</v>
      </c>
      <c r="T39" s="25">
        <v>1</v>
      </c>
      <c r="U39" s="25">
        <v>0</v>
      </c>
      <c r="V39" s="25">
        <v>0</v>
      </c>
      <c r="W39" s="25">
        <v>0</v>
      </c>
      <c r="X39" s="29">
        <f t="shared" si="4"/>
        <v>2.3333333333333335</v>
      </c>
      <c r="Y39" s="29">
        <f>I39-('Season Summary_DEF'!I39)</f>
        <v>0.73333333333333328</v>
      </c>
      <c r="Z39" s="29">
        <f>X39+('Season Summary_DEF'!Z39)</f>
        <v>3.9047619047619051</v>
      </c>
      <c r="AA39" s="3"/>
      <c r="AB39" s="3"/>
      <c r="AC39" s="3"/>
      <c r="AD39" s="3"/>
      <c r="AE39" s="3"/>
      <c r="AF39" s="3"/>
    </row>
    <row r="40" spans="1:32" x14ac:dyDescent="0.3">
      <c r="A40" s="3">
        <v>38</v>
      </c>
      <c r="B40" s="3" t="s">
        <v>31</v>
      </c>
      <c r="C40" s="3" t="s">
        <v>34</v>
      </c>
      <c r="D40" s="3" t="s">
        <v>35</v>
      </c>
      <c r="E40" s="3" t="s">
        <v>32</v>
      </c>
      <c r="F40" s="3" t="s">
        <v>29</v>
      </c>
      <c r="G40" s="25">
        <v>10</v>
      </c>
      <c r="H40" s="25">
        <v>5</v>
      </c>
      <c r="I40" s="4">
        <f t="shared" si="0"/>
        <v>0.5</v>
      </c>
      <c r="J40" s="25">
        <v>1</v>
      </c>
      <c r="K40" s="35">
        <f t="shared" si="5"/>
        <v>10</v>
      </c>
      <c r="L40" s="25">
        <f t="shared" si="6"/>
        <v>8</v>
      </c>
      <c r="M40" s="25">
        <v>2</v>
      </c>
      <c r="N40" s="25">
        <v>6</v>
      </c>
      <c r="O40" s="25">
        <v>2</v>
      </c>
      <c r="P40" s="25">
        <v>2</v>
      </c>
      <c r="Q40" s="25">
        <v>1</v>
      </c>
      <c r="R40" s="5">
        <f t="shared" si="2"/>
        <v>0.25</v>
      </c>
      <c r="S40" s="5">
        <f t="shared" si="7"/>
        <v>0.25</v>
      </c>
      <c r="T40" s="25">
        <v>0</v>
      </c>
      <c r="U40" s="25">
        <v>2</v>
      </c>
      <c r="V40" s="25">
        <v>0</v>
      </c>
      <c r="W40" s="25">
        <v>2</v>
      </c>
      <c r="X40" s="29">
        <f t="shared" si="4"/>
        <v>1</v>
      </c>
      <c r="Y40" s="29">
        <f>I40-('Season Summary_DEF'!I40)</f>
        <v>0.22727272727272729</v>
      </c>
      <c r="Z40" s="29">
        <f>X40+('Season Summary_DEF'!Z40)</f>
        <v>3.3333333333333335</v>
      </c>
      <c r="AA40" s="3"/>
      <c r="AB40" s="3"/>
      <c r="AC40" s="3"/>
      <c r="AD40" s="3"/>
      <c r="AE40" s="3"/>
      <c r="AF40" s="3"/>
    </row>
    <row r="41" spans="1:32" x14ac:dyDescent="0.3">
      <c r="A41" s="3">
        <v>39</v>
      </c>
      <c r="B41" s="3" t="s">
        <v>31</v>
      </c>
      <c r="C41" s="3" t="s">
        <v>26</v>
      </c>
      <c r="D41" s="3" t="s">
        <v>27</v>
      </c>
      <c r="E41" s="3" t="s">
        <v>28</v>
      </c>
      <c r="F41" s="3" t="s">
        <v>32</v>
      </c>
      <c r="G41" s="25">
        <v>12</v>
      </c>
      <c r="H41" s="25">
        <v>10</v>
      </c>
      <c r="I41" s="4">
        <f t="shared" si="0"/>
        <v>0.83333333333333337</v>
      </c>
      <c r="J41" s="25">
        <v>2</v>
      </c>
      <c r="K41" s="35">
        <f t="shared" si="5"/>
        <v>16.666666666666664</v>
      </c>
      <c r="L41" s="25">
        <f t="shared" si="6"/>
        <v>9</v>
      </c>
      <c r="M41" s="25">
        <v>4</v>
      </c>
      <c r="N41" s="25">
        <v>5</v>
      </c>
      <c r="O41" s="25">
        <v>2</v>
      </c>
      <c r="P41" s="25">
        <v>2</v>
      </c>
      <c r="Q41" s="25">
        <v>1</v>
      </c>
      <c r="R41" s="5">
        <f t="shared" si="2"/>
        <v>0.44444444444444442</v>
      </c>
      <c r="S41" s="5">
        <f t="shared" si="7"/>
        <v>0.5</v>
      </c>
      <c r="T41" s="25">
        <v>1</v>
      </c>
      <c r="U41" s="25">
        <v>3</v>
      </c>
      <c r="V41" s="25">
        <v>0</v>
      </c>
      <c r="W41" s="25">
        <v>1</v>
      </c>
      <c r="X41" s="29">
        <f t="shared" si="4"/>
        <v>1.4</v>
      </c>
      <c r="Y41" s="29">
        <f>I41-('Season Summary_DEF'!I41)</f>
        <v>0.58333333333333337</v>
      </c>
      <c r="Z41" s="29">
        <f>X41+('Season Summary_DEF'!Z41)</f>
        <v>3.4</v>
      </c>
      <c r="AA41" s="3"/>
      <c r="AB41" s="3"/>
      <c r="AC41" s="3"/>
      <c r="AD41" s="3"/>
      <c r="AE41" s="3"/>
      <c r="AF41" s="3"/>
    </row>
    <row r="42" spans="1:32" x14ac:dyDescent="0.3">
      <c r="A42" s="3">
        <v>40</v>
      </c>
      <c r="B42" s="3" t="s">
        <v>25</v>
      </c>
      <c r="C42" s="3" t="s">
        <v>26</v>
      </c>
      <c r="D42" s="3" t="s">
        <v>27</v>
      </c>
      <c r="E42" s="3" t="s">
        <v>28</v>
      </c>
      <c r="F42" s="3" t="s">
        <v>31</v>
      </c>
      <c r="G42" s="25">
        <v>7</v>
      </c>
      <c r="H42" s="25">
        <v>5</v>
      </c>
      <c r="I42" s="4">
        <f t="shared" si="0"/>
        <v>0.7142857142857143</v>
      </c>
      <c r="J42" s="25">
        <v>3</v>
      </c>
      <c r="K42" s="35">
        <f t="shared" si="5"/>
        <v>42.857142857142854</v>
      </c>
      <c r="L42" s="25">
        <f t="shared" si="6"/>
        <v>3</v>
      </c>
      <c r="M42" s="25">
        <v>2</v>
      </c>
      <c r="N42" s="25">
        <v>1</v>
      </c>
      <c r="O42" s="25">
        <v>2</v>
      </c>
      <c r="P42" s="25">
        <v>2</v>
      </c>
      <c r="Q42" s="25">
        <v>1</v>
      </c>
      <c r="R42" s="5">
        <f t="shared" si="2"/>
        <v>0.66666666666666663</v>
      </c>
      <c r="S42" s="5">
        <f t="shared" si="7"/>
        <v>0.66666666666666663</v>
      </c>
      <c r="T42" s="25">
        <v>0</v>
      </c>
      <c r="U42" s="25">
        <v>0</v>
      </c>
      <c r="V42" s="25">
        <v>0</v>
      </c>
      <c r="W42" s="25">
        <v>1</v>
      </c>
      <c r="X42" s="29">
        <f t="shared" si="4"/>
        <v>1.2222222222222223</v>
      </c>
      <c r="Y42" s="29">
        <f>I42-('Season Summary_DEF'!I42)</f>
        <v>0.4642857142857143</v>
      </c>
      <c r="Z42" s="29">
        <f>X42+('Season Summary_DEF'!Z42)</f>
        <v>3.2222222222222223</v>
      </c>
      <c r="AA42" s="3"/>
      <c r="AB42" s="3"/>
      <c r="AC42" s="3"/>
      <c r="AD42" s="3"/>
      <c r="AE42" s="3"/>
      <c r="AF42" s="3"/>
    </row>
    <row r="43" spans="1:32" x14ac:dyDescent="0.3">
      <c r="A43" s="3">
        <v>41</v>
      </c>
      <c r="B43" s="3" t="s">
        <v>25</v>
      </c>
      <c r="C43" s="3" t="s">
        <v>31</v>
      </c>
      <c r="D43" s="3" t="s">
        <v>27</v>
      </c>
      <c r="E43" s="3" t="s">
        <v>36</v>
      </c>
      <c r="F43" s="3" t="s">
        <v>29</v>
      </c>
      <c r="G43" s="25">
        <v>5</v>
      </c>
      <c r="H43" s="25">
        <v>4</v>
      </c>
      <c r="I43" s="4">
        <f t="shared" si="0"/>
        <v>0.8</v>
      </c>
      <c r="J43" s="25">
        <v>0</v>
      </c>
      <c r="K43" s="35">
        <f t="shared" si="5"/>
        <v>0</v>
      </c>
      <c r="L43" s="25">
        <f t="shared" si="6"/>
        <v>5</v>
      </c>
      <c r="M43" s="25">
        <v>2</v>
      </c>
      <c r="N43" s="25">
        <v>3</v>
      </c>
      <c r="O43" s="25">
        <v>1</v>
      </c>
      <c r="P43" s="25">
        <v>0</v>
      </c>
      <c r="Q43" s="25">
        <v>0</v>
      </c>
      <c r="R43" s="5">
        <f t="shared" si="2"/>
        <v>0.4</v>
      </c>
      <c r="S43" s="5">
        <f t="shared" si="7"/>
        <v>0.4</v>
      </c>
      <c r="T43" s="25">
        <v>0</v>
      </c>
      <c r="U43" s="25">
        <v>1</v>
      </c>
      <c r="V43" s="25">
        <v>0</v>
      </c>
      <c r="W43" s="25">
        <v>1</v>
      </c>
      <c r="X43" s="29">
        <f t="shared" si="4"/>
        <v>1.5</v>
      </c>
      <c r="Y43" s="29">
        <f>I43-('Season Summary_DEF'!I43)</f>
        <v>-0.34285714285714275</v>
      </c>
      <c r="Z43" s="29">
        <f>X43+('Season Summary_DEF'!Z43)</f>
        <v>2.0555555555555554</v>
      </c>
      <c r="AA43" s="3"/>
      <c r="AB43" s="3"/>
      <c r="AC43" s="3"/>
      <c r="AD43" s="3"/>
      <c r="AE43" s="3"/>
      <c r="AF43" s="3"/>
    </row>
    <row r="44" spans="1:32" x14ac:dyDescent="0.3">
      <c r="A44" s="3">
        <v>42</v>
      </c>
      <c r="B44" s="3" t="s">
        <v>25</v>
      </c>
      <c r="C44" s="3" t="s">
        <v>26</v>
      </c>
      <c r="D44" s="3" t="s">
        <v>27</v>
      </c>
      <c r="E44" s="3" t="s">
        <v>35</v>
      </c>
      <c r="F44" s="11" t="s">
        <v>31</v>
      </c>
      <c r="G44" s="25">
        <v>4</v>
      </c>
      <c r="H44" s="25">
        <v>2</v>
      </c>
      <c r="I44" s="4">
        <f t="shared" si="0"/>
        <v>0.5</v>
      </c>
      <c r="J44" s="25">
        <v>1</v>
      </c>
      <c r="K44" s="35">
        <f t="shared" si="5"/>
        <v>25</v>
      </c>
      <c r="L44" s="25">
        <f t="shared" si="6"/>
        <v>2</v>
      </c>
      <c r="M44" s="25">
        <v>1</v>
      </c>
      <c r="N44" s="25">
        <v>1</v>
      </c>
      <c r="O44" s="25">
        <v>0</v>
      </c>
      <c r="P44" s="25">
        <v>2</v>
      </c>
      <c r="Q44" s="25">
        <v>0</v>
      </c>
      <c r="R44" s="5">
        <f t="shared" si="2"/>
        <v>0.5</v>
      </c>
      <c r="S44" s="5">
        <f t="shared" si="7"/>
        <v>0.5</v>
      </c>
      <c r="T44" s="25">
        <v>0</v>
      </c>
      <c r="U44" s="25">
        <v>1</v>
      </c>
      <c r="V44" s="25">
        <v>0</v>
      </c>
      <c r="W44" s="25">
        <v>1</v>
      </c>
      <c r="X44" s="29">
        <f t="shared" si="4"/>
        <v>0.83333333333333337</v>
      </c>
      <c r="Y44" s="29">
        <f>I44-('Season Summary_DEF'!I44)</f>
        <v>-0.5</v>
      </c>
      <c r="Z44" s="29">
        <f>X44+('Season Summary_DEF'!Z44)</f>
        <v>1.5833333333333335</v>
      </c>
      <c r="AA44" s="3"/>
      <c r="AB44" s="3"/>
      <c r="AC44" s="3"/>
      <c r="AD44" s="3"/>
      <c r="AE44" s="3"/>
      <c r="AF44" s="3"/>
    </row>
    <row r="45" spans="1:32" x14ac:dyDescent="0.3">
      <c r="A45" s="3">
        <v>43</v>
      </c>
      <c r="B45" s="3" t="s">
        <v>25</v>
      </c>
      <c r="C45" s="3" t="s">
        <v>34</v>
      </c>
      <c r="D45" s="3" t="s">
        <v>27</v>
      </c>
      <c r="E45" s="3" t="s">
        <v>32</v>
      </c>
      <c r="F45" s="3" t="s">
        <v>29</v>
      </c>
      <c r="G45" s="25">
        <v>8</v>
      </c>
      <c r="H45" s="25">
        <v>10</v>
      </c>
      <c r="I45" s="4">
        <f t="shared" si="0"/>
        <v>1.25</v>
      </c>
      <c r="J45" s="25">
        <v>1</v>
      </c>
      <c r="K45" s="35">
        <f t="shared" si="5"/>
        <v>12.5</v>
      </c>
      <c r="L45" s="25">
        <f t="shared" si="6"/>
        <v>7</v>
      </c>
      <c r="M45" s="25">
        <v>4</v>
      </c>
      <c r="N45" s="25">
        <v>3</v>
      </c>
      <c r="O45" s="25">
        <v>1</v>
      </c>
      <c r="P45" s="25">
        <v>1</v>
      </c>
      <c r="Q45" s="25">
        <v>1</v>
      </c>
      <c r="R45" s="5">
        <f t="shared" si="2"/>
        <v>0.5714285714285714</v>
      </c>
      <c r="S45" s="5">
        <f t="shared" si="7"/>
        <v>0.6428571428571429</v>
      </c>
      <c r="T45" s="25">
        <v>1</v>
      </c>
      <c r="U45" s="25">
        <v>2</v>
      </c>
      <c r="V45" s="25">
        <v>0</v>
      </c>
      <c r="W45" s="25">
        <v>1</v>
      </c>
      <c r="X45" s="29">
        <f t="shared" si="4"/>
        <v>2.25</v>
      </c>
      <c r="Y45" s="29">
        <f>I45-('Season Summary_DEF'!I45)</f>
        <v>0.6785714285714286</v>
      </c>
      <c r="Z45" s="29">
        <f>X45+('Season Summary_DEF'!Z45)</f>
        <v>4.5</v>
      </c>
      <c r="AA45" s="3"/>
      <c r="AB45" s="3"/>
      <c r="AC45" s="3"/>
      <c r="AD45" s="3"/>
      <c r="AE45" s="3"/>
      <c r="AF45" s="3"/>
    </row>
    <row r="46" spans="1:32" x14ac:dyDescent="0.3">
      <c r="A46" s="3">
        <v>44</v>
      </c>
      <c r="B46" s="3" t="s">
        <v>25</v>
      </c>
      <c r="C46" s="3" t="s">
        <v>26</v>
      </c>
      <c r="D46" s="3" t="s">
        <v>34</v>
      </c>
      <c r="E46" s="3" t="s">
        <v>35</v>
      </c>
      <c r="F46" s="11" t="s">
        <v>29</v>
      </c>
      <c r="G46" s="25">
        <v>5</v>
      </c>
      <c r="H46" s="25">
        <v>2</v>
      </c>
      <c r="I46" s="4">
        <v>2</v>
      </c>
      <c r="J46" s="25">
        <v>0</v>
      </c>
      <c r="K46" s="35">
        <f t="shared" si="5"/>
        <v>0</v>
      </c>
      <c r="L46" s="25">
        <f t="shared" si="6"/>
        <v>5</v>
      </c>
      <c r="M46" s="25">
        <v>1</v>
      </c>
      <c r="N46" s="25">
        <v>4</v>
      </c>
      <c r="O46" s="25">
        <v>1</v>
      </c>
      <c r="P46" s="25">
        <v>0</v>
      </c>
      <c r="Q46" s="25">
        <v>0</v>
      </c>
      <c r="R46" s="5">
        <f t="shared" si="2"/>
        <v>0.2</v>
      </c>
      <c r="S46" s="5">
        <f t="shared" si="7"/>
        <v>0.2</v>
      </c>
      <c r="T46" s="25">
        <v>0</v>
      </c>
      <c r="U46" s="25">
        <v>2</v>
      </c>
      <c r="V46" s="25">
        <v>0</v>
      </c>
      <c r="W46" s="25">
        <v>0</v>
      </c>
      <c r="X46" s="29">
        <f t="shared" si="4"/>
        <v>0.75</v>
      </c>
      <c r="Y46" s="29">
        <f>I46-('Season Summary_DEF'!I46)</f>
        <v>1.6666666666666667</v>
      </c>
      <c r="Z46" s="29">
        <f>X46+('Season Summary_DEF'!Z46)</f>
        <v>2.25</v>
      </c>
      <c r="AA46" s="3"/>
      <c r="AB46" s="3"/>
      <c r="AC46" s="3"/>
      <c r="AD46" s="3"/>
      <c r="AE46" s="3"/>
      <c r="AF46" s="3"/>
    </row>
    <row r="47" spans="1:32" x14ac:dyDescent="0.3">
      <c r="A47" s="3">
        <v>45</v>
      </c>
      <c r="B47" s="3" t="s">
        <v>25</v>
      </c>
      <c r="C47" s="3" t="s">
        <v>26</v>
      </c>
      <c r="D47" s="3" t="s">
        <v>27</v>
      </c>
      <c r="E47" s="3" t="s">
        <v>28</v>
      </c>
      <c r="F47" s="3" t="s">
        <v>32</v>
      </c>
      <c r="G47" s="25">
        <v>7</v>
      </c>
      <c r="H47" s="25">
        <v>3</v>
      </c>
      <c r="I47" s="4">
        <f t="shared" ref="I47:I78" si="8">H47/G47</f>
        <v>0.42857142857142855</v>
      </c>
      <c r="J47" s="25">
        <v>1</v>
      </c>
      <c r="K47" s="35">
        <f t="shared" si="5"/>
        <v>14.285714285714285</v>
      </c>
      <c r="L47" s="25">
        <f t="shared" si="6"/>
        <v>6</v>
      </c>
      <c r="M47" s="25">
        <v>1</v>
      </c>
      <c r="N47" s="25">
        <v>5</v>
      </c>
      <c r="O47" s="25">
        <v>0</v>
      </c>
      <c r="P47" s="25">
        <v>1</v>
      </c>
      <c r="Q47" s="25">
        <v>1</v>
      </c>
      <c r="R47" s="5">
        <f t="shared" si="2"/>
        <v>0.16666666666666666</v>
      </c>
      <c r="S47" s="5">
        <f t="shared" si="7"/>
        <v>0.16666666666666666</v>
      </c>
      <c r="T47" s="25">
        <v>0</v>
      </c>
      <c r="U47" s="25">
        <v>2</v>
      </c>
      <c r="V47" s="25">
        <v>0</v>
      </c>
      <c r="W47" s="25">
        <v>1</v>
      </c>
      <c r="X47" s="29">
        <f t="shared" si="4"/>
        <v>0.58333333333333337</v>
      </c>
      <c r="Y47" s="29">
        <f>I47-('Season Summary_DEF'!I47)</f>
        <v>-0.5714285714285714</v>
      </c>
      <c r="Z47" s="29">
        <f>X47+('Season Summary_DEF'!Z47)</f>
        <v>1.5833333333333335</v>
      </c>
      <c r="AA47" s="3"/>
      <c r="AB47" s="3"/>
      <c r="AC47" s="3"/>
      <c r="AD47" s="3"/>
      <c r="AE47" s="3"/>
      <c r="AF47" s="3"/>
    </row>
    <row r="48" spans="1:32" x14ac:dyDescent="0.3">
      <c r="A48" s="3">
        <v>46</v>
      </c>
      <c r="B48" s="3" t="s">
        <v>25</v>
      </c>
      <c r="C48" s="3" t="s">
        <v>32</v>
      </c>
      <c r="D48" s="3" t="s">
        <v>27</v>
      </c>
      <c r="E48" s="3" t="s">
        <v>35</v>
      </c>
      <c r="F48" s="3" t="s">
        <v>29</v>
      </c>
      <c r="G48" s="25">
        <v>1</v>
      </c>
      <c r="H48" s="25">
        <v>0</v>
      </c>
      <c r="I48" s="4">
        <f t="shared" si="8"/>
        <v>0</v>
      </c>
      <c r="J48" s="25">
        <v>0</v>
      </c>
      <c r="K48" s="35">
        <f t="shared" si="5"/>
        <v>0</v>
      </c>
      <c r="L48" s="25">
        <f t="shared" si="6"/>
        <v>1</v>
      </c>
      <c r="M48" s="25">
        <v>0</v>
      </c>
      <c r="N48" s="25">
        <v>1</v>
      </c>
      <c r="O48" s="25">
        <v>0</v>
      </c>
      <c r="P48" s="25">
        <v>0</v>
      </c>
      <c r="Q48" s="25">
        <v>0</v>
      </c>
      <c r="R48" s="5">
        <f t="shared" si="2"/>
        <v>0</v>
      </c>
      <c r="S48" s="5">
        <f t="shared" si="7"/>
        <v>0</v>
      </c>
      <c r="T48" s="25">
        <v>0</v>
      </c>
      <c r="U48" s="25">
        <v>1</v>
      </c>
      <c r="V48" s="25">
        <v>0</v>
      </c>
      <c r="W48" s="25">
        <v>0</v>
      </c>
      <c r="X48" s="29">
        <f t="shared" si="4"/>
        <v>0.5</v>
      </c>
      <c r="Y48" s="29">
        <f>I48-('Season Summary_DEF'!I48)</f>
        <v>-1</v>
      </c>
      <c r="Z48" s="29">
        <f>X48+('Season Summary_DEF'!Z48)</f>
        <v>1.25</v>
      </c>
      <c r="AA48" s="3"/>
      <c r="AB48" s="3"/>
      <c r="AC48" s="3"/>
      <c r="AD48" s="3"/>
      <c r="AE48" s="3"/>
      <c r="AF48" s="3"/>
    </row>
    <row r="49" spans="1:32" x14ac:dyDescent="0.3">
      <c r="A49" s="3">
        <v>47</v>
      </c>
      <c r="B49" s="3" t="s">
        <v>31</v>
      </c>
      <c r="C49" s="3" t="s">
        <v>34</v>
      </c>
      <c r="D49" s="3" t="s">
        <v>32</v>
      </c>
      <c r="E49" s="3" t="s">
        <v>28</v>
      </c>
      <c r="F49" s="3" t="s">
        <v>29</v>
      </c>
      <c r="G49" s="25">
        <v>2</v>
      </c>
      <c r="H49" s="25">
        <v>6</v>
      </c>
      <c r="I49" s="4">
        <f t="shared" si="8"/>
        <v>3</v>
      </c>
      <c r="J49" s="25">
        <v>0</v>
      </c>
      <c r="K49" s="35">
        <f t="shared" si="5"/>
        <v>0</v>
      </c>
      <c r="L49" s="25">
        <f t="shared" si="6"/>
        <v>2</v>
      </c>
      <c r="M49" s="25">
        <v>2</v>
      </c>
      <c r="N49" s="25">
        <v>0</v>
      </c>
      <c r="O49" s="25">
        <v>1</v>
      </c>
      <c r="P49" s="25">
        <v>1</v>
      </c>
      <c r="Q49" s="25">
        <v>1</v>
      </c>
      <c r="R49" s="5">
        <f t="shared" si="2"/>
        <v>1</v>
      </c>
      <c r="S49" s="5">
        <f t="shared" si="7"/>
        <v>1.25</v>
      </c>
      <c r="T49" s="25">
        <v>1</v>
      </c>
      <c r="U49" s="25">
        <v>0</v>
      </c>
      <c r="V49" s="25">
        <v>0</v>
      </c>
      <c r="W49" s="25">
        <v>2</v>
      </c>
      <c r="X49" s="29" t="e">
        <f t="shared" si="4"/>
        <v>#DIV/0!</v>
      </c>
      <c r="Y49" s="29">
        <f>I49-('Season Summary_DEF'!I49)</f>
        <v>3</v>
      </c>
      <c r="Z49" s="29" t="e">
        <f>X49+('Season Summary_DEF'!Z49)</f>
        <v>#DIV/0!</v>
      </c>
      <c r="AA49" s="3"/>
      <c r="AB49" s="3"/>
      <c r="AC49" s="3"/>
      <c r="AD49" s="3"/>
      <c r="AE49" s="3"/>
      <c r="AF49" s="3"/>
    </row>
    <row r="50" spans="1:32" x14ac:dyDescent="0.3">
      <c r="A50" s="3">
        <v>48</v>
      </c>
      <c r="B50" s="3" t="s">
        <v>25</v>
      </c>
      <c r="C50" s="3" t="s">
        <v>26</v>
      </c>
      <c r="D50" s="3" t="s">
        <v>27</v>
      </c>
      <c r="E50" s="3" t="s">
        <v>32</v>
      </c>
      <c r="F50" s="3" t="s">
        <v>34</v>
      </c>
      <c r="G50" s="25">
        <v>10</v>
      </c>
      <c r="H50" s="25">
        <v>14</v>
      </c>
      <c r="I50" s="4">
        <f t="shared" si="8"/>
        <v>1.4</v>
      </c>
      <c r="J50" s="25">
        <v>2</v>
      </c>
      <c r="K50" s="35">
        <f t="shared" si="5"/>
        <v>20</v>
      </c>
      <c r="L50" s="25">
        <f t="shared" si="6"/>
        <v>9</v>
      </c>
      <c r="M50" s="25">
        <v>5</v>
      </c>
      <c r="N50" s="25">
        <v>4</v>
      </c>
      <c r="O50" s="25">
        <v>4</v>
      </c>
      <c r="P50" s="25">
        <v>0</v>
      </c>
      <c r="Q50" s="25">
        <v>0</v>
      </c>
      <c r="R50" s="5">
        <f t="shared" si="2"/>
        <v>0.55555555555555558</v>
      </c>
      <c r="S50" s="5">
        <f t="shared" si="7"/>
        <v>0.77777777777777779</v>
      </c>
      <c r="T50" s="25">
        <v>4</v>
      </c>
      <c r="U50" s="25">
        <v>3</v>
      </c>
      <c r="V50" s="25">
        <v>0</v>
      </c>
      <c r="W50" s="25">
        <v>0</v>
      </c>
      <c r="X50" s="29">
        <f t="shared" si="4"/>
        <v>2.75</v>
      </c>
      <c r="Y50" s="29">
        <f>I50-('Season Summary_DEF'!I50)</f>
        <v>0.81666666666666654</v>
      </c>
      <c r="Z50" s="29">
        <f>X50+('Season Summary_DEF'!Z50)</f>
        <v>4.0357142857142856</v>
      </c>
      <c r="AA50" s="3"/>
      <c r="AB50" s="3"/>
      <c r="AC50" s="3"/>
      <c r="AD50" s="3"/>
      <c r="AE50" s="3"/>
      <c r="AF50" s="3"/>
    </row>
    <row r="51" spans="1:32" x14ac:dyDescent="0.3">
      <c r="A51" s="3">
        <v>49</v>
      </c>
      <c r="B51" s="3" t="s">
        <v>31</v>
      </c>
      <c r="C51" s="3" t="s">
        <v>34</v>
      </c>
      <c r="D51" s="3" t="s">
        <v>35</v>
      </c>
      <c r="E51" s="3" t="s">
        <v>28</v>
      </c>
      <c r="F51" s="3" t="s">
        <v>29</v>
      </c>
      <c r="G51" s="25">
        <v>2</v>
      </c>
      <c r="H51" s="25">
        <v>4</v>
      </c>
      <c r="I51" s="4">
        <f t="shared" si="8"/>
        <v>2</v>
      </c>
      <c r="J51" s="25">
        <v>0</v>
      </c>
      <c r="K51" s="35">
        <f t="shared" si="5"/>
        <v>0</v>
      </c>
      <c r="L51" s="25">
        <f t="shared" si="6"/>
        <v>2</v>
      </c>
      <c r="M51" s="25">
        <v>2</v>
      </c>
      <c r="N51" s="25">
        <v>0</v>
      </c>
      <c r="O51" s="25">
        <v>1</v>
      </c>
      <c r="P51" s="25">
        <v>0</v>
      </c>
      <c r="Q51" s="25">
        <v>0</v>
      </c>
      <c r="R51" s="5">
        <f t="shared" si="2"/>
        <v>1</v>
      </c>
      <c r="S51" s="5">
        <f t="shared" si="7"/>
        <v>1</v>
      </c>
      <c r="T51" s="25">
        <v>0</v>
      </c>
      <c r="U51" s="25">
        <v>0</v>
      </c>
      <c r="V51" s="25">
        <v>0</v>
      </c>
      <c r="W51" s="25">
        <v>0</v>
      </c>
      <c r="X51" s="29" t="e">
        <f t="shared" si="4"/>
        <v>#DIV/0!</v>
      </c>
      <c r="Y51" s="29">
        <f>I51-('Season Summary_DEF'!I51)</f>
        <v>1.6666666666666667</v>
      </c>
      <c r="Z51" s="29" t="e">
        <f>X51+('Season Summary_DEF'!Z51)</f>
        <v>#DIV/0!</v>
      </c>
      <c r="AD51" s="3"/>
    </row>
    <row r="52" spans="1:32" x14ac:dyDescent="0.3">
      <c r="A52" s="3">
        <v>50</v>
      </c>
      <c r="B52" s="3" t="s">
        <v>31</v>
      </c>
      <c r="C52" s="3" t="s">
        <v>26</v>
      </c>
      <c r="D52" s="3" t="s">
        <v>35</v>
      </c>
      <c r="E52" s="3" t="s">
        <v>32</v>
      </c>
      <c r="F52" s="3" t="s">
        <v>29</v>
      </c>
      <c r="G52" s="25">
        <v>9</v>
      </c>
      <c r="H52" s="25">
        <v>0</v>
      </c>
      <c r="I52" s="4">
        <f t="shared" si="8"/>
        <v>0</v>
      </c>
      <c r="J52" s="25">
        <v>1</v>
      </c>
      <c r="K52" s="35">
        <f t="shared" si="5"/>
        <v>11.111111111111111</v>
      </c>
      <c r="L52" s="25">
        <f t="shared" si="6"/>
        <v>7</v>
      </c>
      <c r="M52" s="25">
        <v>0</v>
      </c>
      <c r="N52" s="25">
        <v>7</v>
      </c>
      <c r="O52" s="25">
        <v>0</v>
      </c>
      <c r="P52" s="25">
        <v>2</v>
      </c>
      <c r="Q52" s="25">
        <v>0</v>
      </c>
      <c r="R52" s="5">
        <f t="shared" si="2"/>
        <v>0</v>
      </c>
      <c r="S52" s="5">
        <f t="shared" si="7"/>
        <v>0</v>
      </c>
      <c r="T52" s="25">
        <v>0</v>
      </c>
      <c r="U52" s="25">
        <v>3</v>
      </c>
      <c r="V52" s="25">
        <v>0</v>
      </c>
      <c r="W52" s="25">
        <v>1</v>
      </c>
      <c r="X52" s="29">
        <f t="shared" si="4"/>
        <v>0.27777777777777779</v>
      </c>
      <c r="Y52" s="29">
        <f>I52-('Season Summary_DEF'!I52)</f>
        <v>-0.2857142857142857</v>
      </c>
      <c r="Z52" s="29">
        <f>X52+('Season Summary_DEF'!Z52)</f>
        <v>2.5277777777777777</v>
      </c>
      <c r="AA52" s="3"/>
      <c r="AB52" s="3"/>
      <c r="AC52" s="3"/>
      <c r="AE52" s="3"/>
      <c r="AF52" s="3"/>
    </row>
    <row r="53" spans="1:32" x14ac:dyDescent="0.3">
      <c r="A53" s="3">
        <v>51</v>
      </c>
      <c r="B53" s="3" t="s">
        <v>35</v>
      </c>
      <c r="C53" s="3" t="s">
        <v>26</v>
      </c>
      <c r="D53" s="3" t="s">
        <v>27</v>
      </c>
      <c r="E53" s="3" t="s">
        <v>32</v>
      </c>
      <c r="F53" s="3" t="s">
        <v>29</v>
      </c>
      <c r="G53" s="25">
        <v>6</v>
      </c>
      <c r="H53" s="25">
        <v>7</v>
      </c>
      <c r="I53" s="4">
        <f t="shared" si="8"/>
        <v>1.1666666666666667</v>
      </c>
      <c r="J53" s="25">
        <v>2</v>
      </c>
      <c r="K53" s="35">
        <f t="shared" si="5"/>
        <v>33.333333333333329</v>
      </c>
      <c r="L53" s="25">
        <f t="shared" si="6"/>
        <v>3</v>
      </c>
      <c r="M53" s="25">
        <v>2</v>
      </c>
      <c r="N53" s="25">
        <v>1</v>
      </c>
      <c r="O53" s="25">
        <v>1</v>
      </c>
      <c r="P53" s="25">
        <v>2</v>
      </c>
      <c r="Q53" s="25">
        <v>2</v>
      </c>
      <c r="R53" s="5">
        <f t="shared" si="2"/>
        <v>0.66666666666666663</v>
      </c>
      <c r="S53" s="5">
        <f t="shared" si="7"/>
        <v>0.83333333333333337</v>
      </c>
      <c r="T53" s="25">
        <v>1</v>
      </c>
      <c r="U53" s="25">
        <v>1</v>
      </c>
      <c r="V53" s="25">
        <v>0</v>
      </c>
      <c r="W53" s="25">
        <v>1</v>
      </c>
      <c r="X53" s="29">
        <f t="shared" si="4"/>
        <v>2.3333333333333335</v>
      </c>
      <c r="Y53" s="29">
        <f>I53-('Season Summary_DEF'!I53)</f>
        <v>-8.3333333333333259E-2</v>
      </c>
      <c r="Z53" s="29">
        <f>X53+('Season Summary_DEF'!Z53)</f>
        <v>3.2222222222222223</v>
      </c>
      <c r="AA53" s="3"/>
      <c r="AB53" s="3"/>
      <c r="AC53" s="3"/>
      <c r="AD53" s="3"/>
      <c r="AE53" s="3"/>
      <c r="AF53" s="3"/>
    </row>
    <row r="54" spans="1:32" x14ac:dyDescent="0.3">
      <c r="A54" s="3">
        <v>52</v>
      </c>
      <c r="B54" s="3" t="s">
        <v>25</v>
      </c>
      <c r="C54" s="3" t="s">
        <v>26</v>
      </c>
      <c r="D54" s="3" t="s">
        <v>27</v>
      </c>
      <c r="E54" s="3" t="s">
        <v>36</v>
      </c>
      <c r="F54" s="3" t="s">
        <v>34</v>
      </c>
      <c r="G54" s="25">
        <v>3</v>
      </c>
      <c r="H54" s="25">
        <v>2</v>
      </c>
      <c r="I54" s="4">
        <f t="shared" si="8"/>
        <v>0.66666666666666663</v>
      </c>
      <c r="J54" s="25">
        <v>0</v>
      </c>
      <c r="K54" s="35">
        <f t="shared" si="5"/>
        <v>0</v>
      </c>
      <c r="L54" s="25">
        <f t="shared" si="6"/>
        <v>3</v>
      </c>
      <c r="M54" s="25">
        <v>1</v>
      </c>
      <c r="N54" s="25">
        <v>2</v>
      </c>
      <c r="O54" s="25">
        <v>1</v>
      </c>
      <c r="P54" s="25">
        <v>0</v>
      </c>
      <c r="Q54" s="25">
        <v>0</v>
      </c>
      <c r="R54" s="5">
        <f t="shared" si="2"/>
        <v>0.33333333333333331</v>
      </c>
      <c r="S54" s="5">
        <f t="shared" si="7"/>
        <v>0.33333333333333331</v>
      </c>
      <c r="T54" s="25">
        <v>0</v>
      </c>
      <c r="U54" s="25">
        <v>0</v>
      </c>
      <c r="V54" s="25">
        <v>0</v>
      </c>
      <c r="W54" s="25">
        <v>0</v>
      </c>
      <c r="X54" s="29">
        <f t="shared" si="4"/>
        <v>1</v>
      </c>
      <c r="Y54" s="29">
        <f>I54-('Season Summary_DEF'!I54)</f>
        <v>6.6666666666666652E-2</v>
      </c>
      <c r="Z54" s="29">
        <f>X54+('Season Summary_DEF'!Z54)</f>
        <v>2</v>
      </c>
      <c r="AA54" s="3"/>
      <c r="AB54" s="3"/>
      <c r="AC54" s="3"/>
      <c r="AD54" s="3"/>
      <c r="AE54" s="3"/>
      <c r="AF54" s="3"/>
    </row>
    <row r="55" spans="1:32" x14ac:dyDescent="0.3">
      <c r="A55" s="3">
        <v>53</v>
      </c>
      <c r="B55" s="3" t="s">
        <v>31</v>
      </c>
      <c r="C55" s="3" t="s">
        <v>36</v>
      </c>
      <c r="D55" s="3" t="s">
        <v>27</v>
      </c>
      <c r="E55" s="3" t="s">
        <v>28</v>
      </c>
      <c r="F55" s="3" t="s">
        <v>29</v>
      </c>
      <c r="G55" s="25">
        <v>3</v>
      </c>
      <c r="H55" s="25">
        <v>5</v>
      </c>
      <c r="I55" s="4">
        <f t="shared" si="8"/>
        <v>1.6666666666666667</v>
      </c>
      <c r="J55" s="25">
        <v>0</v>
      </c>
      <c r="K55" s="35">
        <f t="shared" si="5"/>
        <v>0</v>
      </c>
      <c r="L55" s="25">
        <f t="shared" si="6"/>
        <v>2</v>
      </c>
      <c r="M55" s="25">
        <v>1</v>
      </c>
      <c r="N55" s="25">
        <v>1</v>
      </c>
      <c r="O55" s="25">
        <v>1</v>
      </c>
      <c r="P55" s="25">
        <v>2</v>
      </c>
      <c r="Q55" s="25">
        <v>2</v>
      </c>
      <c r="R55" s="5">
        <f t="shared" si="2"/>
        <v>0.5</v>
      </c>
      <c r="S55" s="5">
        <f t="shared" si="7"/>
        <v>0.75</v>
      </c>
      <c r="T55" s="25">
        <v>1</v>
      </c>
      <c r="U55" s="25">
        <v>0</v>
      </c>
      <c r="V55" s="25">
        <v>0</v>
      </c>
      <c r="W55" s="25">
        <v>1</v>
      </c>
      <c r="X55" s="29">
        <f t="shared" si="4"/>
        <v>5.5</v>
      </c>
      <c r="Y55" s="29">
        <f>I55-('Season Summary_DEF'!I55)</f>
        <v>-0.66666666666666674</v>
      </c>
      <c r="Z55" s="29">
        <f>X55+('Season Summary_DEF'!Z55)</f>
        <v>5.5</v>
      </c>
      <c r="AA55" s="3"/>
      <c r="AB55" s="3"/>
      <c r="AC55" s="3"/>
      <c r="AD55" s="3"/>
      <c r="AE55" s="3"/>
      <c r="AF55" s="3"/>
    </row>
    <row r="56" spans="1:32" x14ac:dyDescent="0.3">
      <c r="A56" s="3">
        <v>54</v>
      </c>
      <c r="B56" s="3" t="s">
        <v>25</v>
      </c>
      <c r="C56" s="3" t="s">
        <v>26</v>
      </c>
      <c r="D56" s="3" t="s">
        <v>34</v>
      </c>
      <c r="E56" s="3" t="s">
        <v>32</v>
      </c>
      <c r="F56" s="3" t="s">
        <v>35</v>
      </c>
      <c r="G56" s="25">
        <v>18</v>
      </c>
      <c r="H56" s="25">
        <v>10</v>
      </c>
      <c r="I56" s="4">
        <f t="shared" si="8"/>
        <v>0.55555555555555558</v>
      </c>
      <c r="J56" s="25">
        <v>7</v>
      </c>
      <c r="K56" s="35">
        <f t="shared" si="5"/>
        <v>38.888888888888893</v>
      </c>
      <c r="L56" s="25">
        <f t="shared" si="6"/>
        <v>8</v>
      </c>
      <c r="M56" s="25">
        <v>3</v>
      </c>
      <c r="N56" s="25">
        <v>5</v>
      </c>
      <c r="O56" s="25">
        <v>2</v>
      </c>
      <c r="P56" s="25">
        <v>6</v>
      </c>
      <c r="Q56" s="25">
        <v>4</v>
      </c>
      <c r="R56" s="5">
        <f t="shared" si="2"/>
        <v>0.375</v>
      </c>
      <c r="S56" s="5">
        <f t="shared" si="7"/>
        <v>0.375</v>
      </c>
      <c r="T56" s="25">
        <v>0</v>
      </c>
      <c r="U56" s="25">
        <v>3</v>
      </c>
      <c r="V56" s="25">
        <v>1</v>
      </c>
      <c r="W56" s="25">
        <v>3</v>
      </c>
      <c r="X56" s="29">
        <f t="shared" si="4"/>
        <v>0.8214285714285714</v>
      </c>
      <c r="Y56" s="29">
        <f>I56-('Season Summary_DEF'!I56)</f>
        <v>1.7094017094017144E-2</v>
      </c>
      <c r="Z56" s="29">
        <f>X56+('Season Summary_DEF'!Z56)</f>
        <v>2.8214285714285712</v>
      </c>
      <c r="AA56" s="3"/>
      <c r="AB56" s="3"/>
      <c r="AC56" s="3"/>
      <c r="AD56" s="3"/>
      <c r="AE56" s="3"/>
      <c r="AF56" s="3"/>
    </row>
    <row r="57" spans="1:32" x14ac:dyDescent="0.3">
      <c r="A57" s="3">
        <v>55</v>
      </c>
      <c r="B57" s="3" t="s">
        <v>31</v>
      </c>
      <c r="C57" s="3" t="s">
        <v>26</v>
      </c>
      <c r="D57" s="3" t="s">
        <v>27</v>
      </c>
      <c r="E57" s="3" t="s">
        <v>32</v>
      </c>
      <c r="F57" s="3" t="s">
        <v>33</v>
      </c>
      <c r="G57" s="25">
        <v>4</v>
      </c>
      <c r="H57" s="25">
        <v>5</v>
      </c>
      <c r="I57" s="4">
        <f t="shared" si="8"/>
        <v>1.25</v>
      </c>
      <c r="J57" s="25">
        <v>1</v>
      </c>
      <c r="K57" s="35">
        <f t="shared" si="5"/>
        <v>25</v>
      </c>
      <c r="L57" s="25">
        <f t="shared" si="6"/>
        <v>3</v>
      </c>
      <c r="M57" s="25">
        <v>2</v>
      </c>
      <c r="N57" s="25">
        <v>1</v>
      </c>
      <c r="O57" s="25">
        <v>2</v>
      </c>
      <c r="P57" s="25">
        <v>0</v>
      </c>
      <c r="Q57" s="25">
        <v>0</v>
      </c>
      <c r="R57" s="5">
        <f t="shared" si="2"/>
        <v>0.66666666666666663</v>
      </c>
      <c r="S57" s="5">
        <f t="shared" si="7"/>
        <v>0.83333333333333337</v>
      </c>
      <c r="T57" s="25">
        <v>1</v>
      </c>
      <c r="U57" s="25">
        <v>0</v>
      </c>
      <c r="V57" s="25">
        <v>0</v>
      </c>
      <c r="W57" s="25">
        <v>2</v>
      </c>
      <c r="X57" s="29">
        <f t="shared" si="4"/>
        <v>3.75</v>
      </c>
      <c r="Y57" s="29">
        <f>I57-('Season Summary_DEF'!I57)</f>
        <v>0.5357142857142857</v>
      </c>
      <c r="Z57" s="29">
        <f>X57+('Season Summary_DEF'!Z57)</f>
        <v>4.5119047619047619</v>
      </c>
      <c r="AA57" s="3"/>
      <c r="AB57" s="3"/>
      <c r="AC57" s="3"/>
      <c r="AD57" s="3"/>
      <c r="AE57" s="3"/>
      <c r="AF57" s="3"/>
    </row>
    <row r="58" spans="1:32" x14ac:dyDescent="0.3">
      <c r="A58" s="3">
        <v>56</v>
      </c>
      <c r="B58" s="3" t="s">
        <v>25</v>
      </c>
      <c r="C58" s="3" t="s">
        <v>31</v>
      </c>
      <c r="D58" s="3" t="s">
        <v>34</v>
      </c>
      <c r="E58" s="3" t="s">
        <v>32</v>
      </c>
      <c r="F58" s="3" t="s">
        <v>29</v>
      </c>
      <c r="G58" s="25">
        <v>5</v>
      </c>
      <c r="H58" s="25">
        <v>4</v>
      </c>
      <c r="I58" s="4">
        <f t="shared" si="8"/>
        <v>0.8</v>
      </c>
      <c r="J58" s="25">
        <v>1</v>
      </c>
      <c r="K58" s="35">
        <f t="shared" si="5"/>
        <v>20</v>
      </c>
      <c r="L58" s="25">
        <f t="shared" si="6"/>
        <v>4</v>
      </c>
      <c r="M58" s="25">
        <v>2</v>
      </c>
      <c r="N58" s="25">
        <v>2</v>
      </c>
      <c r="O58" s="25">
        <v>1</v>
      </c>
      <c r="P58" s="25">
        <v>1</v>
      </c>
      <c r="Q58" s="25">
        <v>0</v>
      </c>
      <c r="R58" s="5">
        <f t="shared" si="2"/>
        <v>0.5</v>
      </c>
      <c r="S58" s="5">
        <f t="shared" si="7"/>
        <v>0.5</v>
      </c>
      <c r="T58" s="25">
        <v>0</v>
      </c>
      <c r="U58" s="25">
        <v>1</v>
      </c>
      <c r="V58" s="25">
        <v>0</v>
      </c>
      <c r="W58" s="25">
        <v>4</v>
      </c>
      <c r="X58" s="29">
        <f t="shared" si="4"/>
        <v>2.1428571428571428</v>
      </c>
      <c r="Y58" s="29">
        <f>I58-('Season Summary_DEF'!I58)</f>
        <v>-5.7142857142857051E-2</v>
      </c>
      <c r="Z58" s="29">
        <f>X58+('Season Summary_DEF'!Z58)</f>
        <v>2.6428571428571428</v>
      </c>
      <c r="AA58" s="3"/>
      <c r="AB58" s="3"/>
      <c r="AC58" s="3"/>
      <c r="AD58" s="3"/>
      <c r="AE58" s="3"/>
      <c r="AF58" s="3"/>
    </row>
    <row r="59" spans="1:32" x14ac:dyDescent="0.3">
      <c r="A59" s="3">
        <v>57</v>
      </c>
      <c r="B59" s="3" t="s">
        <v>31</v>
      </c>
      <c r="C59" s="3" t="s">
        <v>34</v>
      </c>
      <c r="D59" s="3" t="s">
        <v>35</v>
      </c>
      <c r="E59" s="3" t="s">
        <v>32</v>
      </c>
      <c r="F59" s="3" t="s">
        <v>33</v>
      </c>
      <c r="G59" s="25">
        <v>6</v>
      </c>
      <c r="H59" s="25">
        <v>3</v>
      </c>
      <c r="I59" s="4">
        <f t="shared" si="8"/>
        <v>0.5</v>
      </c>
      <c r="J59" s="25">
        <v>1</v>
      </c>
      <c r="K59" s="35">
        <f t="shared" si="5"/>
        <v>16.666666666666664</v>
      </c>
      <c r="L59" s="25">
        <f t="shared" si="6"/>
        <v>2</v>
      </c>
      <c r="M59" s="25">
        <v>0</v>
      </c>
      <c r="N59" s="25">
        <v>2</v>
      </c>
      <c r="O59" s="25">
        <v>0</v>
      </c>
      <c r="P59" s="25">
        <v>6</v>
      </c>
      <c r="Q59" s="25">
        <v>3</v>
      </c>
      <c r="R59" s="5">
        <f t="shared" si="2"/>
        <v>0</v>
      </c>
      <c r="S59" s="5">
        <f t="shared" si="7"/>
        <v>0</v>
      </c>
      <c r="T59" s="25">
        <v>0</v>
      </c>
      <c r="U59" s="25">
        <v>1</v>
      </c>
      <c r="V59" s="25">
        <v>0</v>
      </c>
      <c r="W59" s="25">
        <v>4</v>
      </c>
      <c r="X59" s="29">
        <f t="shared" si="4"/>
        <v>1.3333333333333333</v>
      </c>
      <c r="Y59" s="29">
        <f>I59-('Season Summary_DEF'!I59)</f>
        <v>-0.5</v>
      </c>
      <c r="Z59" s="29">
        <f>X59+('Season Summary_DEF'!Z59)</f>
        <v>2.7777777777777777</v>
      </c>
      <c r="AA59" s="3"/>
      <c r="AB59" s="3"/>
      <c r="AC59" s="3"/>
      <c r="AD59" s="3"/>
      <c r="AE59" s="3"/>
      <c r="AF59" s="3"/>
    </row>
    <row r="60" spans="1:32" x14ac:dyDescent="0.3">
      <c r="A60" s="3">
        <v>58</v>
      </c>
      <c r="B60" s="3" t="s">
        <v>25</v>
      </c>
      <c r="C60" s="3" t="s">
        <v>26</v>
      </c>
      <c r="D60" s="3" t="s">
        <v>34</v>
      </c>
      <c r="E60" s="3" t="s">
        <v>28</v>
      </c>
      <c r="F60" s="12" t="s">
        <v>29</v>
      </c>
      <c r="G60" s="25">
        <v>3</v>
      </c>
      <c r="H60" s="25">
        <v>3</v>
      </c>
      <c r="I60" s="4">
        <f t="shared" si="8"/>
        <v>1</v>
      </c>
      <c r="J60" s="25">
        <v>1</v>
      </c>
      <c r="K60" s="35">
        <f t="shared" si="5"/>
        <v>33.333333333333329</v>
      </c>
      <c r="L60" s="25">
        <f t="shared" si="6"/>
        <v>2</v>
      </c>
      <c r="M60" s="25">
        <v>1</v>
      </c>
      <c r="N60" s="25">
        <v>1</v>
      </c>
      <c r="O60" s="25">
        <v>1</v>
      </c>
      <c r="P60" s="25">
        <v>0</v>
      </c>
      <c r="Q60" s="25">
        <v>0</v>
      </c>
      <c r="R60" s="5">
        <f t="shared" si="2"/>
        <v>0.5</v>
      </c>
      <c r="S60" s="5">
        <f t="shared" si="7"/>
        <v>0.75</v>
      </c>
      <c r="T60" s="25">
        <v>1</v>
      </c>
      <c r="U60" s="25">
        <v>0</v>
      </c>
      <c r="V60" s="25">
        <v>0</v>
      </c>
      <c r="W60" s="25">
        <v>1</v>
      </c>
      <c r="X60" s="29">
        <f t="shared" si="4"/>
        <v>2.25</v>
      </c>
      <c r="Y60" s="29">
        <f>I60-('Season Summary_DEF'!I60)</f>
        <v>0.33333333333333337</v>
      </c>
      <c r="Z60" s="29">
        <f>X60+('Season Summary_DEF'!Z60)</f>
        <v>3.0833333333333335</v>
      </c>
      <c r="AA60" s="3"/>
      <c r="AB60" s="3"/>
      <c r="AC60" s="3"/>
      <c r="AD60" s="3"/>
      <c r="AE60" s="3"/>
      <c r="AF60" s="3"/>
    </row>
    <row r="61" spans="1:32" x14ac:dyDescent="0.3">
      <c r="A61" s="3">
        <v>59</v>
      </c>
      <c r="B61" s="3" t="s">
        <v>31</v>
      </c>
      <c r="C61" s="3" t="s">
        <v>26</v>
      </c>
      <c r="D61" s="3" t="s">
        <v>27</v>
      </c>
      <c r="E61" s="3" t="s">
        <v>36</v>
      </c>
      <c r="F61" s="16" t="s">
        <v>29</v>
      </c>
      <c r="G61" s="25">
        <v>5</v>
      </c>
      <c r="H61" s="25">
        <v>4</v>
      </c>
      <c r="I61" s="4">
        <f t="shared" si="8"/>
        <v>0.8</v>
      </c>
      <c r="J61" s="25">
        <v>1</v>
      </c>
      <c r="K61" s="35">
        <f t="shared" si="5"/>
        <v>20</v>
      </c>
      <c r="L61" s="25">
        <f t="shared" si="6"/>
        <v>4</v>
      </c>
      <c r="M61" s="25">
        <v>2</v>
      </c>
      <c r="N61" s="25">
        <v>2</v>
      </c>
      <c r="O61" s="25">
        <v>1</v>
      </c>
      <c r="P61" s="25">
        <v>0</v>
      </c>
      <c r="Q61" s="25">
        <v>0</v>
      </c>
      <c r="R61" s="5">
        <f t="shared" si="2"/>
        <v>0.5</v>
      </c>
      <c r="S61" s="5">
        <f t="shared" si="7"/>
        <v>0.5</v>
      </c>
      <c r="T61" s="25">
        <v>0</v>
      </c>
      <c r="U61" s="25">
        <v>1</v>
      </c>
      <c r="V61" s="25">
        <v>0</v>
      </c>
      <c r="W61" s="25">
        <v>0</v>
      </c>
      <c r="X61" s="29">
        <f t="shared" si="4"/>
        <v>1.1666666666666667</v>
      </c>
      <c r="Y61" s="29">
        <f>I61-('Season Summary_DEF'!I61)</f>
        <v>0.42500000000000004</v>
      </c>
      <c r="Z61" s="29">
        <f>X61+('Season Summary_DEF'!Z61)</f>
        <v>2.6212121212121211</v>
      </c>
      <c r="AA61" s="3"/>
      <c r="AB61" s="3"/>
      <c r="AC61" s="3"/>
      <c r="AD61" s="3"/>
      <c r="AE61" s="3"/>
      <c r="AF61" s="3"/>
    </row>
    <row r="62" spans="1:32" x14ac:dyDescent="0.3">
      <c r="A62" s="3">
        <v>60</v>
      </c>
      <c r="B62" s="3" t="s">
        <v>31</v>
      </c>
      <c r="C62" s="3" t="s">
        <v>26</v>
      </c>
      <c r="D62" s="3" t="s">
        <v>34</v>
      </c>
      <c r="E62" s="3" t="s">
        <v>35</v>
      </c>
      <c r="F62" s="18" t="s">
        <v>33</v>
      </c>
      <c r="G62" s="25">
        <v>3</v>
      </c>
      <c r="H62" s="25">
        <v>5</v>
      </c>
      <c r="I62" s="4">
        <f t="shared" si="8"/>
        <v>1.6666666666666667</v>
      </c>
      <c r="J62" s="25">
        <v>0</v>
      </c>
      <c r="K62" s="35">
        <f t="shared" si="5"/>
        <v>0</v>
      </c>
      <c r="L62" s="25">
        <f t="shared" si="6"/>
        <v>2</v>
      </c>
      <c r="M62" s="25">
        <v>1</v>
      </c>
      <c r="N62" s="25">
        <v>1</v>
      </c>
      <c r="O62" s="25">
        <v>1</v>
      </c>
      <c r="P62" s="25">
        <v>2</v>
      </c>
      <c r="Q62" s="25">
        <v>2</v>
      </c>
      <c r="R62" s="5">
        <f t="shared" si="2"/>
        <v>0.5</v>
      </c>
      <c r="S62" s="5">
        <f t="shared" si="7"/>
        <v>0.75</v>
      </c>
      <c r="T62" s="25">
        <v>1</v>
      </c>
      <c r="U62" s="25">
        <v>0</v>
      </c>
      <c r="V62" s="25">
        <v>0</v>
      </c>
      <c r="W62" s="25">
        <v>1</v>
      </c>
      <c r="X62" s="29">
        <f t="shared" si="4"/>
        <v>5.5</v>
      </c>
      <c r="Y62" s="29">
        <f>I62-('Season Summary_DEF'!I62)</f>
        <v>1.4166666666666667</v>
      </c>
      <c r="Z62" s="29">
        <f>X62+('Season Summary_DEF'!Z62)</f>
        <v>6.9</v>
      </c>
      <c r="AA62" s="3"/>
      <c r="AB62" s="3"/>
      <c r="AC62" s="3"/>
      <c r="AD62" s="3"/>
      <c r="AE62" s="3"/>
      <c r="AF62" s="3"/>
    </row>
    <row r="63" spans="1:32" x14ac:dyDescent="0.3">
      <c r="A63" s="3">
        <v>61</v>
      </c>
      <c r="B63" s="3" t="s">
        <v>25</v>
      </c>
      <c r="C63" s="3" t="s">
        <v>26</v>
      </c>
      <c r="D63" s="3" t="s">
        <v>35</v>
      </c>
      <c r="E63" s="3" t="s">
        <v>32</v>
      </c>
      <c r="F63" s="16" t="s">
        <v>31</v>
      </c>
      <c r="G63" s="25">
        <v>1</v>
      </c>
      <c r="H63" s="25">
        <v>0</v>
      </c>
      <c r="I63" s="4">
        <f t="shared" si="8"/>
        <v>0</v>
      </c>
      <c r="J63" s="25">
        <v>0</v>
      </c>
      <c r="K63" s="35">
        <f t="shared" si="5"/>
        <v>0</v>
      </c>
      <c r="L63" s="25">
        <f t="shared" si="6"/>
        <v>1</v>
      </c>
      <c r="M63" s="25">
        <v>0</v>
      </c>
      <c r="N63" s="25">
        <v>1</v>
      </c>
      <c r="O63" s="25">
        <v>0</v>
      </c>
      <c r="P63" s="25">
        <v>0</v>
      </c>
      <c r="Q63" s="25">
        <v>0</v>
      </c>
      <c r="R63" s="5">
        <f t="shared" si="2"/>
        <v>0</v>
      </c>
      <c r="S63" s="5">
        <f t="shared" si="7"/>
        <v>0</v>
      </c>
      <c r="T63" s="25">
        <v>0</v>
      </c>
      <c r="U63" s="25">
        <v>0</v>
      </c>
      <c r="V63" s="25">
        <v>0</v>
      </c>
      <c r="W63" s="25">
        <v>0</v>
      </c>
      <c r="X63" s="29">
        <f t="shared" si="4"/>
        <v>0</v>
      </c>
      <c r="Y63" s="29">
        <f>I63-('Season Summary_DEF'!I63)</f>
        <v>-0.5</v>
      </c>
      <c r="Z63" s="29">
        <f>X63+('Season Summary_DEF'!Z63)</f>
        <v>0.6</v>
      </c>
      <c r="AA63" s="3"/>
      <c r="AB63" s="3"/>
      <c r="AC63" s="3"/>
      <c r="AD63" s="3"/>
      <c r="AE63" s="3"/>
      <c r="AF63" s="3"/>
    </row>
    <row r="64" spans="1:32" x14ac:dyDescent="0.3">
      <c r="A64" s="3">
        <v>62</v>
      </c>
      <c r="B64" s="3" t="s">
        <v>25</v>
      </c>
      <c r="C64" s="3" t="s">
        <v>26</v>
      </c>
      <c r="D64" s="3" t="s">
        <v>27</v>
      </c>
      <c r="E64" s="3" t="s">
        <v>28</v>
      </c>
      <c r="F64" s="11" t="s">
        <v>36</v>
      </c>
      <c r="G64" s="25">
        <v>1</v>
      </c>
      <c r="H64" s="25">
        <v>2</v>
      </c>
      <c r="I64" s="4">
        <f t="shared" si="8"/>
        <v>2</v>
      </c>
      <c r="J64" s="25">
        <v>0</v>
      </c>
      <c r="K64" s="35">
        <f t="shared" si="5"/>
        <v>0</v>
      </c>
      <c r="L64" s="25">
        <f t="shared" si="6"/>
        <v>1</v>
      </c>
      <c r="M64" s="25">
        <v>1</v>
      </c>
      <c r="N64" s="25">
        <v>0</v>
      </c>
      <c r="O64" s="25">
        <v>1</v>
      </c>
      <c r="P64" s="25">
        <v>0</v>
      </c>
      <c r="Q64" s="25">
        <v>0</v>
      </c>
      <c r="R64" s="5">
        <f t="shared" si="2"/>
        <v>1</v>
      </c>
      <c r="S64" s="5">
        <f t="shared" si="7"/>
        <v>1</v>
      </c>
      <c r="T64" s="25">
        <v>0</v>
      </c>
      <c r="U64" s="25">
        <v>0</v>
      </c>
      <c r="V64" s="25">
        <v>0</v>
      </c>
      <c r="W64" s="25">
        <v>0</v>
      </c>
      <c r="X64" s="29" t="e">
        <f t="shared" si="4"/>
        <v>#DIV/0!</v>
      </c>
      <c r="Y64" s="29">
        <f>I64-('Season Summary_DEF'!I64)</f>
        <v>2</v>
      </c>
      <c r="Z64" s="29" t="e">
        <f>X64+('Season Summary_DEF'!Z64)</f>
        <v>#DIV/0!</v>
      </c>
      <c r="AA64" s="3"/>
      <c r="AB64" s="3"/>
      <c r="AC64" s="3"/>
      <c r="AD64" s="3"/>
      <c r="AE64" s="3"/>
      <c r="AF64" s="3"/>
    </row>
    <row r="65" spans="1:32" x14ac:dyDescent="0.3">
      <c r="A65" s="3">
        <v>63</v>
      </c>
      <c r="B65" s="3" t="s">
        <v>25</v>
      </c>
      <c r="C65" s="3" t="s">
        <v>35</v>
      </c>
      <c r="D65" s="3" t="s">
        <v>27</v>
      </c>
      <c r="E65" s="3" t="s">
        <v>36</v>
      </c>
      <c r="F65" s="3" t="s">
        <v>31</v>
      </c>
      <c r="G65" s="25">
        <v>1</v>
      </c>
      <c r="H65" s="25">
        <v>3</v>
      </c>
      <c r="I65" s="4">
        <f t="shared" si="8"/>
        <v>3</v>
      </c>
      <c r="J65" s="25">
        <v>0</v>
      </c>
      <c r="K65" s="35">
        <f t="shared" si="5"/>
        <v>0</v>
      </c>
      <c r="L65" s="25">
        <f t="shared" si="6"/>
        <v>1</v>
      </c>
      <c r="M65" s="25">
        <v>1</v>
      </c>
      <c r="N65" s="25">
        <v>0</v>
      </c>
      <c r="O65" s="25">
        <v>1</v>
      </c>
      <c r="P65" s="25">
        <v>0</v>
      </c>
      <c r="Q65" s="25">
        <v>0</v>
      </c>
      <c r="R65" s="5">
        <f t="shared" si="2"/>
        <v>1</v>
      </c>
      <c r="S65" s="5">
        <f t="shared" si="7"/>
        <v>1.5</v>
      </c>
      <c r="T65" s="25">
        <v>1</v>
      </c>
      <c r="U65" s="25">
        <v>0</v>
      </c>
      <c r="V65" s="25">
        <v>0</v>
      </c>
      <c r="W65" s="25">
        <v>0</v>
      </c>
      <c r="X65" s="29" t="e">
        <f t="shared" si="4"/>
        <v>#DIV/0!</v>
      </c>
      <c r="Y65" s="29">
        <f>I65-('Season Summary_DEF'!I65)</f>
        <v>3</v>
      </c>
      <c r="Z65" s="29" t="e">
        <f>X65+('Season Summary_DEF'!Z65)</f>
        <v>#DIV/0!</v>
      </c>
      <c r="AA65" s="3"/>
      <c r="AB65" s="3"/>
      <c r="AC65" s="3"/>
      <c r="AD65" s="3"/>
      <c r="AE65" s="3"/>
      <c r="AF65" s="3"/>
    </row>
    <row r="66" spans="1:32" x14ac:dyDescent="0.3">
      <c r="A66" s="3">
        <v>64</v>
      </c>
      <c r="B66" s="3" t="s">
        <v>34</v>
      </c>
      <c r="C66" s="3" t="s">
        <v>26</v>
      </c>
      <c r="D66" s="3" t="s">
        <v>35</v>
      </c>
      <c r="E66" s="3" t="s">
        <v>32</v>
      </c>
      <c r="F66" s="11" t="s">
        <v>29</v>
      </c>
      <c r="G66" s="25">
        <v>1</v>
      </c>
      <c r="H66" s="25">
        <v>0</v>
      </c>
      <c r="I66" s="4">
        <f t="shared" si="8"/>
        <v>0</v>
      </c>
      <c r="J66" s="25">
        <v>0</v>
      </c>
      <c r="K66" s="35">
        <f t="shared" si="5"/>
        <v>0</v>
      </c>
      <c r="L66" s="25">
        <f t="shared" si="6"/>
        <v>1</v>
      </c>
      <c r="M66" s="25">
        <v>0</v>
      </c>
      <c r="N66" s="25">
        <v>1</v>
      </c>
      <c r="O66" s="25">
        <v>0</v>
      </c>
      <c r="P66" s="25">
        <v>0</v>
      </c>
      <c r="Q66" s="25">
        <v>0</v>
      </c>
      <c r="R66" s="5">
        <f t="shared" si="2"/>
        <v>0</v>
      </c>
      <c r="S66" s="5">
        <f t="shared" si="7"/>
        <v>0</v>
      </c>
      <c r="T66" s="25">
        <v>0</v>
      </c>
      <c r="U66" s="25">
        <v>0</v>
      </c>
      <c r="V66" s="25">
        <v>0</v>
      </c>
      <c r="W66" s="25">
        <v>0</v>
      </c>
      <c r="X66" s="29">
        <f t="shared" si="4"/>
        <v>0</v>
      </c>
      <c r="Y66" s="29">
        <f>I66-('Season Summary_DEF'!I66)</f>
        <v>0</v>
      </c>
      <c r="Z66" s="29" t="e">
        <f>X66+('Season Summary_DEF'!Z66)</f>
        <v>#DIV/0!</v>
      </c>
      <c r="AA66" s="3"/>
      <c r="AB66" s="3"/>
      <c r="AC66" s="3"/>
      <c r="AD66" s="3"/>
      <c r="AE66" s="3"/>
      <c r="AF66" s="3"/>
    </row>
    <row r="67" spans="1:32" x14ac:dyDescent="0.3">
      <c r="A67" s="3">
        <v>65</v>
      </c>
      <c r="B67" s="3" t="s">
        <v>35</v>
      </c>
      <c r="C67" s="3" t="s">
        <v>26</v>
      </c>
      <c r="D67" s="3" t="s">
        <v>27</v>
      </c>
      <c r="E67" s="3" t="s">
        <v>28</v>
      </c>
      <c r="F67" s="3" t="s">
        <v>29</v>
      </c>
      <c r="G67" s="25">
        <v>3</v>
      </c>
      <c r="H67" s="25">
        <v>1</v>
      </c>
      <c r="I67" s="4">
        <f t="shared" si="8"/>
        <v>0.33333333333333331</v>
      </c>
      <c r="J67" s="25">
        <v>0</v>
      </c>
      <c r="K67" s="35">
        <f t="shared" si="5"/>
        <v>0</v>
      </c>
      <c r="L67" s="25">
        <f t="shared" ref="L67:L98" si="9">M67+N67</f>
        <v>2</v>
      </c>
      <c r="M67" s="25">
        <v>0</v>
      </c>
      <c r="N67" s="25">
        <v>2</v>
      </c>
      <c r="O67" s="25">
        <v>0</v>
      </c>
      <c r="P67" s="25">
        <v>2</v>
      </c>
      <c r="Q67" s="25">
        <v>1</v>
      </c>
      <c r="R67" s="5">
        <f t="shared" ref="R67:R130" si="10">M67/(M67+N67)</f>
        <v>0</v>
      </c>
      <c r="S67" s="5">
        <f t="shared" ref="S67:S98" si="11">((0.5*T67)+M67)/L67</f>
        <v>0</v>
      </c>
      <c r="T67" s="25">
        <v>0</v>
      </c>
      <c r="U67" s="25">
        <v>0</v>
      </c>
      <c r="V67" s="25">
        <v>1</v>
      </c>
      <c r="W67" s="25">
        <v>1</v>
      </c>
      <c r="X67" s="29">
        <f t="shared" ref="X67:X130" si="12">(H67+U67+(2*(O67+W67+T67)))/((P67-Q67)+(2*(N67+V67+J67)))</f>
        <v>0.42857142857142855</v>
      </c>
      <c r="Y67" s="29">
        <f>I67-('Season Summary_DEF'!I67)</f>
        <v>0.1333333333333333</v>
      </c>
      <c r="Z67" s="29">
        <f>X67+('Season Summary_DEF'!Z67)</f>
        <v>3.7619047619047619</v>
      </c>
      <c r="AA67" s="3"/>
      <c r="AB67" s="3"/>
      <c r="AC67" s="3"/>
      <c r="AD67" s="3"/>
      <c r="AE67" s="3"/>
      <c r="AF67" s="3"/>
    </row>
    <row r="68" spans="1:32" x14ac:dyDescent="0.3">
      <c r="A68" s="3">
        <v>66</v>
      </c>
      <c r="B68" s="3" t="s">
        <v>25</v>
      </c>
      <c r="C68" s="3" t="s">
        <v>34</v>
      </c>
      <c r="D68" s="3" t="s">
        <v>27</v>
      </c>
      <c r="E68" s="3" t="s">
        <v>31</v>
      </c>
      <c r="F68" s="3" t="s">
        <v>29</v>
      </c>
      <c r="G68" s="25">
        <v>1</v>
      </c>
      <c r="H68" s="25">
        <v>2</v>
      </c>
      <c r="I68" s="4">
        <f t="shared" si="8"/>
        <v>2</v>
      </c>
      <c r="J68" s="25">
        <v>0</v>
      </c>
      <c r="K68" s="35">
        <f t="shared" ref="K68:K131" si="13">J68/G68*100</f>
        <v>0</v>
      </c>
      <c r="L68" s="25">
        <f t="shared" si="9"/>
        <v>0</v>
      </c>
      <c r="M68" s="25">
        <v>0</v>
      </c>
      <c r="N68" s="25">
        <v>0</v>
      </c>
      <c r="O68" s="25">
        <v>0</v>
      </c>
      <c r="P68" s="25">
        <v>2</v>
      </c>
      <c r="Q68" s="25">
        <v>2</v>
      </c>
      <c r="R68" s="5" t="e">
        <f t="shared" si="10"/>
        <v>#DIV/0!</v>
      </c>
      <c r="S68" s="5" t="e">
        <f t="shared" si="11"/>
        <v>#DIV/0!</v>
      </c>
      <c r="T68" s="25">
        <v>0</v>
      </c>
      <c r="U68" s="25">
        <v>0</v>
      </c>
      <c r="V68" s="25">
        <v>0</v>
      </c>
      <c r="W68" s="25">
        <v>1</v>
      </c>
      <c r="X68" s="29" t="e">
        <f t="shared" si="12"/>
        <v>#DIV/0!</v>
      </c>
      <c r="Y68" s="29">
        <f>I68-('Season Summary_DEF'!I68)</f>
        <v>1</v>
      </c>
      <c r="Z68" s="29" t="e">
        <f>X68+('Season Summary_DEF'!Z68)</f>
        <v>#DIV/0!</v>
      </c>
      <c r="AA68" s="3"/>
      <c r="AB68" s="3"/>
      <c r="AC68" s="3"/>
      <c r="AD68" s="3"/>
      <c r="AE68" s="3"/>
      <c r="AF68" s="3"/>
    </row>
    <row r="69" spans="1:32" x14ac:dyDescent="0.3">
      <c r="A69" s="3">
        <v>67</v>
      </c>
      <c r="B69" s="3" t="s">
        <v>25</v>
      </c>
      <c r="C69" s="3" t="s">
        <v>26</v>
      </c>
      <c r="D69" s="3" t="s">
        <v>27</v>
      </c>
      <c r="E69" s="3" t="s">
        <v>31</v>
      </c>
      <c r="F69" s="3" t="s">
        <v>34</v>
      </c>
      <c r="G69" s="25">
        <v>1</v>
      </c>
      <c r="H69" s="25">
        <v>0</v>
      </c>
      <c r="I69" s="4">
        <f t="shared" si="8"/>
        <v>0</v>
      </c>
      <c r="J69" s="25">
        <v>1</v>
      </c>
      <c r="K69" s="35">
        <f t="shared" si="13"/>
        <v>100</v>
      </c>
      <c r="L69" s="25">
        <f t="shared" si="9"/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5" t="e">
        <f t="shared" si="10"/>
        <v>#DIV/0!</v>
      </c>
      <c r="S69" s="5" t="e">
        <f t="shared" si="11"/>
        <v>#DIV/0!</v>
      </c>
      <c r="T69" s="25">
        <v>0</v>
      </c>
      <c r="U69" s="25">
        <v>0</v>
      </c>
      <c r="V69" s="25">
        <v>0</v>
      </c>
      <c r="W69" s="25">
        <v>0</v>
      </c>
      <c r="X69" s="29">
        <f t="shared" si="12"/>
        <v>0</v>
      </c>
      <c r="Y69" s="29">
        <f>I69-('Season Summary_DEF'!I69)</f>
        <v>0</v>
      </c>
      <c r="Z69" s="29" t="e">
        <f>X69+('Season Summary_DEF'!Z69)</f>
        <v>#DIV/0!</v>
      </c>
      <c r="AA69" s="3"/>
      <c r="AB69" s="3"/>
      <c r="AC69" s="3"/>
      <c r="AD69" s="3"/>
      <c r="AE69" s="3"/>
      <c r="AF69" s="3"/>
    </row>
    <row r="70" spans="1:32" x14ac:dyDescent="0.3">
      <c r="A70" s="3">
        <v>68</v>
      </c>
      <c r="B70" s="3" t="s">
        <v>25</v>
      </c>
      <c r="C70" s="3" t="s">
        <v>26</v>
      </c>
      <c r="D70" s="3" t="s">
        <v>27</v>
      </c>
      <c r="E70" s="3" t="s">
        <v>32</v>
      </c>
      <c r="F70" s="3" t="s">
        <v>35</v>
      </c>
      <c r="G70" s="25">
        <v>6</v>
      </c>
      <c r="H70" s="25">
        <v>9</v>
      </c>
      <c r="I70" s="4">
        <f t="shared" si="8"/>
        <v>1.5</v>
      </c>
      <c r="J70" s="25">
        <v>1</v>
      </c>
      <c r="K70" s="35">
        <f t="shared" si="13"/>
        <v>16.666666666666664</v>
      </c>
      <c r="L70" s="25">
        <f t="shared" si="9"/>
        <v>5</v>
      </c>
      <c r="M70" s="25">
        <v>4</v>
      </c>
      <c r="N70" s="25">
        <v>1</v>
      </c>
      <c r="O70" s="25">
        <v>2</v>
      </c>
      <c r="P70" s="25">
        <v>0</v>
      </c>
      <c r="Q70" s="25">
        <v>0</v>
      </c>
      <c r="R70" s="5">
        <f t="shared" si="10"/>
        <v>0.8</v>
      </c>
      <c r="S70" s="5">
        <f t="shared" si="11"/>
        <v>0.9</v>
      </c>
      <c r="T70" s="25">
        <v>1</v>
      </c>
      <c r="U70" s="25">
        <v>0</v>
      </c>
      <c r="V70" s="25">
        <v>0</v>
      </c>
      <c r="W70" s="25">
        <v>1</v>
      </c>
      <c r="X70" s="29">
        <f t="shared" si="12"/>
        <v>4.25</v>
      </c>
      <c r="Y70" s="29">
        <f>I70-('Season Summary_DEF'!I70)</f>
        <v>1.0714285714285714</v>
      </c>
      <c r="Z70" s="29">
        <f>X70+('Season Summary_DEF'!Z70)</f>
        <v>6.8214285714285712</v>
      </c>
      <c r="AA70" s="3"/>
      <c r="AB70" s="3"/>
      <c r="AC70" s="3"/>
      <c r="AD70" s="3"/>
      <c r="AE70" s="3"/>
      <c r="AF70" s="3"/>
    </row>
    <row r="71" spans="1:32" s="3" customFormat="1" x14ac:dyDescent="0.3">
      <c r="A71" s="3">
        <v>69</v>
      </c>
      <c r="B71" s="3" t="s">
        <v>31</v>
      </c>
      <c r="C71" s="3" t="s">
        <v>34</v>
      </c>
      <c r="D71" s="3" t="s">
        <v>36</v>
      </c>
      <c r="E71" s="3" t="s">
        <v>35</v>
      </c>
      <c r="F71" s="3" t="s">
        <v>33</v>
      </c>
      <c r="G71" s="25">
        <v>10</v>
      </c>
      <c r="H71" s="25">
        <v>2</v>
      </c>
      <c r="I71" s="4">
        <f t="shared" si="8"/>
        <v>0.2</v>
      </c>
      <c r="J71" s="25">
        <v>2</v>
      </c>
      <c r="K71" s="35">
        <f t="shared" si="13"/>
        <v>20</v>
      </c>
      <c r="L71" s="25">
        <f t="shared" si="9"/>
        <v>8</v>
      </c>
      <c r="M71" s="25">
        <v>1</v>
      </c>
      <c r="N71" s="25">
        <v>7</v>
      </c>
      <c r="O71" s="25">
        <v>2</v>
      </c>
      <c r="P71" s="25">
        <v>0</v>
      </c>
      <c r="Q71" s="25">
        <v>0</v>
      </c>
      <c r="R71" s="5">
        <f t="shared" si="10"/>
        <v>0.125</v>
      </c>
      <c r="S71" s="5">
        <f t="shared" si="11"/>
        <v>0.125</v>
      </c>
      <c r="T71" s="25">
        <v>0</v>
      </c>
      <c r="U71" s="25">
        <v>1</v>
      </c>
      <c r="V71" s="25">
        <v>1</v>
      </c>
      <c r="W71" s="25">
        <v>0</v>
      </c>
      <c r="X71" s="29">
        <f t="shared" si="12"/>
        <v>0.35</v>
      </c>
      <c r="Y71" s="29">
        <f>I71-('Season Summary_DEF'!I71)</f>
        <v>-0.49999999999999994</v>
      </c>
      <c r="Z71" s="29">
        <f>X71+('Season Summary_DEF'!Z71)</f>
        <v>1.4088235294117646</v>
      </c>
    </row>
    <row r="72" spans="1:32" s="3" customFormat="1" x14ac:dyDescent="0.3">
      <c r="A72" s="3">
        <v>70</v>
      </c>
      <c r="B72" s="3" t="s">
        <v>31</v>
      </c>
      <c r="C72" s="3" t="s">
        <v>36</v>
      </c>
      <c r="D72" s="3" t="s">
        <v>33</v>
      </c>
      <c r="E72" s="3" t="s">
        <v>28</v>
      </c>
      <c r="F72" s="3" t="s">
        <v>29</v>
      </c>
      <c r="G72" s="25">
        <v>5</v>
      </c>
      <c r="H72" s="25">
        <v>8</v>
      </c>
      <c r="I72" s="4">
        <f t="shared" si="8"/>
        <v>1.6</v>
      </c>
      <c r="J72" s="25">
        <v>0</v>
      </c>
      <c r="K72" s="35">
        <f t="shared" si="13"/>
        <v>0</v>
      </c>
      <c r="L72" s="25">
        <f t="shared" si="9"/>
        <v>5</v>
      </c>
      <c r="M72" s="25">
        <v>4</v>
      </c>
      <c r="N72" s="25">
        <v>1</v>
      </c>
      <c r="O72" s="25">
        <v>2</v>
      </c>
      <c r="P72" s="25">
        <v>0</v>
      </c>
      <c r="Q72" s="25">
        <v>0</v>
      </c>
      <c r="R72" s="5">
        <f t="shared" si="10"/>
        <v>0.8</v>
      </c>
      <c r="S72" s="5">
        <f t="shared" si="11"/>
        <v>0.8</v>
      </c>
      <c r="T72" s="25">
        <v>0</v>
      </c>
      <c r="U72" s="25">
        <v>1</v>
      </c>
      <c r="V72" s="25">
        <v>0</v>
      </c>
      <c r="W72" s="25">
        <v>0</v>
      </c>
      <c r="X72" s="29">
        <f t="shared" si="12"/>
        <v>6.5</v>
      </c>
      <c r="Y72" s="29">
        <f>I72-('Season Summary_DEF'!I72)</f>
        <v>0.85000000000000009</v>
      </c>
      <c r="Z72" s="29">
        <f>X72+('Season Summary_DEF'!Z72)</f>
        <v>7.6428571428571423</v>
      </c>
    </row>
    <row r="73" spans="1:32" s="3" customFormat="1" x14ac:dyDescent="0.3">
      <c r="A73" s="3">
        <v>71</v>
      </c>
      <c r="B73" s="3" t="s">
        <v>31</v>
      </c>
      <c r="C73" s="3" t="s">
        <v>26</v>
      </c>
      <c r="D73" s="3" t="s">
        <v>33</v>
      </c>
      <c r="E73" s="3" t="s">
        <v>32</v>
      </c>
      <c r="F73" s="3" t="s">
        <v>29</v>
      </c>
      <c r="G73" s="25">
        <v>6</v>
      </c>
      <c r="H73" s="25">
        <v>4</v>
      </c>
      <c r="I73" s="4">
        <f t="shared" si="8"/>
        <v>0.66666666666666663</v>
      </c>
      <c r="J73" s="25">
        <v>0</v>
      </c>
      <c r="K73" s="35">
        <f t="shared" si="13"/>
        <v>0</v>
      </c>
      <c r="L73" s="25">
        <f t="shared" si="9"/>
        <v>6</v>
      </c>
      <c r="M73" s="25">
        <v>2</v>
      </c>
      <c r="N73" s="25">
        <v>4</v>
      </c>
      <c r="O73" s="25">
        <v>1</v>
      </c>
      <c r="P73" s="25">
        <v>0</v>
      </c>
      <c r="Q73" s="25">
        <v>0</v>
      </c>
      <c r="R73" s="5">
        <f t="shared" si="10"/>
        <v>0.33333333333333331</v>
      </c>
      <c r="S73" s="5">
        <f t="shared" si="11"/>
        <v>0.33333333333333331</v>
      </c>
      <c r="T73" s="25">
        <v>0</v>
      </c>
      <c r="U73" s="25">
        <v>2</v>
      </c>
      <c r="V73" s="25">
        <v>0</v>
      </c>
      <c r="W73" s="25">
        <v>0</v>
      </c>
      <c r="X73" s="29">
        <f t="shared" si="12"/>
        <v>1</v>
      </c>
      <c r="Y73" s="29">
        <f>I73-('Season Summary_DEF'!I73)</f>
        <v>-0.33333333333333337</v>
      </c>
      <c r="Z73" s="29">
        <f>X73+('Season Summary_DEF'!Z73)</f>
        <v>2.1428571428571428</v>
      </c>
    </row>
    <row r="74" spans="1:32" s="3" customFormat="1" x14ac:dyDescent="0.3">
      <c r="A74" s="3">
        <v>72</v>
      </c>
      <c r="B74" s="3" t="s">
        <v>25</v>
      </c>
      <c r="C74" s="3" t="s">
        <v>26</v>
      </c>
      <c r="D74" s="3" t="s">
        <v>27</v>
      </c>
      <c r="E74" s="3" t="s">
        <v>35</v>
      </c>
      <c r="F74" s="3" t="s">
        <v>36</v>
      </c>
      <c r="G74" s="25">
        <v>4</v>
      </c>
      <c r="H74" s="25">
        <v>3</v>
      </c>
      <c r="I74" s="4">
        <f t="shared" si="8"/>
        <v>0.75</v>
      </c>
      <c r="J74" s="25">
        <v>2</v>
      </c>
      <c r="K74" s="35">
        <f t="shared" si="13"/>
        <v>50</v>
      </c>
      <c r="L74" s="25">
        <f t="shared" si="9"/>
        <v>1</v>
      </c>
      <c r="M74" s="25">
        <v>1</v>
      </c>
      <c r="N74" s="25">
        <v>0</v>
      </c>
      <c r="O74" s="25">
        <v>1</v>
      </c>
      <c r="P74" s="25">
        <v>2</v>
      </c>
      <c r="Q74" s="25">
        <v>1</v>
      </c>
      <c r="R74" s="5">
        <f t="shared" si="10"/>
        <v>1</v>
      </c>
      <c r="S74" s="5">
        <f t="shared" si="11"/>
        <v>1</v>
      </c>
      <c r="T74" s="25">
        <v>0</v>
      </c>
      <c r="U74" s="25">
        <v>0</v>
      </c>
      <c r="V74" s="25">
        <v>1</v>
      </c>
      <c r="W74" s="25">
        <v>1</v>
      </c>
      <c r="X74" s="29">
        <f t="shared" si="12"/>
        <v>1</v>
      </c>
      <c r="Y74" s="29">
        <f>I74-('Season Summary_DEF'!I74)</f>
        <v>0</v>
      </c>
      <c r="Z74" s="29">
        <f>X74+('Season Summary_DEF'!Z74)</f>
        <v>2.7142857142857144</v>
      </c>
    </row>
    <row r="75" spans="1:32" s="3" customFormat="1" x14ac:dyDescent="0.3">
      <c r="A75" s="3">
        <v>73</v>
      </c>
      <c r="B75" s="3" t="s">
        <v>25</v>
      </c>
      <c r="C75" s="3" t="s">
        <v>26</v>
      </c>
      <c r="D75" s="3" t="s">
        <v>27</v>
      </c>
      <c r="E75" s="3" t="s">
        <v>28</v>
      </c>
      <c r="F75" s="3" t="s">
        <v>33</v>
      </c>
      <c r="G75" s="25">
        <v>6</v>
      </c>
      <c r="H75" s="25">
        <v>7</v>
      </c>
      <c r="I75" s="4">
        <f t="shared" si="8"/>
        <v>1.1666666666666667</v>
      </c>
      <c r="J75" s="25">
        <v>0</v>
      </c>
      <c r="K75" s="35">
        <f t="shared" si="13"/>
        <v>0</v>
      </c>
      <c r="L75" s="25">
        <f t="shared" si="9"/>
        <v>6</v>
      </c>
      <c r="M75" s="25">
        <v>3</v>
      </c>
      <c r="N75" s="25">
        <v>3</v>
      </c>
      <c r="O75" s="25">
        <v>1</v>
      </c>
      <c r="P75" s="25">
        <v>0</v>
      </c>
      <c r="Q75" s="25">
        <v>0</v>
      </c>
      <c r="R75" s="5">
        <f t="shared" si="10"/>
        <v>0.5</v>
      </c>
      <c r="S75" s="5">
        <f t="shared" si="11"/>
        <v>0.58333333333333337</v>
      </c>
      <c r="T75" s="25">
        <v>1</v>
      </c>
      <c r="U75" s="25">
        <v>2</v>
      </c>
      <c r="V75" s="25">
        <v>0</v>
      </c>
      <c r="W75" s="25">
        <v>0</v>
      </c>
      <c r="X75" s="29">
        <f t="shared" si="12"/>
        <v>2.1666666666666665</v>
      </c>
      <c r="Y75" s="29">
        <f>I75-('Season Summary_DEF'!I75)</f>
        <v>-0.16666666666666652</v>
      </c>
      <c r="Z75" s="29">
        <f>X75+('Season Summary_DEF'!Z75)</f>
        <v>2.6111111111111107</v>
      </c>
    </row>
    <row r="76" spans="1:32" s="3" customFormat="1" x14ac:dyDescent="0.3">
      <c r="A76" s="3">
        <v>74</v>
      </c>
      <c r="B76" s="3" t="s">
        <v>25</v>
      </c>
      <c r="C76" s="3" t="s">
        <v>34</v>
      </c>
      <c r="D76" s="3" t="s">
        <v>27</v>
      </c>
      <c r="E76" s="3" t="s">
        <v>28</v>
      </c>
      <c r="F76" s="3" t="s">
        <v>29</v>
      </c>
      <c r="G76" s="25">
        <v>3</v>
      </c>
      <c r="H76" s="25">
        <v>0</v>
      </c>
      <c r="I76" s="4">
        <f t="shared" si="8"/>
        <v>0</v>
      </c>
      <c r="J76" s="25">
        <v>1</v>
      </c>
      <c r="K76" s="35">
        <f t="shared" si="13"/>
        <v>33.333333333333329</v>
      </c>
      <c r="L76" s="25">
        <f t="shared" si="9"/>
        <v>3</v>
      </c>
      <c r="M76" s="25">
        <v>0</v>
      </c>
      <c r="N76" s="25">
        <v>3</v>
      </c>
      <c r="O76" s="25">
        <v>0</v>
      </c>
      <c r="P76" s="25">
        <v>0</v>
      </c>
      <c r="Q76" s="25">
        <v>0</v>
      </c>
      <c r="R76" s="5">
        <f t="shared" si="10"/>
        <v>0</v>
      </c>
      <c r="S76" s="5">
        <f t="shared" si="11"/>
        <v>0</v>
      </c>
      <c r="T76" s="25">
        <v>0</v>
      </c>
      <c r="U76" s="25">
        <v>2</v>
      </c>
      <c r="V76" s="25">
        <v>1</v>
      </c>
      <c r="W76" s="25">
        <v>1</v>
      </c>
      <c r="X76" s="29">
        <f t="shared" si="12"/>
        <v>0.4</v>
      </c>
      <c r="Y76" s="29">
        <f>I76-('Season Summary_DEF'!I76)</f>
        <v>-0.66666666666666663</v>
      </c>
      <c r="Z76" s="29">
        <f>X76+('Season Summary_DEF'!Z76)</f>
        <v>1.4</v>
      </c>
    </row>
    <row r="77" spans="1:32" s="3" customFormat="1" x14ac:dyDescent="0.3">
      <c r="A77" s="3">
        <v>75</v>
      </c>
      <c r="B77" s="3" t="s">
        <v>31</v>
      </c>
      <c r="C77" s="3" t="s">
        <v>34</v>
      </c>
      <c r="D77" s="3" t="s">
        <v>33</v>
      </c>
      <c r="E77" s="3" t="s">
        <v>32</v>
      </c>
      <c r="F77" s="3" t="s">
        <v>29</v>
      </c>
      <c r="G77" s="25">
        <v>5</v>
      </c>
      <c r="H77" s="25">
        <v>8</v>
      </c>
      <c r="I77" s="4">
        <f t="shared" si="8"/>
        <v>1.6</v>
      </c>
      <c r="J77" s="25">
        <v>0</v>
      </c>
      <c r="K77" s="35">
        <f t="shared" si="13"/>
        <v>0</v>
      </c>
      <c r="L77" s="25">
        <f t="shared" si="9"/>
        <v>4</v>
      </c>
      <c r="M77" s="25">
        <v>3</v>
      </c>
      <c r="N77" s="25">
        <v>1</v>
      </c>
      <c r="O77" s="25">
        <v>2</v>
      </c>
      <c r="P77" s="25">
        <v>2</v>
      </c>
      <c r="Q77" s="25">
        <v>1</v>
      </c>
      <c r="R77" s="5">
        <f t="shared" si="10"/>
        <v>0.75</v>
      </c>
      <c r="S77" s="5">
        <f t="shared" si="11"/>
        <v>0.875</v>
      </c>
      <c r="T77" s="25">
        <v>1</v>
      </c>
      <c r="U77" s="25">
        <v>0</v>
      </c>
      <c r="V77" s="25">
        <v>0</v>
      </c>
      <c r="W77" s="25">
        <v>3</v>
      </c>
      <c r="X77" s="29">
        <f t="shared" si="12"/>
        <v>6.666666666666667</v>
      </c>
      <c r="Y77" s="29">
        <f>I77-('Season Summary_DEF'!I77)</f>
        <v>0.60000000000000009</v>
      </c>
      <c r="Z77" s="29">
        <f>X77+('Season Summary_DEF'!Z77)</f>
        <v>7.2051282051282053</v>
      </c>
    </row>
    <row r="78" spans="1:32" s="3" customFormat="1" x14ac:dyDescent="0.3">
      <c r="A78" s="3">
        <v>76</v>
      </c>
      <c r="B78" s="3" t="s">
        <v>31</v>
      </c>
      <c r="C78" s="3" t="s">
        <v>36</v>
      </c>
      <c r="D78" s="3" t="s">
        <v>34</v>
      </c>
      <c r="E78" s="3" t="s">
        <v>32</v>
      </c>
      <c r="F78" s="3" t="s">
        <v>29</v>
      </c>
      <c r="G78" s="25">
        <v>3</v>
      </c>
      <c r="H78" s="25">
        <v>2</v>
      </c>
      <c r="I78" s="4">
        <f t="shared" si="8"/>
        <v>0.66666666666666663</v>
      </c>
      <c r="J78" s="25">
        <v>0</v>
      </c>
      <c r="K78" s="35">
        <f t="shared" si="13"/>
        <v>0</v>
      </c>
      <c r="L78" s="25">
        <f t="shared" si="9"/>
        <v>3</v>
      </c>
      <c r="M78" s="25">
        <v>1</v>
      </c>
      <c r="N78" s="25">
        <v>2</v>
      </c>
      <c r="O78" s="25">
        <v>1</v>
      </c>
      <c r="P78" s="25">
        <v>0</v>
      </c>
      <c r="Q78" s="25">
        <v>0</v>
      </c>
      <c r="R78" s="5">
        <f t="shared" si="10"/>
        <v>0.33333333333333331</v>
      </c>
      <c r="S78" s="5">
        <f t="shared" si="11"/>
        <v>0.33333333333333331</v>
      </c>
      <c r="T78" s="25">
        <v>0</v>
      </c>
      <c r="U78" s="25">
        <v>0</v>
      </c>
      <c r="V78" s="25">
        <v>0</v>
      </c>
      <c r="W78" s="25">
        <v>0</v>
      </c>
      <c r="X78" s="29">
        <f t="shared" si="12"/>
        <v>1</v>
      </c>
      <c r="Y78" s="29">
        <f>I78-('Season Summary_DEF'!I78)</f>
        <v>-0.33333333333333337</v>
      </c>
      <c r="Z78" s="29">
        <f>X78+('Season Summary_DEF'!Z78)</f>
        <v>1.35</v>
      </c>
    </row>
    <row r="79" spans="1:32" s="3" customFormat="1" x14ac:dyDescent="0.3">
      <c r="A79" s="3">
        <v>77</v>
      </c>
      <c r="B79" s="3" t="s">
        <v>25</v>
      </c>
      <c r="C79" s="3" t="s">
        <v>31</v>
      </c>
      <c r="D79" s="3" t="s">
        <v>27</v>
      </c>
      <c r="E79" s="3" t="s">
        <v>28</v>
      </c>
      <c r="F79" s="3" t="s">
        <v>35</v>
      </c>
      <c r="G79" s="25">
        <v>3</v>
      </c>
      <c r="H79" s="25">
        <v>0</v>
      </c>
      <c r="I79" s="4">
        <f t="shared" ref="I79:I110" si="14">H79/G79</f>
        <v>0</v>
      </c>
      <c r="J79" s="25">
        <v>0</v>
      </c>
      <c r="K79" s="35">
        <f t="shared" si="13"/>
        <v>0</v>
      </c>
      <c r="L79" s="25">
        <f t="shared" si="9"/>
        <v>3</v>
      </c>
      <c r="M79" s="25">
        <v>0</v>
      </c>
      <c r="N79" s="25">
        <v>3</v>
      </c>
      <c r="O79" s="25">
        <v>0</v>
      </c>
      <c r="P79" s="25">
        <v>0</v>
      </c>
      <c r="Q79" s="25">
        <v>0</v>
      </c>
      <c r="R79" s="5">
        <f t="shared" si="10"/>
        <v>0</v>
      </c>
      <c r="S79" s="5">
        <f t="shared" si="11"/>
        <v>0</v>
      </c>
      <c r="T79" s="25">
        <v>0</v>
      </c>
      <c r="U79" s="25">
        <v>0</v>
      </c>
      <c r="V79" s="25">
        <v>0</v>
      </c>
      <c r="W79" s="25">
        <v>0</v>
      </c>
      <c r="X79" s="29">
        <f t="shared" si="12"/>
        <v>0</v>
      </c>
      <c r="Y79" s="29">
        <f>I79-('Season Summary_DEF'!I79)</f>
        <v>-0.66666666666666663</v>
      </c>
      <c r="Z79" s="29">
        <f>X79+('Season Summary_DEF'!Z79)</f>
        <v>1.1666666666666667</v>
      </c>
    </row>
    <row r="80" spans="1:32" s="3" customFormat="1" x14ac:dyDescent="0.3">
      <c r="A80" s="3">
        <v>78</v>
      </c>
      <c r="B80" s="3" t="s">
        <v>25</v>
      </c>
      <c r="C80" s="3" t="s">
        <v>34</v>
      </c>
      <c r="D80" s="3" t="s">
        <v>31</v>
      </c>
      <c r="E80" s="3" t="s">
        <v>28</v>
      </c>
      <c r="F80" s="3" t="s">
        <v>29</v>
      </c>
      <c r="G80" s="25">
        <v>2</v>
      </c>
      <c r="H80" s="25">
        <v>4</v>
      </c>
      <c r="I80" s="4">
        <f t="shared" si="14"/>
        <v>2</v>
      </c>
      <c r="J80" s="25">
        <v>0</v>
      </c>
      <c r="K80" s="35">
        <f t="shared" si="13"/>
        <v>0</v>
      </c>
      <c r="L80" s="25">
        <f t="shared" si="9"/>
        <v>1</v>
      </c>
      <c r="M80" s="25">
        <v>1</v>
      </c>
      <c r="N80" s="25">
        <v>0</v>
      </c>
      <c r="O80" s="25">
        <v>1</v>
      </c>
      <c r="P80" s="25">
        <v>2</v>
      </c>
      <c r="Q80" s="25">
        <v>2</v>
      </c>
      <c r="R80" s="5">
        <f t="shared" si="10"/>
        <v>1</v>
      </c>
      <c r="S80" s="5">
        <f t="shared" si="11"/>
        <v>1</v>
      </c>
      <c r="T80" s="25">
        <v>0</v>
      </c>
      <c r="U80" s="25">
        <v>0</v>
      </c>
      <c r="V80" s="25">
        <v>0</v>
      </c>
      <c r="W80" s="25">
        <v>1</v>
      </c>
      <c r="X80" s="29" t="e">
        <f t="shared" si="12"/>
        <v>#DIV/0!</v>
      </c>
      <c r="Y80" s="29">
        <f>I80-('Season Summary_DEF'!I80)</f>
        <v>0.5</v>
      </c>
      <c r="Z80" s="29" t="e">
        <f>X80+('Season Summary_DEF'!Z80)</f>
        <v>#DIV/0!</v>
      </c>
    </row>
    <row r="81" spans="1:32" s="3" customFormat="1" x14ac:dyDescent="0.3">
      <c r="A81" s="3">
        <v>79</v>
      </c>
      <c r="B81" s="3" t="s">
        <v>31</v>
      </c>
      <c r="C81" s="3" t="s">
        <v>26</v>
      </c>
      <c r="D81" s="3" t="s">
        <v>27</v>
      </c>
      <c r="E81" s="3" t="s">
        <v>32</v>
      </c>
      <c r="F81" s="12" t="s">
        <v>35</v>
      </c>
      <c r="G81" s="25">
        <v>5</v>
      </c>
      <c r="H81" s="25">
        <v>3</v>
      </c>
      <c r="I81" s="4">
        <f t="shared" si="14"/>
        <v>0.6</v>
      </c>
      <c r="J81" s="25">
        <v>0</v>
      </c>
      <c r="K81" s="35">
        <f t="shared" si="13"/>
        <v>0</v>
      </c>
      <c r="L81" s="25">
        <f t="shared" si="9"/>
        <v>5</v>
      </c>
      <c r="M81" s="25">
        <v>1</v>
      </c>
      <c r="N81" s="25">
        <v>4</v>
      </c>
      <c r="O81" s="25">
        <v>1</v>
      </c>
      <c r="P81" s="25">
        <v>0</v>
      </c>
      <c r="Q81" s="25">
        <v>0</v>
      </c>
      <c r="R81" s="5">
        <f t="shared" si="10"/>
        <v>0.2</v>
      </c>
      <c r="S81" s="5">
        <f t="shared" si="11"/>
        <v>0.3</v>
      </c>
      <c r="T81" s="25">
        <v>1</v>
      </c>
      <c r="U81" s="25">
        <v>0</v>
      </c>
      <c r="V81" s="25">
        <v>0</v>
      </c>
      <c r="W81" s="25">
        <v>1</v>
      </c>
      <c r="X81" s="29">
        <f t="shared" si="12"/>
        <v>1.125</v>
      </c>
      <c r="Y81" s="29">
        <f>I81-('Season Summary_DEF'!I81)</f>
        <v>-0.27500000000000002</v>
      </c>
      <c r="Z81" s="29">
        <f>X81+('Season Summary_DEF'!Z81)</f>
        <v>1.8092105263157894</v>
      </c>
    </row>
    <row r="82" spans="1:32" s="3" customFormat="1" x14ac:dyDescent="0.3">
      <c r="A82" s="3">
        <v>80</v>
      </c>
      <c r="B82" s="3" t="s">
        <v>31</v>
      </c>
      <c r="C82" s="3" t="s">
        <v>26</v>
      </c>
      <c r="D82" s="3" t="s">
        <v>36</v>
      </c>
      <c r="E82" s="3" t="s">
        <v>32</v>
      </c>
      <c r="F82" s="12" t="s">
        <v>33</v>
      </c>
      <c r="G82" s="25">
        <v>2</v>
      </c>
      <c r="H82" s="25">
        <v>0</v>
      </c>
      <c r="I82" s="4">
        <f t="shared" si="14"/>
        <v>0</v>
      </c>
      <c r="J82" s="25">
        <v>1</v>
      </c>
      <c r="K82" s="35">
        <f t="shared" si="13"/>
        <v>50</v>
      </c>
      <c r="L82" s="25">
        <f t="shared" si="9"/>
        <v>1</v>
      </c>
      <c r="M82" s="25">
        <v>0</v>
      </c>
      <c r="N82" s="25">
        <v>1</v>
      </c>
      <c r="O82" s="25">
        <v>0</v>
      </c>
      <c r="P82" s="25">
        <v>0</v>
      </c>
      <c r="Q82" s="25">
        <v>0</v>
      </c>
      <c r="R82" s="5">
        <f t="shared" si="10"/>
        <v>0</v>
      </c>
      <c r="S82" s="5">
        <f t="shared" si="11"/>
        <v>0</v>
      </c>
      <c r="T82" s="25">
        <v>0</v>
      </c>
      <c r="U82" s="25">
        <v>0</v>
      </c>
      <c r="V82" s="25">
        <v>1</v>
      </c>
      <c r="W82" s="25">
        <v>0</v>
      </c>
      <c r="X82" s="29">
        <f t="shared" si="12"/>
        <v>0</v>
      </c>
      <c r="Y82" s="29">
        <f>I82-('Season Summary_DEF'!I82)</f>
        <v>-0.5</v>
      </c>
      <c r="Z82" s="29">
        <f>X82+('Season Summary_DEF'!Z82)</f>
        <v>2</v>
      </c>
    </row>
    <row r="83" spans="1:32" s="3" customFormat="1" x14ac:dyDescent="0.3">
      <c r="A83" s="3">
        <v>81</v>
      </c>
      <c r="B83" s="3" t="s">
        <v>31</v>
      </c>
      <c r="C83" s="3" t="s">
        <v>34</v>
      </c>
      <c r="D83" s="3" t="s">
        <v>33</v>
      </c>
      <c r="E83" s="3" t="s">
        <v>28</v>
      </c>
      <c r="F83" s="12" t="s">
        <v>29</v>
      </c>
      <c r="G83" s="25">
        <v>1</v>
      </c>
      <c r="H83" s="25">
        <v>0</v>
      </c>
      <c r="I83" s="4">
        <f t="shared" si="14"/>
        <v>0</v>
      </c>
      <c r="J83" s="25">
        <v>0</v>
      </c>
      <c r="K83" s="35">
        <f t="shared" si="13"/>
        <v>0</v>
      </c>
      <c r="L83" s="25">
        <f t="shared" si="9"/>
        <v>1</v>
      </c>
      <c r="M83" s="25">
        <v>0</v>
      </c>
      <c r="N83" s="25">
        <v>1</v>
      </c>
      <c r="O83" s="25">
        <v>0</v>
      </c>
      <c r="P83" s="25">
        <v>0</v>
      </c>
      <c r="Q83" s="25">
        <v>0</v>
      </c>
      <c r="R83" s="5">
        <f t="shared" si="10"/>
        <v>0</v>
      </c>
      <c r="S83" s="5">
        <f t="shared" si="11"/>
        <v>0</v>
      </c>
      <c r="T83" s="25">
        <v>0</v>
      </c>
      <c r="U83" s="25">
        <v>0</v>
      </c>
      <c r="V83" s="25">
        <v>0</v>
      </c>
      <c r="W83" s="25">
        <v>1</v>
      </c>
      <c r="X83" s="29">
        <f t="shared" si="12"/>
        <v>1</v>
      </c>
      <c r="Y83" s="29">
        <f>I83-('Season Summary_DEF'!I83)</f>
        <v>0</v>
      </c>
      <c r="Z83" s="29">
        <f>X83+('Season Summary_DEF'!Z83)</f>
        <v>5</v>
      </c>
    </row>
    <row r="84" spans="1:32" s="3" customFormat="1" x14ac:dyDescent="0.3">
      <c r="A84" s="3">
        <v>82</v>
      </c>
      <c r="B84" s="3" t="s">
        <v>31</v>
      </c>
      <c r="C84" s="3" t="s">
        <v>26</v>
      </c>
      <c r="D84" s="3" t="s">
        <v>34</v>
      </c>
      <c r="E84" s="3" t="s">
        <v>35</v>
      </c>
      <c r="F84" s="3" t="s">
        <v>29</v>
      </c>
      <c r="G84" s="25">
        <v>1</v>
      </c>
      <c r="H84" s="25">
        <v>1</v>
      </c>
      <c r="I84" s="4">
        <f t="shared" si="14"/>
        <v>1</v>
      </c>
      <c r="J84" s="25">
        <v>0</v>
      </c>
      <c r="K84" s="35">
        <f t="shared" si="13"/>
        <v>0</v>
      </c>
      <c r="L84" s="25">
        <f t="shared" si="9"/>
        <v>0</v>
      </c>
      <c r="M84" s="25">
        <v>0</v>
      </c>
      <c r="N84" s="25">
        <v>0</v>
      </c>
      <c r="O84" s="25">
        <v>0</v>
      </c>
      <c r="P84" s="25">
        <v>2</v>
      </c>
      <c r="Q84" s="25">
        <v>1</v>
      </c>
      <c r="R84" s="5" t="e">
        <f t="shared" si="10"/>
        <v>#DIV/0!</v>
      </c>
      <c r="S84" s="5" t="e">
        <f t="shared" si="11"/>
        <v>#DIV/0!</v>
      </c>
      <c r="T84" s="25">
        <v>0</v>
      </c>
      <c r="U84" s="25">
        <v>0</v>
      </c>
      <c r="V84" s="25">
        <v>0</v>
      </c>
      <c r="W84" s="25">
        <v>1</v>
      </c>
      <c r="X84" s="29">
        <f t="shared" si="12"/>
        <v>3</v>
      </c>
      <c r="Y84" s="29">
        <f>I84-('Season Summary_DEF'!I84)</f>
        <v>1</v>
      </c>
      <c r="Z84" s="29">
        <f>X84+('Season Summary_DEF'!Z84)</f>
        <v>4</v>
      </c>
    </row>
    <row r="85" spans="1:32" s="3" customFormat="1" x14ac:dyDescent="0.3">
      <c r="A85" s="3">
        <v>83</v>
      </c>
      <c r="B85" s="3" t="s">
        <v>31</v>
      </c>
      <c r="C85" s="3" t="s">
        <v>36</v>
      </c>
      <c r="D85" s="3" t="s">
        <v>34</v>
      </c>
      <c r="E85" s="3" t="s">
        <v>35</v>
      </c>
      <c r="F85" s="3" t="s">
        <v>29</v>
      </c>
      <c r="G85" s="25">
        <v>1</v>
      </c>
      <c r="H85" s="25">
        <v>0</v>
      </c>
      <c r="I85" s="4">
        <f t="shared" si="14"/>
        <v>0</v>
      </c>
      <c r="J85" s="25">
        <v>0</v>
      </c>
      <c r="K85" s="35">
        <f t="shared" si="13"/>
        <v>0</v>
      </c>
      <c r="L85" s="25">
        <f t="shared" si="9"/>
        <v>1</v>
      </c>
      <c r="M85" s="25">
        <v>0</v>
      </c>
      <c r="N85" s="25">
        <v>1</v>
      </c>
      <c r="O85" s="25">
        <v>0</v>
      </c>
      <c r="P85" s="25">
        <v>0</v>
      </c>
      <c r="Q85" s="25">
        <v>0</v>
      </c>
      <c r="R85" s="5">
        <f t="shared" si="10"/>
        <v>0</v>
      </c>
      <c r="S85" s="5">
        <f t="shared" si="11"/>
        <v>0</v>
      </c>
      <c r="T85" s="25">
        <v>0</v>
      </c>
      <c r="U85" s="25">
        <v>0</v>
      </c>
      <c r="V85" s="25">
        <v>0</v>
      </c>
      <c r="W85" s="25">
        <v>0</v>
      </c>
      <c r="X85" s="29">
        <f t="shared" si="12"/>
        <v>0</v>
      </c>
      <c r="Y85" s="29">
        <f>I85-('Season Summary_DEF'!I85)</f>
        <v>-0.66666666666666663</v>
      </c>
      <c r="Z85" s="29">
        <f>X85+('Season Summary_DEF'!Z85)</f>
        <v>0.5</v>
      </c>
    </row>
    <row r="86" spans="1:32" s="3" customFormat="1" x14ac:dyDescent="0.3">
      <c r="A86" s="3">
        <v>84</v>
      </c>
      <c r="B86" s="3" t="s">
        <v>31</v>
      </c>
      <c r="C86" s="3" t="s">
        <v>35</v>
      </c>
      <c r="D86" s="3" t="s">
        <v>27</v>
      </c>
      <c r="E86" s="3" t="s">
        <v>32</v>
      </c>
      <c r="F86" s="3" t="s">
        <v>29</v>
      </c>
      <c r="G86" s="25">
        <v>4</v>
      </c>
      <c r="H86" s="25">
        <v>2</v>
      </c>
      <c r="I86" s="4">
        <f t="shared" si="14"/>
        <v>0.5</v>
      </c>
      <c r="J86" s="25">
        <v>2</v>
      </c>
      <c r="K86" s="35">
        <f t="shared" si="13"/>
        <v>50</v>
      </c>
      <c r="L86" s="25">
        <f t="shared" si="9"/>
        <v>2</v>
      </c>
      <c r="M86" s="25">
        <v>1</v>
      </c>
      <c r="N86" s="25">
        <v>1</v>
      </c>
      <c r="O86" s="25">
        <v>1</v>
      </c>
      <c r="P86" s="25">
        <v>0</v>
      </c>
      <c r="Q86" s="25">
        <v>0</v>
      </c>
      <c r="R86" s="5">
        <f t="shared" si="10"/>
        <v>0.5</v>
      </c>
      <c r="S86" s="5">
        <f t="shared" si="11"/>
        <v>0.5</v>
      </c>
      <c r="T86" s="25">
        <v>0</v>
      </c>
      <c r="U86" s="25">
        <v>0</v>
      </c>
      <c r="V86" s="25">
        <v>0</v>
      </c>
      <c r="W86" s="25">
        <v>0</v>
      </c>
      <c r="X86" s="29">
        <f t="shared" si="12"/>
        <v>0.66666666666666663</v>
      </c>
      <c r="Y86" s="29">
        <f>I86-('Season Summary_DEF'!I86)</f>
        <v>-0.375</v>
      </c>
      <c r="Z86" s="29">
        <f>X86+('Season Summary_DEF'!Z86)</f>
        <v>1.4035087719298245</v>
      </c>
    </row>
    <row r="87" spans="1:32" s="3" customFormat="1" x14ac:dyDescent="0.3">
      <c r="A87" s="3">
        <v>85</v>
      </c>
      <c r="B87" s="3" t="s">
        <v>31</v>
      </c>
      <c r="C87" s="3" t="s">
        <v>34</v>
      </c>
      <c r="D87" s="3" t="s">
        <v>27</v>
      </c>
      <c r="E87" s="3" t="s">
        <v>35</v>
      </c>
      <c r="F87" s="3" t="s">
        <v>36</v>
      </c>
      <c r="G87" s="25">
        <v>0</v>
      </c>
      <c r="H87" s="25">
        <v>0</v>
      </c>
      <c r="I87" s="4" t="e">
        <f t="shared" si="14"/>
        <v>#DIV/0!</v>
      </c>
      <c r="J87" s="25">
        <v>0</v>
      </c>
      <c r="K87" s="35" t="e">
        <f t="shared" si="13"/>
        <v>#DIV/0!</v>
      </c>
      <c r="L87" s="25">
        <f t="shared" si="9"/>
        <v>0</v>
      </c>
      <c r="M87" s="25">
        <v>0</v>
      </c>
      <c r="N87" s="25">
        <v>0</v>
      </c>
      <c r="O87" s="25">
        <v>0</v>
      </c>
      <c r="P87" s="25">
        <v>0</v>
      </c>
      <c r="Q87" s="25">
        <v>0</v>
      </c>
      <c r="R87" s="5" t="e">
        <f t="shared" si="10"/>
        <v>#DIV/0!</v>
      </c>
      <c r="S87" s="5" t="e">
        <f t="shared" si="11"/>
        <v>#DIV/0!</v>
      </c>
      <c r="T87" s="25">
        <v>0</v>
      </c>
      <c r="U87" s="25">
        <v>0</v>
      </c>
      <c r="V87" s="25">
        <v>0</v>
      </c>
      <c r="W87" s="25">
        <v>0</v>
      </c>
      <c r="X87" s="29" t="e">
        <f t="shared" si="12"/>
        <v>#DIV/0!</v>
      </c>
      <c r="Y87" s="29" t="e">
        <f>I87-('Season Summary_DEF'!I87)</f>
        <v>#DIV/0!</v>
      </c>
      <c r="Z87" s="29" t="e">
        <f>X87+('Season Summary_DEF'!Z87)</f>
        <v>#DIV/0!</v>
      </c>
    </row>
    <row r="88" spans="1:32" x14ac:dyDescent="0.3">
      <c r="A88" s="3">
        <v>86</v>
      </c>
      <c r="B88" s="3" t="s">
        <v>25</v>
      </c>
      <c r="C88" s="3" t="s">
        <v>26</v>
      </c>
      <c r="D88" s="3" t="s">
        <v>31</v>
      </c>
      <c r="E88" s="3" t="s">
        <v>28</v>
      </c>
      <c r="F88" s="3" t="s">
        <v>32</v>
      </c>
      <c r="G88" s="25">
        <v>3</v>
      </c>
      <c r="H88" s="25">
        <v>2</v>
      </c>
      <c r="I88" s="4">
        <f t="shared" si="14"/>
        <v>0.66666666666666663</v>
      </c>
      <c r="J88" s="25">
        <v>1</v>
      </c>
      <c r="K88" s="35">
        <f t="shared" si="13"/>
        <v>33.333333333333329</v>
      </c>
      <c r="L88" s="25">
        <f t="shared" si="9"/>
        <v>2</v>
      </c>
      <c r="M88" s="25">
        <v>1</v>
      </c>
      <c r="N88" s="25">
        <v>1</v>
      </c>
      <c r="O88" s="25">
        <v>0</v>
      </c>
      <c r="P88" s="25">
        <v>0</v>
      </c>
      <c r="Q88" s="25">
        <v>0</v>
      </c>
      <c r="R88" s="5">
        <f t="shared" si="10"/>
        <v>0.5</v>
      </c>
      <c r="S88" s="5">
        <f t="shared" si="11"/>
        <v>0.5</v>
      </c>
      <c r="T88" s="25">
        <v>0</v>
      </c>
      <c r="U88" s="25">
        <v>0</v>
      </c>
      <c r="V88" s="25">
        <v>0</v>
      </c>
      <c r="W88" s="25">
        <v>0</v>
      </c>
      <c r="X88" s="29">
        <f t="shared" si="12"/>
        <v>0.5</v>
      </c>
      <c r="Y88" s="29">
        <f>I88-('Season Summary_DEF'!I88)</f>
        <v>0.16666666666666663</v>
      </c>
      <c r="Z88" s="29">
        <f>X88+('Season Summary_DEF'!Z88)</f>
        <v>2.166666666666667</v>
      </c>
      <c r="AA88" s="3"/>
      <c r="AB88" s="3"/>
      <c r="AC88" s="3"/>
      <c r="AD88" s="3"/>
      <c r="AE88" s="3"/>
      <c r="AF88" s="3"/>
    </row>
    <row r="89" spans="1:32" x14ac:dyDescent="0.3">
      <c r="A89" s="3">
        <v>87</v>
      </c>
      <c r="B89" s="3" t="s">
        <v>31</v>
      </c>
      <c r="C89" s="3" t="s">
        <v>26</v>
      </c>
      <c r="D89" s="3" t="s">
        <v>27</v>
      </c>
      <c r="E89" s="3" t="s">
        <v>35</v>
      </c>
      <c r="F89" s="3" t="s">
        <v>33</v>
      </c>
      <c r="G89" s="25">
        <v>10</v>
      </c>
      <c r="H89" s="25">
        <v>6</v>
      </c>
      <c r="I89" s="4">
        <f t="shared" si="14"/>
        <v>0.6</v>
      </c>
      <c r="J89" s="25">
        <v>2</v>
      </c>
      <c r="K89" s="35">
        <f t="shared" si="13"/>
        <v>20</v>
      </c>
      <c r="L89" s="25">
        <f t="shared" si="9"/>
        <v>8</v>
      </c>
      <c r="M89" s="25">
        <v>3</v>
      </c>
      <c r="N89" s="25">
        <v>5</v>
      </c>
      <c r="O89" s="25">
        <v>2</v>
      </c>
      <c r="P89" s="25">
        <v>0</v>
      </c>
      <c r="Q89" s="25">
        <v>0</v>
      </c>
      <c r="R89" s="5">
        <f t="shared" si="10"/>
        <v>0.375</v>
      </c>
      <c r="S89" s="5">
        <f t="shared" si="11"/>
        <v>0.375</v>
      </c>
      <c r="T89" s="25">
        <v>0</v>
      </c>
      <c r="U89" s="25">
        <v>4</v>
      </c>
      <c r="V89" s="25">
        <v>0</v>
      </c>
      <c r="W89" s="25">
        <v>0</v>
      </c>
      <c r="X89" s="29">
        <f t="shared" si="12"/>
        <v>1</v>
      </c>
      <c r="Y89" s="29">
        <f>I89-('Season Summary_DEF'!I89)</f>
        <v>-0.4</v>
      </c>
      <c r="Z89" s="29">
        <f>X89+('Season Summary_DEF'!Z89)</f>
        <v>1.8571428571428572</v>
      </c>
      <c r="AA89" s="3"/>
      <c r="AB89" s="3"/>
      <c r="AC89" s="3"/>
      <c r="AD89" s="3"/>
      <c r="AE89" s="3"/>
      <c r="AF89" s="3"/>
    </row>
    <row r="90" spans="1:32" x14ac:dyDescent="0.3">
      <c r="A90" s="3">
        <v>88</v>
      </c>
      <c r="B90" s="3" t="s">
        <v>33</v>
      </c>
      <c r="C90" s="3" t="s">
        <v>35</v>
      </c>
      <c r="D90" s="3" t="s">
        <v>27</v>
      </c>
      <c r="E90" s="3" t="s">
        <v>28</v>
      </c>
      <c r="F90" s="3" t="s">
        <v>29</v>
      </c>
      <c r="G90" s="25">
        <v>0</v>
      </c>
      <c r="H90" s="25">
        <v>0</v>
      </c>
      <c r="I90" s="4" t="e">
        <f t="shared" si="14"/>
        <v>#DIV/0!</v>
      </c>
      <c r="J90" s="25">
        <v>0</v>
      </c>
      <c r="K90" s="35" t="e">
        <f t="shared" si="13"/>
        <v>#DIV/0!</v>
      </c>
      <c r="L90" s="25">
        <f t="shared" si="9"/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5" t="e">
        <f t="shared" si="10"/>
        <v>#DIV/0!</v>
      </c>
      <c r="S90" s="5" t="e">
        <f t="shared" si="11"/>
        <v>#DIV/0!</v>
      </c>
      <c r="T90" s="25">
        <v>0</v>
      </c>
      <c r="U90" s="25">
        <v>0</v>
      </c>
      <c r="V90" s="25">
        <v>0</v>
      </c>
      <c r="W90" s="25">
        <v>0</v>
      </c>
      <c r="X90" s="29" t="e">
        <f t="shared" si="12"/>
        <v>#DIV/0!</v>
      </c>
      <c r="Y90" s="29" t="e">
        <f>I90-('Season Summary_DEF'!I90)</f>
        <v>#DIV/0!</v>
      </c>
      <c r="Z90" s="29" t="e">
        <f>X90+('Season Summary_DEF'!Z90)</f>
        <v>#DIV/0!</v>
      </c>
      <c r="AA90" s="3"/>
      <c r="AB90" s="3"/>
      <c r="AC90" s="3"/>
      <c r="AD90" s="3"/>
      <c r="AE90" s="3"/>
      <c r="AF90" s="3"/>
    </row>
    <row r="91" spans="1:32" x14ac:dyDescent="0.3">
      <c r="A91" s="3">
        <v>89</v>
      </c>
      <c r="B91" s="3" t="s">
        <v>33</v>
      </c>
      <c r="C91" s="3" t="s">
        <v>36</v>
      </c>
      <c r="D91" s="3" t="s">
        <v>27</v>
      </c>
      <c r="E91" s="3" t="s">
        <v>28</v>
      </c>
      <c r="F91" s="3" t="s">
        <v>29</v>
      </c>
      <c r="G91" s="25">
        <v>9</v>
      </c>
      <c r="H91" s="25">
        <v>7</v>
      </c>
      <c r="I91" s="4">
        <f t="shared" si="14"/>
        <v>0.77777777777777779</v>
      </c>
      <c r="J91" s="25">
        <v>3</v>
      </c>
      <c r="K91" s="35">
        <f t="shared" si="13"/>
        <v>33.333333333333329</v>
      </c>
      <c r="L91" s="25">
        <f t="shared" si="9"/>
        <v>6</v>
      </c>
      <c r="M91" s="25">
        <v>3</v>
      </c>
      <c r="N91" s="25">
        <v>3</v>
      </c>
      <c r="O91" s="25">
        <v>3</v>
      </c>
      <c r="P91" s="25">
        <v>0</v>
      </c>
      <c r="Q91" s="25">
        <v>0</v>
      </c>
      <c r="R91" s="5">
        <f t="shared" si="10"/>
        <v>0.5</v>
      </c>
      <c r="S91" s="5">
        <f t="shared" si="11"/>
        <v>0.58333333333333337</v>
      </c>
      <c r="T91" s="25">
        <v>1</v>
      </c>
      <c r="U91" s="25">
        <v>1</v>
      </c>
      <c r="V91" s="25">
        <v>1</v>
      </c>
      <c r="W91" s="25">
        <v>1</v>
      </c>
      <c r="X91" s="29">
        <f t="shared" si="12"/>
        <v>1.2857142857142858</v>
      </c>
      <c r="Y91" s="29">
        <f>I91-('Season Summary_DEF'!I91)</f>
        <v>-7.9365079365079305E-2</v>
      </c>
      <c r="Z91" s="29">
        <f>X91+('Season Summary_DEF'!Z91)</f>
        <v>2.0982142857142856</v>
      </c>
      <c r="AA91" s="3"/>
      <c r="AB91" s="3"/>
      <c r="AC91" s="3"/>
      <c r="AD91" s="3"/>
      <c r="AE91" s="3"/>
      <c r="AF91" s="3"/>
    </row>
    <row r="92" spans="1:32" x14ac:dyDescent="0.3">
      <c r="A92" s="3">
        <v>90</v>
      </c>
      <c r="B92" s="3" t="s">
        <v>25</v>
      </c>
      <c r="C92" s="3" t="s">
        <v>31</v>
      </c>
      <c r="D92" s="3" t="s">
        <v>27</v>
      </c>
      <c r="E92" s="3" t="s">
        <v>28</v>
      </c>
      <c r="F92" s="3" t="s">
        <v>32</v>
      </c>
      <c r="G92" s="25">
        <v>8</v>
      </c>
      <c r="H92" s="25">
        <v>5</v>
      </c>
      <c r="I92" s="4">
        <f t="shared" si="14"/>
        <v>0.625</v>
      </c>
      <c r="J92" s="25">
        <v>2</v>
      </c>
      <c r="K92" s="35">
        <f t="shared" si="13"/>
        <v>25</v>
      </c>
      <c r="L92" s="25">
        <f t="shared" si="9"/>
        <v>6</v>
      </c>
      <c r="M92" s="25">
        <v>2</v>
      </c>
      <c r="N92" s="25">
        <v>4</v>
      </c>
      <c r="O92" s="25">
        <v>1</v>
      </c>
      <c r="P92" s="25">
        <v>0</v>
      </c>
      <c r="Q92" s="25">
        <v>0</v>
      </c>
      <c r="R92" s="5">
        <f t="shared" si="10"/>
        <v>0.33333333333333331</v>
      </c>
      <c r="S92" s="5">
        <f t="shared" si="11"/>
        <v>0.41666666666666669</v>
      </c>
      <c r="T92" s="25">
        <v>1</v>
      </c>
      <c r="U92" s="25">
        <v>2</v>
      </c>
      <c r="V92" s="25">
        <v>0</v>
      </c>
      <c r="W92" s="25">
        <v>1</v>
      </c>
      <c r="X92" s="29">
        <f t="shared" si="12"/>
        <v>1.0833333333333333</v>
      </c>
      <c r="Y92" s="29">
        <f>I92-('Season Summary_DEF'!I92)</f>
        <v>-0.17500000000000004</v>
      </c>
      <c r="Z92" s="29">
        <f>X92+('Season Summary_DEF'!Z92)</f>
        <v>2.083333333333333</v>
      </c>
      <c r="AA92" s="3"/>
      <c r="AB92" s="3"/>
      <c r="AC92" s="3"/>
      <c r="AD92" s="3"/>
      <c r="AE92" s="3"/>
      <c r="AF92" s="3"/>
    </row>
    <row r="93" spans="1:32" x14ac:dyDescent="0.3">
      <c r="A93" s="3">
        <v>91</v>
      </c>
      <c r="B93" s="3" t="s">
        <v>31</v>
      </c>
      <c r="C93" s="3" t="s">
        <v>26</v>
      </c>
      <c r="D93" s="3" t="s">
        <v>34</v>
      </c>
      <c r="E93" s="3" t="s">
        <v>28</v>
      </c>
      <c r="F93" s="3" t="s">
        <v>33</v>
      </c>
      <c r="G93" s="25">
        <v>0</v>
      </c>
      <c r="H93" s="25">
        <v>0</v>
      </c>
      <c r="I93" s="4" t="e">
        <f t="shared" si="14"/>
        <v>#DIV/0!</v>
      </c>
      <c r="J93" s="25">
        <v>0</v>
      </c>
      <c r="K93" s="35" t="e">
        <f t="shared" si="13"/>
        <v>#DIV/0!</v>
      </c>
      <c r="L93" s="25">
        <f t="shared" si="9"/>
        <v>0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5" t="e">
        <f t="shared" si="10"/>
        <v>#DIV/0!</v>
      </c>
      <c r="S93" s="5" t="e">
        <f t="shared" si="11"/>
        <v>#DIV/0!</v>
      </c>
      <c r="T93" s="25">
        <v>0</v>
      </c>
      <c r="U93" s="25">
        <v>0</v>
      </c>
      <c r="V93" s="25">
        <v>0</v>
      </c>
      <c r="W93" s="25">
        <v>0</v>
      </c>
      <c r="X93" s="29" t="e">
        <f t="shared" si="12"/>
        <v>#DIV/0!</v>
      </c>
      <c r="Y93" s="29" t="e">
        <f>I93-('Season Summary_DEF'!I93)</f>
        <v>#DIV/0!</v>
      </c>
      <c r="Z93" s="29" t="e">
        <f>X93+('Season Summary_DEF'!Z93)</f>
        <v>#DIV/0!</v>
      </c>
      <c r="AA93" s="3"/>
      <c r="AB93" s="3"/>
      <c r="AC93" s="3"/>
      <c r="AD93" s="3"/>
      <c r="AE93" s="3"/>
      <c r="AF93" s="3"/>
    </row>
    <row r="94" spans="1:32" x14ac:dyDescent="0.3">
      <c r="A94" s="3">
        <v>92</v>
      </c>
      <c r="B94" s="3" t="s">
        <v>31</v>
      </c>
      <c r="C94" s="3" t="s">
        <v>34</v>
      </c>
      <c r="D94" s="3" t="s">
        <v>27</v>
      </c>
      <c r="E94" s="3" t="s">
        <v>28</v>
      </c>
      <c r="F94" s="3" t="s">
        <v>33</v>
      </c>
      <c r="G94" s="25">
        <v>1</v>
      </c>
      <c r="H94" s="25">
        <v>0</v>
      </c>
      <c r="I94" s="4">
        <f t="shared" si="14"/>
        <v>0</v>
      </c>
      <c r="J94" s="25">
        <v>0</v>
      </c>
      <c r="K94" s="35">
        <f t="shared" si="13"/>
        <v>0</v>
      </c>
      <c r="L94" s="25">
        <f t="shared" si="9"/>
        <v>1</v>
      </c>
      <c r="M94" s="25">
        <v>0</v>
      </c>
      <c r="N94" s="25">
        <v>1</v>
      </c>
      <c r="O94" s="25">
        <v>0</v>
      </c>
      <c r="P94" s="25">
        <v>0</v>
      </c>
      <c r="Q94" s="25">
        <v>0</v>
      </c>
      <c r="R94" s="5">
        <f t="shared" si="10"/>
        <v>0</v>
      </c>
      <c r="S94" s="5">
        <f t="shared" si="11"/>
        <v>0</v>
      </c>
      <c r="T94" s="25">
        <v>0</v>
      </c>
      <c r="U94" s="25">
        <v>0</v>
      </c>
      <c r="V94" s="25">
        <v>0</v>
      </c>
      <c r="W94" s="25">
        <v>0</v>
      </c>
      <c r="X94" s="29">
        <f t="shared" si="12"/>
        <v>0</v>
      </c>
      <c r="Y94" s="29" t="e">
        <f>I94-('Season Summary_DEF'!I94)</f>
        <v>#DIV/0!</v>
      </c>
      <c r="Z94" s="29">
        <f>X94+('Season Summary_DEF'!Z94)</f>
        <v>0.5</v>
      </c>
      <c r="AD94" s="3"/>
    </row>
    <row r="95" spans="1:32" x14ac:dyDescent="0.3">
      <c r="A95" s="3">
        <v>93</v>
      </c>
      <c r="B95" s="3" t="s">
        <v>34</v>
      </c>
      <c r="C95" s="3" t="s">
        <v>26</v>
      </c>
      <c r="D95" s="3" t="s">
        <v>27</v>
      </c>
      <c r="E95" s="3" t="s">
        <v>32</v>
      </c>
      <c r="F95" s="3" t="s">
        <v>33</v>
      </c>
      <c r="G95" s="25">
        <v>4</v>
      </c>
      <c r="H95" s="25">
        <v>0</v>
      </c>
      <c r="I95" s="4">
        <f t="shared" si="14"/>
        <v>0</v>
      </c>
      <c r="J95" s="25">
        <v>2</v>
      </c>
      <c r="K95" s="35">
        <f t="shared" si="13"/>
        <v>50</v>
      </c>
      <c r="L95" s="25">
        <f t="shared" si="9"/>
        <v>2</v>
      </c>
      <c r="M95" s="25">
        <v>0</v>
      </c>
      <c r="N95" s="25">
        <v>2</v>
      </c>
      <c r="O95" s="25">
        <v>0</v>
      </c>
      <c r="P95" s="25">
        <v>0</v>
      </c>
      <c r="Q95" s="25">
        <v>0</v>
      </c>
      <c r="R95" s="5">
        <f t="shared" si="10"/>
        <v>0</v>
      </c>
      <c r="S95" s="5">
        <f t="shared" si="11"/>
        <v>0</v>
      </c>
      <c r="T95" s="25">
        <v>0</v>
      </c>
      <c r="U95" s="25">
        <v>0</v>
      </c>
      <c r="V95" s="25">
        <v>0</v>
      </c>
      <c r="W95" s="25">
        <v>2</v>
      </c>
      <c r="X95" s="29">
        <f t="shared" si="12"/>
        <v>0.5</v>
      </c>
      <c r="Y95" s="29">
        <f>I95-('Season Summary_DEF'!I95)</f>
        <v>-1</v>
      </c>
      <c r="Z95" s="29">
        <f>X95+('Season Summary_DEF'!Z95)</f>
        <v>1.0384615384615383</v>
      </c>
    </row>
    <row r="96" spans="1:32" x14ac:dyDescent="0.3">
      <c r="A96" s="3">
        <v>94</v>
      </c>
      <c r="B96" s="3" t="s">
        <v>25</v>
      </c>
      <c r="C96" s="3" t="s">
        <v>26</v>
      </c>
      <c r="D96" s="3" t="s">
        <v>27</v>
      </c>
      <c r="E96" s="3" t="s">
        <v>32</v>
      </c>
      <c r="F96" s="3" t="s">
        <v>33</v>
      </c>
      <c r="G96" s="25">
        <v>5</v>
      </c>
      <c r="H96" s="25">
        <v>0</v>
      </c>
      <c r="I96" s="4">
        <f t="shared" si="14"/>
        <v>0</v>
      </c>
      <c r="J96" s="25">
        <v>4</v>
      </c>
      <c r="K96" s="35">
        <f t="shared" si="13"/>
        <v>80</v>
      </c>
      <c r="L96" s="25">
        <f t="shared" si="9"/>
        <v>1</v>
      </c>
      <c r="M96" s="25">
        <v>0</v>
      </c>
      <c r="N96" s="25">
        <v>1</v>
      </c>
      <c r="O96" s="25">
        <v>0</v>
      </c>
      <c r="P96" s="25">
        <v>0</v>
      </c>
      <c r="Q96" s="25">
        <v>0</v>
      </c>
      <c r="R96" s="5">
        <f t="shared" si="10"/>
        <v>0</v>
      </c>
      <c r="S96" s="5">
        <f t="shared" si="11"/>
        <v>0</v>
      </c>
      <c r="T96" s="25">
        <v>0</v>
      </c>
      <c r="U96" s="25">
        <v>1</v>
      </c>
      <c r="V96" s="25">
        <v>0</v>
      </c>
      <c r="W96" s="25">
        <v>0</v>
      </c>
      <c r="X96" s="29">
        <f t="shared" si="12"/>
        <v>0.1</v>
      </c>
      <c r="Y96" s="29">
        <f>I96-('Season Summary_DEF'!I96)</f>
        <v>-0.33333333333333331</v>
      </c>
      <c r="Z96" s="29">
        <f>X96+('Season Summary_DEF'!Z96)</f>
        <v>2.2666666666666666</v>
      </c>
    </row>
    <row r="97" spans="1:31" x14ac:dyDescent="0.3">
      <c r="A97" s="3">
        <v>95</v>
      </c>
      <c r="B97" s="3" t="s">
        <v>31</v>
      </c>
      <c r="C97" s="3" t="s">
        <v>26</v>
      </c>
      <c r="D97" s="3" t="s">
        <v>27</v>
      </c>
      <c r="E97" s="3" t="s">
        <v>28</v>
      </c>
      <c r="F97" s="3" t="s">
        <v>35</v>
      </c>
      <c r="G97" s="25">
        <v>4</v>
      </c>
      <c r="H97" s="25">
        <v>2</v>
      </c>
      <c r="I97" s="4">
        <f t="shared" si="14"/>
        <v>0.5</v>
      </c>
      <c r="J97" s="25">
        <v>0</v>
      </c>
      <c r="K97" s="35">
        <f t="shared" si="13"/>
        <v>0</v>
      </c>
      <c r="L97" s="25">
        <f t="shared" si="9"/>
        <v>4</v>
      </c>
      <c r="M97" s="25">
        <v>1</v>
      </c>
      <c r="N97" s="25">
        <v>3</v>
      </c>
      <c r="O97" s="25">
        <v>0</v>
      </c>
      <c r="P97" s="25">
        <v>0</v>
      </c>
      <c r="Q97" s="25">
        <v>0</v>
      </c>
      <c r="R97" s="5">
        <f t="shared" si="10"/>
        <v>0.25</v>
      </c>
      <c r="S97" s="5">
        <f t="shared" si="11"/>
        <v>0.25</v>
      </c>
      <c r="T97" s="25">
        <v>0</v>
      </c>
      <c r="U97" s="25">
        <v>0</v>
      </c>
      <c r="V97" s="25">
        <v>0</v>
      </c>
      <c r="W97" s="25">
        <v>1</v>
      </c>
      <c r="X97" s="29">
        <f t="shared" si="12"/>
        <v>0.66666666666666663</v>
      </c>
      <c r="Y97" s="29">
        <f>I97-('Season Summary_DEF'!I97)</f>
        <v>0.5</v>
      </c>
      <c r="Z97" s="29" t="e">
        <f>X97+('Season Summary_DEF'!Z97)</f>
        <v>#DIV/0!</v>
      </c>
    </row>
    <row r="98" spans="1:31" x14ac:dyDescent="0.3">
      <c r="A98" s="3">
        <v>96</v>
      </c>
      <c r="B98" s="3" t="s">
        <v>25</v>
      </c>
      <c r="C98" s="3" t="s">
        <v>31</v>
      </c>
      <c r="D98" s="3" t="s">
        <v>27</v>
      </c>
      <c r="E98" s="3" t="s">
        <v>35</v>
      </c>
      <c r="F98" s="3" t="s">
        <v>29</v>
      </c>
      <c r="G98" s="25">
        <v>4</v>
      </c>
      <c r="H98" s="25">
        <v>3</v>
      </c>
      <c r="I98" s="4">
        <f t="shared" si="14"/>
        <v>0.75</v>
      </c>
      <c r="J98" s="25">
        <v>1</v>
      </c>
      <c r="K98" s="35">
        <f t="shared" si="13"/>
        <v>25</v>
      </c>
      <c r="L98" s="25">
        <f t="shared" si="9"/>
        <v>2</v>
      </c>
      <c r="M98" s="25">
        <v>1</v>
      </c>
      <c r="N98" s="25">
        <v>1</v>
      </c>
      <c r="O98" s="25">
        <v>1</v>
      </c>
      <c r="P98" s="25">
        <v>2</v>
      </c>
      <c r="Q98" s="25">
        <v>1</v>
      </c>
      <c r="R98" s="5">
        <f t="shared" si="10"/>
        <v>0.5</v>
      </c>
      <c r="S98" s="5">
        <f t="shared" si="11"/>
        <v>0.5</v>
      </c>
      <c r="T98" s="25">
        <v>0</v>
      </c>
      <c r="U98" s="25">
        <v>1</v>
      </c>
      <c r="V98" s="25">
        <v>0</v>
      </c>
      <c r="W98" s="25">
        <v>1</v>
      </c>
      <c r="X98" s="29">
        <f t="shared" si="12"/>
        <v>1.6</v>
      </c>
      <c r="Y98" s="29">
        <f>I98-('Season Summary_DEF'!I98)</f>
        <v>0.75</v>
      </c>
      <c r="Z98" s="29" t="e">
        <f>X98+('Season Summary_DEF'!Z98)</f>
        <v>#DIV/0!</v>
      </c>
    </row>
    <row r="99" spans="1:31" x14ac:dyDescent="0.3">
      <c r="A99" s="3">
        <v>97</v>
      </c>
      <c r="B99" s="3" t="s">
        <v>25</v>
      </c>
      <c r="C99" s="3" t="s">
        <v>31</v>
      </c>
      <c r="D99" s="3" t="s">
        <v>34</v>
      </c>
      <c r="E99" s="3" t="s">
        <v>35</v>
      </c>
      <c r="F99" s="3" t="s">
        <v>29</v>
      </c>
      <c r="G99" s="25">
        <v>6</v>
      </c>
      <c r="H99" s="25">
        <v>2</v>
      </c>
      <c r="I99" s="4">
        <f t="shared" si="14"/>
        <v>0.33333333333333331</v>
      </c>
      <c r="J99" s="25">
        <v>2</v>
      </c>
      <c r="K99" s="35">
        <f t="shared" si="13"/>
        <v>33.333333333333329</v>
      </c>
      <c r="L99" s="25">
        <f t="shared" ref="L99:L118" si="15">M99+N99</f>
        <v>4</v>
      </c>
      <c r="M99" s="25">
        <v>1</v>
      </c>
      <c r="N99" s="25">
        <v>3</v>
      </c>
      <c r="O99" s="25">
        <v>0</v>
      </c>
      <c r="P99" s="25">
        <v>0</v>
      </c>
      <c r="Q99" s="25">
        <v>0</v>
      </c>
      <c r="R99" s="5">
        <f t="shared" si="10"/>
        <v>0.25</v>
      </c>
      <c r="S99" s="5">
        <f t="shared" ref="S99:S107" si="16">((0.5*T99)+M99)/L99</f>
        <v>0.25</v>
      </c>
      <c r="T99" s="25">
        <v>0</v>
      </c>
      <c r="U99" s="25">
        <v>2</v>
      </c>
      <c r="V99" s="25">
        <v>0</v>
      </c>
      <c r="W99" s="25">
        <v>2</v>
      </c>
      <c r="X99" s="29">
        <f t="shared" si="12"/>
        <v>0.8</v>
      </c>
      <c r="Y99" s="29">
        <f>I99-('Season Summary_DEF'!I99)</f>
        <v>-0.80952380952380953</v>
      </c>
      <c r="Z99" s="29">
        <f>X99+('Season Summary_DEF'!Z99)</f>
        <v>1.3</v>
      </c>
    </row>
    <row r="100" spans="1:31" x14ac:dyDescent="0.3">
      <c r="A100" s="3">
        <v>98</v>
      </c>
      <c r="B100" s="3" t="s">
        <v>31</v>
      </c>
      <c r="C100" s="3" t="s">
        <v>26</v>
      </c>
      <c r="D100" s="3" t="s">
        <v>27</v>
      </c>
      <c r="E100" s="3" t="s">
        <v>28</v>
      </c>
      <c r="F100" s="3" t="s">
        <v>34</v>
      </c>
      <c r="G100" s="25">
        <v>3</v>
      </c>
      <c r="H100" s="25">
        <v>2</v>
      </c>
      <c r="I100" s="4">
        <f t="shared" si="14"/>
        <v>0.66666666666666663</v>
      </c>
      <c r="J100" s="25">
        <v>0</v>
      </c>
      <c r="K100" s="35">
        <f t="shared" si="13"/>
        <v>0</v>
      </c>
      <c r="L100" s="25">
        <f t="shared" si="15"/>
        <v>2</v>
      </c>
      <c r="M100" s="25">
        <v>0</v>
      </c>
      <c r="N100" s="25">
        <v>2</v>
      </c>
      <c r="O100" s="25">
        <v>0</v>
      </c>
      <c r="P100" s="25">
        <v>2</v>
      </c>
      <c r="Q100" s="25">
        <v>2</v>
      </c>
      <c r="R100" s="5">
        <f t="shared" si="10"/>
        <v>0</v>
      </c>
      <c r="S100" s="5">
        <f t="shared" si="16"/>
        <v>0</v>
      </c>
      <c r="T100" s="25">
        <v>0</v>
      </c>
      <c r="U100" s="25">
        <v>2</v>
      </c>
      <c r="V100" s="25">
        <v>0</v>
      </c>
      <c r="W100" s="25">
        <v>2</v>
      </c>
      <c r="X100" s="29">
        <f t="shared" si="12"/>
        <v>2</v>
      </c>
      <c r="Y100" s="29" t="e">
        <f>I100-('Season Summary_DEF'!I100)</f>
        <v>#DIV/0!</v>
      </c>
      <c r="Z100" s="29" t="e">
        <f>X100+('Season Summary_DEF'!Z100)</f>
        <v>#DIV/0!</v>
      </c>
    </row>
    <row r="101" spans="1:31" x14ac:dyDescent="0.3">
      <c r="A101" s="3">
        <v>99</v>
      </c>
      <c r="B101" s="3" t="s">
        <v>31</v>
      </c>
      <c r="C101" s="3" t="s">
        <v>26</v>
      </c>
      <c r="D101" s="3" t="s">
        <v>34</v>
      </c>
      <c r="E101" s="3" t="s">
        <v>28</v>
      </c>
      <c r="F101" s="3" t="s">
        <v>29</v>
      </c>
      <c r="G101" s="25">
        <v>2</v>
      </c>
      <c r="H101" s="25">
        <v>2</v>
      </c>
      <c r="I101" s="4">
        <f t="shared" si="14"/>
        <v>1</v>
      </c>
      <c r="J101" s="25">
        <v>0</v>
      </c>
      <c r="K101" s="35">
        <f t="shared" si="13"/>
        <v>0</v>
      </c>
      <c r="L101" s="25">
        <f t="shared" si="15"/>
        <v>2</v>
      </c>
      <c r="M101" s="25">
        <v>1</v>
      </c>
      <c r="N101" s="25">
        <v>1</v>
      </c>
      <c r="O101" s="25">
        <v>0</v>
      </c>
      <c r="P101" s="25">
        <v>0</v>
      </c>
      <c r="Q101" s="25">
        <v>0</v>
      </c>
      <c r="R101" s="5">
        <f t="shared" si="10"/>
        <v>0.5</v>
      </c>
      <c r="S101" s="5">
        <f t="shared" si="16"/>
        <v>0.5</v>
      </c>
      <c r="T101" s="25">
        <v>0</v>
      </c>
      <c r="U101" s="25">
        <v>0</v>
      </c>
      <c r="V101" s="25">
        <v>0</v>
      </c>
      <c r="W101" s="25">
        <v>1</v>
      </c>
      <c r="X101" s="29">
        <f t="shared" si="12"/>
        <v>2</v>
      </c>
      <c r="Y101" s="29">
        <f>I101-('Season Summary_DEF'!I101)</f>
        <v>-0.25</v>
      </c>
      <c r="Z101" s="29">
        <f>X101+('Season Summary_DEF'!Z101)</f>
        <v>2.3076923076923075</v>
      </c>
    </row>
    <row r="102" spans="1:31" x14ac:dyDescent="0.3">
      <c r="A102" s="3">
        <v>100</v>
      </c>
      <c r="B102" s="3" t="s">
        <v>31</v>
      </c>
      <c r="C102" s="3" t="s">
        <v>26</v>
      </c>
      <c r="D102" s="3" t="s">
        <v>34</v>
      </c>
      <c r="E102" s="3" t="s">
        <v>32</v>
      </c>
      <c r="F102" s="3" t="s">
        <v>29</v>
      </c>
      <c r="G102" s="25">
        <v>5</v>
      </c>
      <c r="H102" s="25">
        <v>4</v>
      </c>
      <c r="I102" s="4">
        <f t="shared" si="14"/>
        <v>0.8</v>
      </c>
      <c r="J102" s="25">
        <v>0</v>
      </c>
      <c r="K102" s="35">
        <f t="shared" si="13"/>
        <v>0</v>
      </c>
      <c r="L102" s="25">
        <f t="shared" si="15"/>
        <v>4</v>
      </c>
      <c r="M102" s="25">
        <v>1</v>
      </c>
      <c r="N102" s="25">
        <v>3</v>
      </c>
      <c r="O102" s="25">
        <v>1</v>
      </c>
      <c r="P102" s="25">
        <v>2</v>
      </c>
      <c r="Q102" s="25">
        <v>1</v>
      </c>
      <c r="R102" s="5">
        <f t="shared" si="10"/>
        <v>0.25</v>
      </c>
      <c r="S102" s="5">
        <f t="shared" si="16"/>
        <v>0.375</v>
      </c>
      <c r="T102" s="25">
        <v>1</v>
      </c>
      <c r="U102" s="25">
        <v>0</v>
      </c>
      <c r="V102" s="25">
        <v>0</v>
      </c>
      <c r="W102" s="25">
        <v>2</v>
      </c>
      <c r="X102" s="29">
        <f t="shared" si="12"/>
        <v>1.7142857142857142</v>
      </c>
      <c r="Y102" s="29">
        <f>I102-('Season Summary_DEF'!I102)</f>
        <v>0.8</v>
      </c>
      <c r="Z102" s="29">
        <f>X102+('Season Summary_DEF'!Z102)</f>
        <v>4.4642857142857144</v>
      </c>
    </row>
    <row r="103" spans="1:31" x14ac:dyDescent="0.3">
      <c r="A103" s="3">
        <v>101</v>
      </c>
      <c r="B103" s="3" t="s">
        <v>25</v>
      </c>
      <c r="C103" s="3" t="s">
        <v>36</v>
      </c>
      <c r="D103" s="3" t="s">
        <v>27</v>
      </c>
      <c r="E103" s="3" t="s">
        <v>32</v>
      </c>
      <c r="F103" s="3" t="s">
        <v>29</v>
      </c>
      <c r="G103" s="25">
        <v>3</v>
      </c>
      <c r="H103" s="25">
        <v>2</v>
      </c>
      <c r="I103" s="15">
        <f t="shared" si="14"/>
        <v>0.66666666666666663</v>
      </c>
      <c r="J103" s="25">
        <v>0</v>
      </c>
      <c r="K103" s="35">
        <f t="shared" si="13"/>
        <v>0</v>
      </c>
      <c r="L103" s="25">
        <f t="shared" si="15"/>
        <v>3</v>
      </c>
      <c r="M103" s="25">
        <v>1</v>
      </c>
      <c r="N103" s="25">
        <v>2</v>
      </c>
      <c r="O103" s="25">
        <v>0</v>
      </c>
      <c r="P103" s="25">
        <v>0</v>
      </c>
      <c r="Q103" s="25">
        <v>0</v>
      </c>
      <c r="R103" s="5">
        <f t="shared" si="10"/>
        <v>0.33333333333333331</v>
      </c>
      <c r="S103" s="5">
        <f t="shared" si="16"/>
        <v>0.33333333333333331</v>
      </c>
      <c r="T103" s="25">
        <v>0</v>
      </c>
      <c r="U103" s="25">
        <v>0</v>
      </c>
      <c r="V103" s="25">
        <v>0</v>
      </c>
      <c r="W103" s="25">
        <v>1</v>
      </c>
      <c r="X103" s="29">
        <f t="shared" si="12"/>
        <v>1</v>
      </c>
      <c r="Y103" s="29">
        <f>I103-('Season Summary_DEF'!I103)</f>
        <v>0</v>
      </c>
      <c r="Z103" s="29">
        <f>X103+('Season Summary_DEF'!Z103)</f>
        <v>2.625</v>
      </c>
    </row>
    <row r="104" spans="1:31" x14ac:dyDescent="0.3">
      <c r="A104" s="3">
        <v>102</v>
      </c>
      <c r="B104" s="3" t="s">
        <v>25</v>
      </c>
      <c r="C104" s="3" t="s">
        <v>36</v>
      </c>
      <c r="D104" s="3" t="s">
        <v>27</v>
      </c>
      <c r="E104" s="3" t="s">
        <v>28</v>
      </c>
      <c r="F104" s="3" t="s">
        <v>29</v>
      </c>
      <c r="G104" s="25">
        <v>4</v>
      </c>
      <c r="H104" s="25">
        <v>3</v>
      </c>
      <c r="I104" s="17">
        <f t="shared" si="14"/>
        <v>0.75</v>
      </c>
      <c r="J104" s="25">
        <v>1</v>
      </c>
      <c r="K104" s="35">
        <f t="shared" si="13"/>
        <v>25</v>
      </c>
      <c r="L104" s="25">
        <f t="shared" si="15"/>
        <v>2</v>
      </c>
      <c r="M104" s="25">
        <v>1</v>
      </c>
      <c r="N104" s="25">
        <v>1</v>
      </c>
      <c r="O104" s="25">
        <v>1</v>
      </c>
      <c r="P104" s="25">
        <v>2</v>
      </c>
      <c r="Q104" s="25">
        <v>0</v>
      </c>
      <c r="R104" s="5">
        <f t="shared" si="10"/>
        <v>0.5</v>
      </c>
      <c r="S104" s="5">
        <f t="shared" si="16"/>
        <v>0.75</v>
      </c>
      <c r="T104" s="25">
        <v>1</v>
      </c>
      <c r="U104" s="25">
        <v>1</v>
      </c>
      <c r="V104" s="25">
        <v>0</v>
      </c>
      <c r="W104" s="25">
        <v>1</v>
      </c>
      <c r="X104" s="29">
        <f t="shared" si="12"/>
        <v>1.6666666666666667</v>
      </c>
      <c r="Y104" s="29">
        <f>I104-('Season Summary_DEF'!I104)</f>
        <v>0.75</v>
      </c>
      <c r="Z104" s="29" t="e">
        <f>X104+('Season Summary_DEF'!Z104)</f>
        <v>#DIV/0!</v>
      </c>
    </row>
    <row r="105" spans="1:31" x14ac:dyDescent="0.3">
      <c r="A105" s="3">
        <v>103</v>
      </c>
      <c r="B105" s="3" t="s">
        <v>25</v>
      </c>
      <c r="C105" s="3" t="s">
        <v>26</v>
      </c>
      <c r="D105" s="3" t="s">
        <v>35</v>
      </c>
      <c r="E105" s="3" t="s">
        <v>28</v>
      </c>
      <c r="F105" s="3" t="s">
        <v>29</v>
      </c>
      <c r="G105" s="25">
        <v>0</v>
      </c>
      <c r="H105" s="25">
        <v>0</v>
      </c>
      <c r="I105" s="17" t="e">
        <f t="shared" si="14"/>
        <v>#DIV/0!</v>
      </c>
      <c r="J105" s="25">
        <v>0</v>
      </c>
      <c r="K105" s="35" t="e">
        <f t="shared" si="13"/>
        <v>#DIV/0!</v>
      </c>
      <c r="L105" s="25">
        <f t="shared" si="15"/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5" t="e">
        <f t="shared" si="10"/>
        <v>#DIV/0!</v>
      </c>
      <c r="S105" s="5" t="e">
        <f t="shared" si="16"/>
        <v>#DIV/0!</v>
      </c>
      <c r="T105" s="25">
        <v>0</v>
      </c>
      <c r="U105" s="25">
        <v>0</v>
      </c>
      <c r="V105" s="25">
        <v>0</v>
      </c>
      <c r="W105" s="25">
        <v>1</v>
      </c>
      <c r="X105" s="29" t="e">
        <f t="shared" si="12"/>
        <v>#DIV/0!</v>
      </c>
      <c r="Y105" s="29" t="e">
        <f>I105-('Season Summary_DEF'!I105)</f>
        <v>#DIV/0!</v>
      </c>
      <c r="Z105" s="29" t="e">
        <f>X105+('Season Summary_DEF'!Z105)</f>
        <v>#DIV/0!</v>
      </c>
    </row>
    <row r="106" spans="1:31" x14ac:dyDescent="0.3">
      <c r="A106" s="3">
        <v>104</v>
      </c>
      <c r="B106" s="3" t="s">
        <v>25</v>
      </c>
      <c r="C106" s="3" t="s">
        <v>31</v>
      </c>
      <c r="D106" s="3" t="s">
        <v>35</v>
      </c>
      <c r="E106" s="3" t="s">
        <v>28</v>
      </c>
      <c r="F106" s="3" t="s">
        <v>29</v>
      </c>
      <c r="G106" s="25">
        <v>2</v>
      </c>
      <c r="H106" s="25">
        <v>0</v>
      </c>
      <c r="I106" s="17">
        <f t="shared" si="14"/>
        <v>0</v>
      </c>
      <c r="J106" s="25">
        <v>0</v>
      </c>
      <c r="K106" s="35">
        <f t="shared" si="13"/>
        <v>0</v>
      </c>
      <c r="L106" s="25">
        <f t="shared" si="15"/>
        <v>2</v>
      </c>
      <c r="M106" s="25">
        <v>0</v>
      </c>
      <c r="N106" s="25">
        <v>2</v>
      </c>
      <c r="O106" s="25">
        <v>0</v>
      </c>
      <c r="P106" s="25">
        <v>0</v>
      </c>
      <c r="Q106" s="25">
        <v>0</v>
      </c>
      <c r="R106" s="5">
        <f t="shared" si="10"/>
        <v>0</v>
      </c>
      <c r="S106" s="5">
        <f t="shared" si="16"/>
        <v>0</v>
      </c>
      <c r="T106" s="25">
        <v>0</v>
      </c>
      <c r="U106" s="25">
        <v>0</v>
      </c>
      <c r="V106" s="25">
        <v>0</v>
      </c>
      <c r="W106" s="25">
        <v>1</v>
      </c>
      <c r="X106" s="29">
        <f t="shared" si="12"/>
        <v>0.5</v>
      </c>
      <c r="Y106" s="29">
        <f>I106-('Season Summary_DEF'!I106)</f>
        <v>0</v>
      </c>
      <c r="Z106" s="29">
        <f>X106+('Season Summary_DEF'!Z106)</f>
        <v>1.5</v>
      </c>
    </row>
    <row r="107" spans="1:31" x14ac:dyDescent="0.3">
      <c r="A107" s="3">
        <v>105</v>
      </c>
      <c r="B107" s="3" t="s">
        <v>25</v>
      </c>
      <c r="C107" s="3" t="s">
        <v>31</v>
      </c>
      <c r="D107" s="3" t="s">
        <v>27</v>
      </c>
      <c r="E107" s="3" t="s">
        <v>35</v>
      </c>
      <c r="F107" s="11" t="s">
        <v>34</v>
      </c>
      <c r="G107" s="25">
        <v>4</v>
      </c>
      <c r="H107" s="25">
        <v>3</v>
      </c>
      <c r="I107" s="17">
        <f t="shared" si="14"/>
        <v>0.75</v>
      </c>
      <c r="J107" s="25">
        <v>0</v>
      </c>
      <c r="K107" s="35">
        <f t="shared" si="13"/>
        <v>0</v>
      </c>
      <c r="L107" s="25">
        <f t="shared" si="15"/>
        <v>4</v>
      </c>
      <c r="M107" s="25">
        <v>1</v>
      </c>
      <c r="N107" s="25">
        <v>3</v>
      </c>
      <c r="O107" s="25">
        <v>1</v>
      </c>
      <c r="P107" s="25">
        <v>0</v>
      </c>
      <c r="Q107" s="25">
        <v>0</v>
      </c>
      <c r="R107" s="5">
        <f t="shared" si="10"/>
        <v>0.25</v>
      </c>
      <c r="S107" s="5">
        <f t="shared" si="16"/>
        <v>0.375</v>
      </c>
      <c r="T107" s="25">
        <v>1</v>
      </c>
      <c r="U107" s="25">
        <v>3</v>
      </c>
      <c r="V107" s="25">
        <v>0</v>
      </c>
      <c r="W107" s="25">
        <v>0</v>
      </c>
      <c r="X107" s="29">
        <f t="shared" si="12"/>
        <v>1.6666666666666667</v>
      </c>
      <c r="Y107" s="29">
        <f>I107-('Season Summary_DEF'!I107)</f>
        <v>0.75</v>
      </c>
      <c r="Z107" s="29" t="e">
        <f>X107+('Season Summary_DEF'!Z107)</f>
        <v>#DIV/0!</v>
      </c>
    </row>
    <row r="108" spans="1:31" x14ac:dyDescent="0.3">
      <c r="A108" s="3">
        <v>106</v>
      </c>
      <c r="B108" s="3" t="s">
        <v>31</v>
      </c>
      <c r="C108" s="3" t="s">
        <v>26</v>
      </c>
      <c r="D108" s="3" t="s">
        <v>27</v>
      </c>
      <c r="E108" s="3" t="s">
        <v>35</v>
      </c>
      <c r="F108" s="11" t="s">
        <v>34</v>
      </c>
      <c r="G108" s="25">
        <v>3</v>
      </c>
      <c r="H108" s="25">
        <v>2</v>
      </c>
      <c r="I108" s="17">
        <f t="shared" si="14"/>
        <v>0.66666666666666663</v>
      </c>
      <c r="J108" s="25">
        <v>1</v>
      </c>
      <c r="K108" s="35">
        <f t="shared" si="13"/>
        <v>33.333333333333329</v>
      </c>
      <c r="L108" s="25">
        <f t="shared" si="15"/>
        <v>2</v>
      </c>
      <c r="M108" s="25">
        <v>1</v>
      </c>
      <c r="N108" s="25">
        <v>1</v>
      </c>
      <c r="O108" s="25">
        <v>1</v>
      </c>
      <c r="P108" s="25">
        <v>0</v>
      </c>
      <c r="Q108" s="25">
        <v>0</v>
      </c>
      <c r="R108" s="5">
        <f t="shared" si="10"/>
        <v>0.5</v>
      </c>
      <c r="S108" s="5">
        <f>N108/(N108+O108)</f>
        <v>0.5</v>
      </c>
      <c r="T108" s="25">
        <v>0</v>
      </c>
      <c r="U108" s="25">
        <v>0</v>
      </c>
      <c r="V108" s="25">
        <v>0</v>
      </c>
      <c r="W108" s="25">
        <v>0</v>
      </c>
      <c r="X108" s="29">
        <f t="shared" si="12"/>
        <v>1</v>
      </c>
      <c r="Y108" s="29">
        <f>I108-('Season Summary_DEF'!I108)</f>
        <v>-0.33333333333333337</v>
      </c>
      <c r="Z108" s="29">
        <f>X108+('Season Summary_DEF'!Z108)</f>
        <v>1.2</v>
      </c>
    </row>
    <row r="109" spans="1:31" x14ac:dyDescent="0.3">
      <c r="A109" s="3">
        <v>107</v>
      </c>
      <c r="B109" s="3" t="s">
        <v>31</v>
      </c>
      <c r="C109" s="3" t="s">
        <v>26</v>
      </c>
      <c r="D109" s="3" t="s">
        <v>27</v>
      </c>
      <c r="E109" s="3" t="s">
        <v>28</v>
      </c>
      <c r="F109" s="18" t="s">
        <v>36</v>
      </c>
      <c r="G109" s="25">
        <v>6</v>
      </c>
      <c r="H109" s="25">
        <v>7</v>
      </c>
      <c r="I109" s="17">
        <f t="shared" si="14"/>
        <v>1.1666666666666667</v>
      </c>
      <c r="J109" s="25">
        <v>0</v>
      </c>
      <c r="K109" s="35">
        <f t="shared" si="13"/>
        <v>0</v>
      </c>
      <c r="L109" s="25">
        <f t="shared" si="15"/>
        <v>6</v>
      </c>
      <c r="M109" s="25">
        <v>2</v>
      </c>
      <c r="N109" s="25">
        <v>4</v>
      </c>
      <c r="O109" s="25">
        <v>2</v>
      </c>
      <c r="P109" s="25">
        <v>2</v>
      </c>
      <c r="Q109" s="25">
        <v>2</v>
      </c>
      <c r="R109" s="5">
        <f t="shared" si="10"/>
        <v>0.33333333333333331</v>
      </c>
      <c r="S109" s="5">
        <f>N109/(N109+O109)</f>
        <v>0.66666666666666663</v>
      </c>
      <c r="T109" s="25">
        <v>0</v>
      </c>
      <c r="U109" s="25">
        <v>4</v>
      </c>
      <c r="V109" s="25">
        <v>0</v>
      </c>
      <c r="W109" s="25">
        <v>1</v>
      </c>
      <c r="X109" s="29">
        <f t="shared" si="12"/>
        <v>2.125</v>
      </c>
      <c r="Y109" s="29">
        <f>I109-('Season Summary_DEF'!I109)</f>
        <v>0.16666666666666674</v>
      </c>
      <c r="Z109" s="29">
        <f>X109+('Season Summary_DEF'!Z109)</f>
        <v>2.625</v>
      </c>
      <c r="AA109" s="3"/>
      <c r="AB109" s="3"/>
      <c r="AC109" s="3"/>
      <c r="AE109" s="3"/>
    </row>
    <row r="110" spans="1:31" x14ac:dyDescent="0.3">
      <c r="A110" s="3">
        <v>108</v>
      </c>
      <c r="B110" s="3" t="s">
        <v>33</v>
      </c>
      <c r="C110" s="3" t="s">
        <v>26</v>
      </c>
      <c r="D110" s="3" t="s">
        <v>27</v>
      </c>
      <c r="E110" s="3" t="s">
        <v>32</v>
      </c>
      <c r="F110" s="3" t="s">
        <v>29</v>
      </c>
      <c r="G110" s="25">
        <v>2</v>
      </c>
      <c r="H110" s="25">
        <v>0</v>
      </c>
      <c r="I110" s="17">
        <f t="shared" si="14"/>
        <v>0</v>
      </c>
      <c r="J110" s="25">
        <v>2</v>
      </c>
      <c r="K110" s="35">
        <f t="shared" si="13"/>
        <v>100</v>
      </c>
      <c r="L110" s="25">
        <f t="shared" si="15"/>
        <v>0</v>
      </c>
      <c r="M110" s="25">
        <v>0</v>
      </c>
      <c r="N110" s="25">
        <v>0</v>
      </c>
      <c r="O110" s="25">
        <v>0</v>
      </c>
      <c r="P110" s="25">
        <v>0</v>
      </c>
      <c r="Q110" s="25">
        <v>0</v>
      </c>
      <c r="R110" s="5" t="e">
        <f t="shared" si="10"/>
        <v>#DIV/0!</v>
      </c>
      <c r="S110" s="1" t="e">
        <f t="shared" ref="S110:S141" si="17">((0.5*T110)+M110)/L110</f>
        <v>#DIV/0!</v>
      </c>
      <c r="T110" s="25">
        <v>0</v>
      </c>
      <c r="U110" s="25">
        <v>0</v>
      </c>
      <c r="V110" s="25">
        <v>0</v>
      </c>
      <c r="W110" s="25">
        <v>0</v>
      </c>
      <c r="X110" s="29">
        <f t="shared" si="12"/>
        <v>0</v>
      </c>
      <c r="Y110" s="29">
        <f>I110-('Season Summary_DEF'!I110)</f>
        <v>-0.5</v>
      </c>
      <c r="Z110" s="29">
        <f>X110+('Season Summary_DEF'!Z110)</f>
        <v>1.125</v>
      </c>
      <c r="AD110" s="3"/>
    </row>
    <row r="111" spans="1:31" x14ac:dyDescent="0.3">
      <c r="A111" s="3">
        <v>109</v>
      </c>
      <c r="B111" s="3" t="s">
        <v>25</v>
      </c>
      <c r="C111" s="3" t="s">
        <v>31</v>
      </c>
      <c r="D111" s="3" t="s">
        <v>35</v>
      </c>
      <c r="E111" s="3" t="s">
        <v>32</v>
      </c>
      <c r="F111" s="3" t="s">
        <v>34</v>
      </c>
      <c r="G111" s="25">
        <v>1</v>
      </c>
      <c r="H111" s="25">
        <v>2</v>
      </c>
      <c r="I111" s="17">
        <f t="shared" ref="I111:I142" si="18">H111/G111</f>
        <v>2</v>
      </c>
      <c r="J111" s="25">
        <v>0</v>
      </c>
      <c r="K111" s="35">
        <f t="shared" si="13"/>
        <v>0</v>
      </c>
      <c r="L111" s="25">
        <f t="shared" si="15"/>
        <v>0</v>
      </c>
      <c r="M111" s="25">
        <v>0</v>
      </c>
      <c r="N111" s="25">
        <v>0</v>
      </c>
      <c r="O111" s="25">
        <v>0</v>
      </c>
      <c r="P111" s="25">
        <v>2</v>
      </c>
      <c r="Q111" s="25">
        <v>2</v>
      </c>
      <c r="R111" s="5" t="e">
        <f t="shared" si="10"/>
        <v>#DIV/0!</v>
      </c>
      <c r="S111" s="1" t="e">
        <f t="shared" si="17"/>
        <v>#DIV/0!</v>
      </c>
      <c r="T111" s="25">
        <v>0</v>
      </c>
      <c r="U111" s="25">
        <v>0</v>
      </c>
      <c r="V111" s="25">
        <v>0</v>
      </c>
      <c r="W111" s="25">
        <v>1</v>
      </c>
      <c r="X111" s="29" t="e">
        <f t="shared" si="12"/>
        <v>#DIV/0!</v>
      </c>
      <c r="Y111" s="29">
        <f>I111-('Season Summary_DEF'!I111)</f>
        <v>1.6666666666666667</v>
      </c>
      <c r="Z111" s="29" t="e">
        <f>X111+('Season Summary_DEF'!Z111)</f>
        <v>#DIV/0!</v>
      </c>
    </row>
    <row r="112" spans="1:31" x14ac:dyDescent="0.3">
      <c r="A112" s="3">
        <v>110</v>
      </c>
      <c r="B112" s="3" t="s">
        <v>25</v>
      </c>
      <c r="C112" s="3" t="s">
        <v>26</v>
      </c>
      <c r="D112" s="3" t="s">
        <v>27</v>
      </c>
      <c r="E112" s="3" t="s">
        <v>32</v>
      </c>
      <c r="F112" s="3" t="s">
        <v>36</v>
      </c>
      <c r="G112" s="25">
        <v>0</v>
      </c>
      <c r="H112" s="25">
        <v>0</v>
      </c>
      <c r="I112" s="17" t="e">
        <f t="shared" si="18"/>
        <v>#DIV/0!</v>
      </c>
      <c r="J112" s="25">
        <v>0</v>
      </c>
      <c r="K112" s="35" t="e">
        <f t="shared" si="13"/>
        <v>#DIV/0!</v>
      </c>
      <c r="L112" s="25">
        <f t="shared" si="15"/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5" t="e">
        <f t="shared" si="10"/>
        <v>#DIV/0!</v>
      </c>
      <c r="S112" s="5" t="e">
        <f t="shared" si="17"/>
        <v>#DIV/0!</v>
      </c>
      <c r="T112" s="25">
        <v>0</v>
      </c>
      <c r="U112" s="25">
        <v>0</v>
      </c>
      <c r="V112" s="25">
        <v>0</v>
      </c>
      <c r="W112" s="25">
        <v>0</v>
      </c>
      <c r="X112" s="29" t="e">
        <f t="shared" si="12"/>
        <v>#DIV/0!</v>
      </c>
      <c r="Y112" s="29" t="e">
        <f>I112-('Season Summary_DEF'!I112)</f>
        <v>#DIV/0!</v>
      </c>
      <c r="Z112" s="29" t="e">
        <f>X112+('Season Summary_DEF'!Z112)</f>
        <v>#DIV/0!</v>
      </c>
    </row>
    <row r="113" spans="1:26" x14ac:dyDescent="0.3">
      <c r="A113" s="3">
        <v>111</v>
      </c>
      <c r="B113" s="3" t="s">
        <v>31</v>
      </c>
      <c r="C113" s="3" t="s">
        <v>34</v>
      </c>
      <c r="D113" s="3" t="s">
        <v>27</v>
      </c>
      <c r="E113" s="3" t="s">
        <v>32</v>
      </c>
      <c r="F113" s="3" t="s">
        <v>36</v>
      </c>
      <c r="G113" s="25">
        <v>0</v>
      </c>
      <c r="H113" s="25">
        <v>0</v>
      </c>
      <c r="I113" s="4" t="e">
        <f t="shared" si="18"/>
        <v>#DIV/0!</v>
      </c>
      <c r="J113" s="25">
        <v>0</v>
      </c>
      <c r="K113" s="35" t="e">
        <f t="shared" si="13"/>
        <v>#DIV/0!</v>
      </c>
      <c r="L113" s="25">
        <f t="shared" si="15"/>
        <v>0</v>
      </c>
      <c r="M113" s="25">
        <v>0</v>
      </c>
      <c r="N113" s="25">
        <v>0</v>
      </c>
      <c r="O113" s="25">
        <v>0</v>
      </c>
      <c r="P113" s="25">
        <v>0</v>
      </c>
      <c r="Q113" s="25">
        <v>0</v>
      </c>
      <c r="R113" s="5" t="e">
        <f t="shared" si="10"/>
        <v>#DIV/0!</v>
      </c>
      <c r="S113" s="5" t="e">
        <f t="shared" si="17"/>
        <v>#DIV/0!</v>
      </c>
      <c r="T113" s="25">
        <v>0</v>
      </c>
      <c r="U113" s="25">
        <v>0</v>
      </c>
      <c r="V113" s="25">
        <v>0</v>
      </c>
      <c r="W113" s="25">
        <v>0</v>
      </c>
      <c r="X113" s="29" t="e">
        <f t="shared" si="12"/>
        <v>#DIV/0!</v>
      </c>
      <c r="Y113" s="29" t="e">
        <f>I113-('Season Summary_DEF'!I113)</f>
        <v>#DIV/0!</v>
      </c>
      <c r="Z113" s="29" t="e">
        <f>X113+('Season Summary_DEF'!Z113)</f>
        <v>#DIV/0!</v>
      </c>
    </row>
    <row r="114" spans="1:26" x14ac:dyDescent="0.3">
      <c r="A114" s="3">
        <v>112</v>
      </c>
      <c r="B114" s="3" t="s">
        <v>31</v>
      </c>
      <c r="C114" s="3" t="s">
        <v>34</v>
      </c>
      <c r="D114" s="3" t="s">
        <v>27</v>
      </c>
      <c r="E114" s="3" t="s">
        <v>32</v>
      </c>
      <c r="F114" s="3" t="s">
        <v>33</v>
      </c>
      <c r="G114" s="25">
        <v>8</v>
      </c>
      <c r="H114" s="25">
        <v>7</v>
      </c>
      <c r="I114" s="4">
        <f t="shared" si="18"/>
        <v>0.875</v>
      </c>
      <c r="J114" s="25">
        <v>1</v>
      </c>
      <c r="K114" s="35">
        <f t="shared" si="13"/>
        <v>12.5</v>
      </c>
      <c r="L114" s="25">
        <f t="shared" si="15"/>
        <v>7</v>
      </c>
      <c r="M114" s="25">
        <v>3</v>
      </c>
      <c r="N114" s="25">
        <v>4</v>
      </c>
      <c r="O114" s="25">
        <v>3</v>
      </c>
      <c r="P114" s="25">
        <v>0</v>
      </c>
      <c r="Q114" s="25">
        <v>0</v>
      </c>
      <c r="R114" s="5">
        <f t="shared" si="10"/>
        <v>0.42857142857142855</v>
      </c>
      <c r="S114" s="5">
        <f t="shared" si="17"/>
        <v>0.5</v>
      </c>
      <c r="T114" s="25">
        <v>1</v>
      </c>
      <c r="U114" s="25">
        <v>2</v>
      </c>
      <c r="V114" s="25">
        <v>0</v>
      </c>
      <c r="W114" s="25">
        <v>1</v>
      </c>
      <c r="X114" s="29">
        <f t="shared" si="12"/>
        <v>1.9</v>
      </c>
      <c r="Y114" s="29">
        <f>I114-('Season Summary_DEF'!I114)</f>
        <v>0.23863636363636365</v>
      </c>
      <c r="Z114" s="29">
        <f>X114+('Season Summary_DEF'!Z114)</f>
        <v>2.9</v>
      </c>
    </row>
    <row r="115" spans="1:26" x14ac:dyDescent="0.3">
      <c r="A115" s="3">
        <v>113</v>
      </c>
      <c r="B115" s="3" t="s">
        <v>25</v>
      </c>
      <c r="C115" s="3" t="s">
        <v>26</v>
      </c>
      <c r="D115" s="3" t="s">
        <v>31</v>
      </c>
      <c r="E115" s="3" t="s">
        <v>35</v>
      </c>
      <c r="F115" s="3" t="s">
        <v>34</v>
      </c>
      <c r="G115" s="25">
        <v>0</v>
      </c>
      <c r="H115" s="25">
        <v>0</v>
      </c>
      <c r="I115" s="4" t="e">
        <f t="shared" si="18"/>
        <v>#DIV/0!</v>
      </c>
      <c r="J115" s="25">
        <v>0</v>
      </c>
      <c r="K115" s="35" t="e">
        <f t="shared" si="13"/>
        <v>#DIV/0!</v>
      </c>
      <c r="L115" s="25">
        <f t="shared" si="15"/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5" t="e">
        <f t="shared" si="10"/>
        <v>#DIV/0!</v>
      </c>
      <c r="S115" s="5" t="e">
        <f t="shared" si="17"/>
        <v>#DIV/0!</v>
      </c>
      <c r="T115" s="25">
        <v>0</v>
      </c>
      <c r="U115" s="25">
        <v>0</v>
      </c>
      <c r="V115" s="25">
        <v>0</v>
      </c>
      <c r="W115" s="25">
        <v>0</v>
      </c>
      <c r="X115" s="29" t="e">
        <f t="shared" si="12"/>
        <v>#DIV/0!</v>
      </c>
      <c r="Y115" s="29" t="e">
        <f>I115-('Season Summary_DEF'!I115)</f>
        <v>#DIV/0!</v>
      </c>
      <c r="Z115" s="29" t="e">
        <f>X115+('Season Summary_DEF'!Z115)</f>
        <v>#DIV/0!</v>
      </c>
    </row>
    <row r="116" spans="1:26" x14ac:dyDescent="0.3">
      <c r="A116" s="3">
        <v>114</v>
      </c>
      <c r="B116" s="3" t="s">
        <v>25</v>
      </c>
      <c r="C116" s="3" t="s">
        <v>26</v>
      </c>
      <c r="D116" s="3" t="s">
        <v>31</v>
      </c>
      <c r="E116" s="3" t="s">
        <v>28</v>
      </c>
      <c r="F116" s="3" t="s">
        <v>35</v>
      </c>
      <c r="G116" s="25">
        <v>1</v>
      </c>
      <c r="H116" s="25">
        <v>0</v>
      </c>
      <c r="I116" s="4">
        <f t="shared" si="18"/>
        <v>0</v>
      </c>
      <c r="J116" s="25">
        <v>1</v>
      </c>
      <c r="K116" s="35">
        <f t="shared" si="13"/>
        <v>100</v>
      </c>
      <c r="L116" s="25">
        <f t="shared" si="15"/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5" t="e">
        <f t="shared" si="10"/>
        <v>#DIV/0!</v>
      </c>
      <c r="S116" s="5" t="e">
        <f t="shared" si="17"/>
        <v>#DIV/0!</v>
      </c>
      <c r="T116" s="25">
        <v>0</v>
      </c>
      <c r="U116" s="25">
        <v>0</v>
      </c>
      <c r="V116" s="25">
        <v>0</v>
      </c>
      <c r="W116" s="25">
        <v>0</v>
      </c>
      <c r="X116" s="29">
        <f t="shared" si="12"/>
        <v>0</v>
      </c>
      <c r="Y116" s="29">
        <f>I116-('Season Summary_DEF'!I116)</f>
        <v>0</v>
      </c>
      <c r="Z116" s="29" t="e">
        <f>X116+('Season Summary_DEF'!Z116)</f>
        <v>#DIV/0!</v>
      </c>
    </row>
    <row r="117" spans="1:26" x14ac:dyDescent="0.3">
      <c r="A117" s="3">
        <v>115</v>
      </c>
      <c r="B117" s="3" t="s">
        <v>25</v>
      </c>
      <c r="C117" s="3" t="s">
        <v>31</v>
      </c>
      <c r="D117" s="3" t="s">
        <v>27</v>
      </c>
      <c r="E117" s="3" t="s">
        <v>32</v>
      </c>
      <c r="F117" s="3" t="s">
        <v>34</v>
      </c>
      <c r="G117" s="25">
        <v>0</v>
      </c>
      <c r="H117" s="25">
        <v>0</v>
      </c>
      <c r="I117" s="4" t="e">
        <f t="shared" si="18"/>
        <v>#DIV/0!</v>
      </c>
      <c r="J117" s="25">
        <v>0</v>
      </c>
      <c r="K117" s="35" t="e">
        <f t="shared" si="13"/>
        <v>#DIV/0!</v>
      </c>
      <c r="L117" s="25">
        <f t="shared" si="15"/>
        <v>0</v>
      </c>
      <c r="M117" s="25">
        <v>0</v>
      </c>
      <c r="N117" s="25">
        <v>0</v>
      </c>
      <c r="O117" s="25">
        <v>0</v>
      </c>
      <c r="P117" s="25">
        <v>0</v>
      </c>
      <c r="Q117" s="25">
        <v>0</v>
      </c>
      <c r="R117" s="5" t="e">
        <f t="shared" si="10"/>
        <v>#DIV/0!</v>
      </c>
      <c r="S117" s="5" t="e">
        <f t="shared" si="17"/>
        <v>#DIV/0!</v>
      </c>
      <c r="T117" s="25">
        <v>0</v>
      </c>
      <c r="U117" s="25">
        <v>0</v>
      </c>
      <c r="V117" s="25">
        <v>0</v>
      </c>
      <c r="W117" s="25">
        <v>0</v>
      </c>
      <c r="X117" s="29" t="e">
        <f t="shared" si="12"/>
        <v>#DIV/0!</v>
      </c>
      <c r="Y117" s="29" t="e">
        <f>I117-('Season Summary_DEF'!I117)</f>
        <v>#DIV/0!</v>
      </c>
      <c r="Z117" s="29" t="e">
        <f>X117+('Season Summary_DEF'!Z117)</f>
        <v>#DIV/0!</v>
      </c>
    </row>
    <row r="118" spans="1:26" x14ac:dyDescent="0.3">
      <c r="A118" s="3">
        <v>116</v>
      </c>
      <c r="B118" s="3" t="s">
        <v>25</v>
      </c>
      <c r="C118" s="3" t="s">
        <v>31</v>
      </c>
      <c r="D118" s="3" t="s">
        <v>34</v>
      </c>
      <c r="E118" s="3" t="s">
        <v>32</v>
      </c>
      <c r="F118" s="3" t="s">
        <v>33</v>
      </c>
      <c r="G118" s="25">
        <v>0</v>
      </c>
      <c r="H118" s="25">
        <v>0</v>
      </c>
      <c r="I118" s="4" t="e">
        <f t="shared" si="18"/>
        <v>#DIV/0!</v>
      </c>
      <c r="J118" s="25">
        <v>0</v>
      </c>
      <c r="K118" s="35" t="e">
        <f t="shared" si="13"/>
        <v>#DIV/0!</v>
      </c>
      <c r="L118" s="25">
        <f t="shared" si="15"/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5" t="e">
        <f t="shared" si="10"/>
        <v>#DIV/0!</v>
      </c>
      <c r="S118" s="5" t="e">
        <f t="shared" si="17"/>
        <v>#DIV/0!</v>
      </c>
      <c r="T118" s="25">
        <v>0</v>
      </c>
      <c r="U118" s="25">
        <v>0</v>
      </c>
      <c r="V118" s="25">
        <v>0</v>
      </c>
      <c r="W118" s="25">
        <v>0</v>
      </c>
      <c r="X118" s="29" t="e">
        <f t="shared" si="12"/>
        <v>#DIV/0!</v>
      </c>
      <c r="Y118" s="29" t="e">
        <f>I118-('Season Summary_DEF'!I118)</f>
        <v>#DIV/0!</v>
      </c>
      <c r="Z118" s="29" t="e">
        <f>X118+('Season Summary_DEF'!Z118)</f>
        <v>#DIV/0!</v>
      </c>
    </row>
    <row r="119" spans="1:26" x14ac:dyDescent="0.3">
      <c r="A119" s="3">
        <v>117</v>
      </c>
      <c r="B119" s="3" t="s">
        <v>25</v>
      </c>
      <c r="C119" s="3" t="s">
        <v>31</v>
      </c>
      <c r="D119" s="3" t="s">
        <v>34</v>
      </c>
      <c r="E119" s="3" t="s">
        <v>35</v>
      </c>
      <c r="F119" s="3" t="s">
        <v>33</v>
      </c>
      <c r="G119" s="25">
        <v>1</v>
      </c>
      <c r="H119" s="25">
        <v>0</v>
      </c>
      <c r="I119" s="4">
        <f t="shared" si="18"/>
        <v>0</v>
      </c>
      <c r="J119" s="25">
        <v>1</v>
      </c>
      <c r="K119" s="35">
        <f t="shared" si="13"/>
        <v>100</v>
      </c>
      <c r="L119" s="25">
        <v>0</v>
      </c>
      <c r="M119" s="25">
        <v>0</v>
      </c>
      <c r="N119" s="25">
        <v>0</v>
      </c>
      <c r="O119" s="25">
        <v>0</v>
      </c>
      <c r="P119" s="25">
        <v>0</v>
      </c>
      <c r="Q119" s="25">
        <v>0</v>
      </c>
      <c r="R119" s="5" t="e">
        <f t="shared" si="10"/>
        <v>#DIV/0!</v>
      </c>
      <c r="S119" s="5" t="e">
        <f t="shared" si="17"/>
        <v>#DIV/0!</v>
      </c>
      <c r="T119" s="25">
        <v>0</v>
      </c>
      <c r="U119" s="25">
        <v>0</v>
      </c>
      <c r="V119" s="25">
        <v>0</v>
      </c>
      <c r="W119" s="25">
        <v>0</v>
      </c>
      <c r="X119" s="29">
        <f t="shared" si="12"/>
        <v>0</v>
      </c>
      <c r="Y119" s="29">
        <f>I119-('Season Summary_DEF'!I119)</f>
        <v>0</v>
      </c>
      <c r="Z119" s="29" t="e">
        <f>X119+('Season Summary_DEF'!Z119)</f>
        <v>#DIV/0!</v>
      </c>
    </row>
    <row r="120" spans="1:26" x14ac:dyDescent="0.3">
      <c r="A120" s="3">
        <v>118</v>
      </c>
      <c r="B120" s="3" t="s">
        <v>25</v>
      </c>
      <c r="C120" s="3" t="s">
        <v>34</v>
      </c>
      <c r="D120" s="3" t="s">
        <v>35</v>
      </c>
      <c r="E120" s="3" t="s">
        <v>36</v>
      </c>
      <c r="F120" s="3" t="s">
        <v>33</v>
      </c>
      <c r="G120" s="25">
        <v>3</v>
      </c>
      <c r="H120" s="25">
        <v>4</v>
      </c>
      <c r="I120" s="4">
        <f t="shared" si="18"/>
        <v>1.3333333333333333</v>
      </c>
      <c r="J120" s="25">
        <v>1</v>
      </c>
      <c r="K120" s="35">
        <f t="shared" si="13"/>
        <v>33.333333333333329</v>
      </c>
      <c r="L120" s="25">
        <f t="shared" ref="L120:L151" si="19">M120+N120</f>
        <v>2</v>
      </c>
      <c r="M120" s="25">
        <v>2</v>
      </c>
      <c r="N120" s="25">
        <v>0</v>
      </c>
      <c r="O120" s="25">
        <v>1</v>
      </c>
      <c r="P120" s="25">
        <v>1</v>
      </c>
      <c r="Q120" s="25">
        <v>0</v>
      </c>
      <c r="R120" s="5">
        <f t="shared" si="10"/>
        <v>1</v>
      </c>
      <c r="S120" s="5">
        <f t="shared" si="17"/>
        <v>1</v>
      </c>
      <c r="T120" s="25">
        <v>0</v>
      </c>
      <c r="U120" s="25">
        <v>0</v>
      </c>
      <c r="V120" s="25">
        <v>0</v>
      </c>
      <c r="W120" s="25">
        <v>1</v>
      </c>
      <c r="X120" s="29">
        <f t="shared" si="12"/>
        <v>2.6666666666666665</v>
      </c>
      <c r="Y120" s="29">
        <f>I120-('Season Summary_DEF'!I120)</f>
        <v>0.53333333333333321</v>
      </c>
      <c r="Z120" s="29">
        <f>X120+('Season Summary_DEF'!Z120)</f>
        <v>3.7666666666666666</v>
      </c>
    </row>
    <row r="121" spans="1:26" x14ac:dyDescent="0.3">
      <c r="A121" s="3">
        <v>119</v>
      </c>
      <c r="B121" s="3" t="s">
        <v>25</v>
      </c>
      <c r="C121" s="3" t="s">
        <v>33</v>
      </c>
      <c r="D121" s="3" t="s">
        <v>27</v>
      </c>
      <c r="E121" s="3" t="s">
        <v>35</v>
      </c>
      <c r="F121" s="3" t="s">
        <v>36</v>
      </c>
      <c r="G121" s="25">
        <v>0</v>
      </c>
      <c r="H121" s="25">
        <v>0</v>
      </c>
      <c r="I121" s="4" t="e">
        <f t="shared" si="18"/>
        <v>#DIV/0!</v>
      </c>
      <c r="J121" s="25">
        <v>0</v>
      </c>
      <c r="K121" s="35" t="e">
        <f t="shared" si="13"/>
        <v>#DIV/0!</v>
      </c>
      <c r="L121" s="25">
        <f t="shared" si="19"/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5" t="e">
        <f t="shared" si="10"/>
        <v>#DIV/0!</v>
      </c>
      <c r="S121" s="5" t="e">
        <f t="shared" si="17"/>
        <v>#DIV/0!</v>
      </c>
      <c r="T121" s="25">
        <v>0</v>
      </c>
      <c r="U121" s="25">
        <v>0</v>
      </c>
      <c r="V121" s="25">
        <v>0</v>
      </c>
      <c r="W121" s="25">
        <v>0</v>
      </c>
      <c r="X121" s="29" t="e">
        <f t="shared" si="12"/>
        <v>#DIV/0!</v>
      </c>
      <c r="Y121" s="29" t="e">
        <f>I121-('Season Summary_DEF'!I121)</f>
        <v>#DIV/0!</v>
      </c>
      <c r="Z121" s="29" t="e">
        <f>X121+('Season Summary_DEF'!Z121)</f>
        <v>#DIV/0!</v>
      </c>
    </row>
    <row r="122" spans="1:26" x14ac:dyDescent="0.3">
      <c r="A122" s="3">
        <v>120</v>
      </c>
      <c r="B122" s="3" t="s">
        <v>34</v>
      </c>
      <c r="C122" s="3" t="s">
        <v>26</v>
      </c>
      <c r="D122" s="3" t="s">
        <v>27</v>
      </c>
      <c r="E122" s="3" t="s">
        <v>28</v>
      </c>
      <c r="F122" s="3" t="s">
        <v>32</v>
      </c>
      <c r="G122" s="25">
        <v>7</v>
      </c>
      <c r="H122" s="25">
        <v>9</v>
      </c>
      <c r="I122" s="4">
        <f t="shared" si="18"/>
        <v>1.2857142857142858</v>
      </c>
      <c r="J122" s="25">
        <v>0</v>
      </c>
      <c r="K122" s="35">
        <f t="shared" si="13"/>
        <v>0</v>
      </c>
      <c r="L122" s="25">
        <f t="shared" si="19"/>
        <v>7</v>
      </c>
      <c r="M122" s="25">
        <v>4</v>
      </c>
      <c r="N122" s="25">
        <v>3</v>
      </c>
      <c r="O122" s="25">
        <v>3</v>
      </c>
      <c r="P122" s="25">
        <v>0</v>
      </c>
      <c r="Q122" s="25">
        <v>0</v>
      </c>
      <c r="R122" s="5">
        <f t="shared" si="10"/>
        <v>0.5714285714285714</v>
      </c>
      <c r="S122" s="5">
        <f t="shared" si="17"/>
        <v>0.6428571428571429</v>
      </c>
      <c r="T122" s="25">
        <v>1</v>
      </c>
      <c r="U122" s="25">
        <v>1</v>
      </c>
      <c r="V122" s="25">
        <v>0</v>
      </c>
      <c r="W122" s="25">
        <v>0</v>
      </c>
      <c r="X122" s="29">
        <f t="shared" si="12"/>
        <v>3</v>
      </c>
      <c r="Y122" s="29">
        <f>I122-('Season Summary_DEF'!I122)</f>
        <v>1.0857142857142859</v>
      </c>
      <c r="Z122" s="29">
        <f>X122+('Season Summary_DEF'!Z122)</f>
        <v>7</v>
      </c>
    </row>
    <row r="123" spans="1:26" x14ac:dyDescent="0.3">
      <c r="A123" s="3">
        <v>121</v>
      </c>
      <c r="B123" s="3" t="s">
        <v>34</v>
      </c>
      <c r="C123" s="3" t="s">
        <v>26</v>
      </c>
      <c r="D123" s="3" t="s">
        <v>36</v>
      </c>
      <c r="E123" s="3" t="s">
        <v>35</v>
      </c>
      <c r="F123" s="3" t="s">
        <v>33</v>
      </c>
      <c r="G123" s="25">
        <v>2</v>
      </c>
      <c r="H123" s="25">
        <v>0</v>
      </c>
      <c r="I123" s="4">
        <f t="shared" si="18"/>
        <v>0</v>
      </c>
      <c r="J123" s="25">
        <v>2</v>
      </c>
      <c r="K123" s="35">
        <f t="shared" si="13"/>
        <v>100</v>
      </c>
      <c r="L123" s="25">
        <f t="shared" si="19"/>
        <v>0</v>
      </c>
      <c r="M123" s="25">
        <v>0</v>
      </c>
      <c r="N123" s="25">
        <v>0</v>
      </c>
      <c r="O123" s="25">
        <v>0</v>
      </c>
      <c r="P123" s="25">
        <v>0</v>
      </c>
      <c r="Q123" s="25">
        <v>0</v>
      </c>
      <c r="R123" s="5" t="e">
        <f t="shared" si="10"/>
        <v>#DIV/0!</v>
      </c>
      <c r="S123" s="5" t="e">
        <f t="shared" si="17"/>
        <v>#DIV/0!</v>
      </c>
      <c r="T123" s="25">
        <v>0</v>
      </c>
      <c r="U123" s="25">
        <v>0</v>
      </c>
      <c r="V123" s="25">
        <v>0</v>
      </c>
      <c r="W123" s="25">
        <v>0</v>
      </c>
      <c r="X123" s="29">
        <f t="shared" si="12"/>
        <v>0</v>
      </c>
      <c r="Y123" s="29">
        <f>I123-('Season Summary_DEF'!I123)</f>
        <v>0</v>
      </c>
      <c r="Z123" s="29" t="e">
        <f>X123+('Season Summary_DEF'!Z123)</f>
        <v>#DIV/0!</v>
      </c>
    </row>
    <row r="124" spans="1:26" x14ac:dyDescent="0.3">
      <c r="A124" s="3">
        <v>122</v>
      </c>
      <c r="B124" s="3" t="s">
        <v>34</v>
      </c>
      <c r="C124" s="3" t="s">
        <v>26</v>
      </c>
      <c r="D124" s="3" t="s">
        <v>35</v>
      </c>
      <c r="E124" s="3" t="s">
        <v>32</v>
      </c>
      <c r="F124" s="3" t="s">
        <v>33</v>
      </c>
      <c r="G124" s="25">
        <v>0</v>
      </c>
      <c r="H124" s="25">
        <v>0</v>
      </c>
      <c r="I124" s="4" t="e">
        <f t="shared" si="18"/>
        <v>#DIV/0!</v>
      </c>
      <c r="J124" s="25">
        <v>0</v>
      </c>
      <c r="K124" s="35" t="e">
        <f t="shared" si="13"/>
        <v>#DIV/0!</v>
      </c>
      <c r="L124" s="25">
        <f t="shared" si="19"/>
        <v>0</v>
      </c>
      <c r="M124" s="25">
        <v>0</v>
      </c>
      <c r="N124" s="25">
        <v>0</v>
      </c>
      <c r="O124" s="25">
        <v>0</v>
      </c>
      <c r="P124" s="25">
        <v>0</v>
      </c>
      <c r="Q124" s="25">
        <v>0</v>
      </c>
      <c r="R124" s="5" t="e">
        <f t="shared" si="10"/>
        <v>#DIV/0!</v>
      </c>
      <c r="S124" s="5" t="e">
        <f t="shared" si="17"/>
        <v>#DIV/0!</v>
      </c>
      <c r="T124" s="25">
        <v>0</v>
      </c>
      <c r="U124" s="25">
        <v>0</v>
      </c>
      <c r="V124" s="25">
        <v>0</v>
      </c>
      <c r="W124" s="25">
        <v>0</v>
      </c>
      <c r="X124" s="29" t="e">
        <f t="shared" si="12"/>
        <v>#DIV/0!</v>
      </c>
      <c r="Y124" s="29" t="e">
        <f>I124-('Season Summary_DEF'!I124)</f>
        <v>#DIV/0!</v>
      </c>
      <c r="Z124" s="29" t="e">
        <f>X124+('Season Summary_DEF'!Z124)</f>
        <v>#DIV/0!</v>
      </c>
    </row>
    <row r="125" spans="1:26" x14ac:dyDescent="0.3">
      <c r="A125" s="3">
        <v>123</v>
      </c>
      <c r="B125" s="3" t="s">
        <v>25</v>
      </c>
      <c r="C125" s="3" t="s">
        <v>31</v>
      </c>
      <c r="D125" s="3" t="s">
        <v>33</v>
      </c>
      <c r="E125" s="3" t="s">
        <v>32</v>
      </c>
      <c r="F125" s="3" t="s">
        <v>29</v>
      </c>
      <c r="G125" s="25">
        <v>6</v>
      </c>
      <c r="H125" s="25">
        <v>6</v>
      </c>
      <c r="I125" s="4">
        <f t="shared" si="18"/>
        <v>1</v>
      </c>
      <c r="J125" s="25">
        <v>1</v>
      </c>
      <c r="K125" s="35">
        <f t="shared" si="13"/>
        <v>16.666666666666664</v>
      </c>
      <c r="L125" s="25">
        <f t="shared" si="19"/>
        <v>4</v>
      </c>
      <c r="M125" s="25">
        <v>3</v>
      </c>
      <c r="N125" s="25">
        <v>1</v>
      </c>
      <c r="O125" s="25">
        <v>2</v>
      </c>
      <c r="P125" s="25">
        <v>0</v>
      </c>
      <c r="Q125" s="25">
        <v>0</v>
      </c>
      <c r="R125" s="5">
        <f t="shared" si="10"/>
        <v>0.75</v>
      </c>
      <c r="S125" s="5">
        <f t="shared" si="17"/>
        <v>0.75</v>
      </c>
      <c r="T125" s="25">
        <v>0</v>
      </c>
      <c r="U125" s="25">
        <v>1</v>
      </c>
      <c r="V125" s="25">
        <v>1</v>
      </c>
      <c r="W125" s="25">
        <v>0</v>
      </c>
      <c r="X125" s="29">
        <f t="shared" si="12"/>
        <v>1.8333333333333333</v>
      </c>
      <c r="Y125" s="29">
        <f>I125-('Season Summary_DEF'!I125)</f>
        <v>1</v>
      </c>
      <c r="Z125" s="29" t="e">
        <f>X125+('Season Summary_DEF'!Z125)</f>
        <v>#DIV/0!</v>
      </c>
    </row>
    <row r="126" spans="1:26" x14ac:dyDescent="0.3">
      <c r="A126" s="3">
        <v>124</v>
      </c>
      <c r="B126" s="3" t="s">
        <v>25</v>
      </c>
      <c r="C126" s="3" t="s">
        <v>31</v>
      </c>
      <c r="D126" s="3" t="s">
        <v>27</v>
      </c>
      <c r="E126" s="3" t="s">
        <v>32</v>
      </c>
      <c r="F126" s="3" t="s">
        <v>33</v>
      </c>
      <c r="G126" s="25">
        <v>1</v>
      </c>
      <c r="H126" s="25">
        <v>0</v>
      </c>
      <c r="I126" s="4">
        <f t="shared" si="18"/>
        <v>0</v>
      </c>
      <c r="J126" s="25">
        <v>0</v>
      </c>
      <c r="K126" s="35">
        <f t="shared" si="13"/>
        <v>0</v>
      </c>
      <c r="L126" s="25">
        <f t="shared" si="19"/>
        <v>1</v>
      </c>
      <c r="M126" s="25">
        <v>0</v>
      </c>
      <c r="N126" s="25">
        <v>1</v>
      </c>
      <c r="O126" s="25">
        <v>0</v>
      </c>
      <c r="P126" s="25">
        <v>0</v>
      </c>
      <c r="Q126" s="25">
        <v>0</v>
      </c>
      <c r="R126" s="5">
        <f t="shared" si="10"/>
        <v>0</v>
      </c>
      <c r="S126" s="5">
        <f t="shared" si="17"/>
        <v>0</v>
      </c>
      <c r="T126" s="25">
        <v>0</v>
      </c>
      <c r="U126" s="25">
        <v>0</v>
      </c>
      <c r="V126" s="25">
        <v>0</v>
      </c>
      <c r="W126" s="25">
        <v>0</v>
      </c>
      <c r="X126" s="29">
        <f t="shared" si="12"/>
        <v>0</v>
      </c>
      <c r="Y126" s="29">
        <f>I126-('Season Summary_DEF'!I126)</f>
        <v>-1</v>
      </c>
      <c r="Z126" s="29">
        <f>X126+('Season Summary_DEF'!Z126)</f>
        <v>0.83333333333333337</v>
      </c>
    </row>
    <row r="127" spans="1:26" x14ac:dyDescent="0.3">
      <c r="A127" s="3">
        <v>125</v>
      </c>
      <c r="B127" s="3" t="s">
        <v>25</v>
      </c>
      <c r="C127" s="3" t="s">
        <v>31</v>
      </c>
      <c r="D127" s="3" t="s">
        <v>34</v>
      </c>
      <c r="E127" s="3" t="s">
        <v>32</v>
      </c>
      <c r="F127" s="3" t="s">
        <v>36</v>
      </c>
      <c r="G127" s="25">
        <v>3</v>
      </c>
      <c r="H127" s="25">
        <v>4</v>
      </c>
      <c r="I127" s="4">
        <f t="shared" si="18"/>
        <v>1.3333333333333333</v>
      </c>
      <c r="J127" s="25">
        <v>1</v>
      </c>
      <c r="K127" s="35">
        <f t="shared" si="13"/>
        <v>33.333333333333329</v>
      </c>
      <c r="L127" s="25">
        <f t="shared" si="19"/>
        <v>3</v>
      </c>
      <c r="M127" s="25">
        <v>1</v>
      </c>
      <c r="N127" s="25">
        <v>2</v>
      </c>
      <c r="O127" s="25">
        <v>0</v>
      </c>
      <c r="P127" s="25">
        <v>2</v>
      </c>
      <c r="Q127" s="25">
        <v>2</v>
      </c>
      <c r="R127" s="5">
        <f t="shared" si="10"/>
        <v>0.33333333333333331</v>
      </c>
      <c r="S127" s="5">
        <f t="shared" si="17"/>
        <v>0.33333333333333331</v>
      </c>
      <c r="T127" s="25">
        <v>0</v>
      </c>
      <c r="U127" s="25">
        <v>1</v>
      </c>
      <c r="V127" s="25">
        <v>0</v>
      </c>
      <c r="W127" s="25">
        <v>1</v>
      </c>
      <c r="X127" s="29">
        <f t="shared" si="12"/>
        <v>1.1666666666666667</v>
      </c>
      <c r="Y127" s="29">
        <f>I127-('Season Summary_DEF'!I127)</f>
        <v>1.3333333333333333</v>
      </c>
      <c r="Z127" s="29" t="e">
        <f>X127+('Season Summary_DEF'!Z127)</f>
        <v>#DIV/0!</v>
      </c>
    </row>
    <row r="128" spans="1:26" x14ac:dyDescent="0.3">
      <c r="A128" s="3">
        <v>126</v>
      </c>
      <c r="B128" s="3" t="s">
        <v>25</v>
      </c>
      <c r="C128" s="3" t="s">
        <v>31</v>
      </c>
      <c r="D128" s="3" t="s">
        <v>34</v>
      </c>
      <c r="E128" s="3" t="s">
        <v>35</v>
      </c>
      <c r="F128" s="3" t="s">
        <v>36</v>
      </c>
      <c r="G128" s="25">
        <v>1</v>
      </c>
      <c r="H128" s="25">
        <v>0</v>
      </c>
      <c r="I128" s="4">
        <f t="shared" si="18"/>
        <v>0</v>
      </c>
      <c r="J128" s="25">
        <v>0</v>
      </c>
      <c r="K128" s="35">
        <f t="shared" si="13"/>
        <v>0</v>
      </c>
      <c r="L128" s="25">
        <f t="shared" si="19"/>
        <v>1</v>
      </c>
      <c r="M128" s="25">
        <v>0</v>
      </c>
      <c r="N128" s="25">
        <v>1</v>
      </c>
      <c r="O128" s="25">
        <v>0</v>
      </c>
      <c r="P128" s="25">
        <v>0</v>
      </c>
      <c r="Q128" s="25">
        <v>0</v>
      </c>
      <c r="R128" s="5">
        <f t="shared" si="10"/>
        <v>0</v>
      </c>
      <c r="S128" s="5">
        <f t="shared" si="17"/>
        <v>0</v>
      </c>
      <c r="T128" s="25">
        <v>0</v>
      </c>
      <c r="U128" s="25">
        <v>0</v>
      </c>
      <c r="V128" s="25">
        <v>0</v>
      </c>
      <c r="W128" s="25">
        <v>0</v>
      </c>
      <c r="X128" s="29">
        <f t="shared" si="12"/>
        <v>0</v>
      </c>
      <c r="Y128" s="29">
        <f>I128-('Season Summary_DEF'!I128)</f>
        <v>-1</v>
      </c>
      <c r="Z128" s="29">
        <f>X128+('Season Summary_DEF'!Z128)</f>
        <v>0.66666666666666663</v>
      </c>
    </row>
    <row r="129" spans="1:26" x14ac:dyDescent="0.3">
      <c r="A129" s="3">
        <v>127</v>
      </c>
      <c r="B129" s="3" t="s">
        <v>31</v>
      </c>
      <c r="C129" s="3" t="s">
        <v>34</v>
      </c>
      <c r="D129" s="3" t="s">
        <v>27</v>
      </c>
      <c r="E129" s="3" t="s">
        <v>35</v>
      </c>
      <c r="F129" s="3" t="s">
        <v>29</v>
      </c>
      <c r="G129" s="25">
        <v>5</v>
      </c>
      <c r="H129" s="25">
        <v>5</v>
      </c>
      <c r="I129" s="4">
        <f t="shared" si="18"/>
        <v>1</v>
      </c>
      <c r="J129" s="25">
        <v>1</v>
      </c>
      <c r="K129" s="35">
        <f t="shared" si="13"/>
        <v>20</v>
      </c>
      <c r="L129" s="25">
        <f t="shared" si="19"/>
        <v>4</v>
      </c>
      <c r="M129" s="25">
        <v>1</v>
      </c>
      <c r="N129" s="25">
        <v>3</v>
      </c>
      <c r="O129" s="25">
        <v>1</v>
      </c>
      <c r="P129" s="25">
        <v>2</v>
      </c>
      <c r="Q129" s="25">
        <v>2</v>
      </c>
      <c r="R129" s="5">
        <f t="shared" si="10"/>
        <v>0.25</v>
      </c>
      <c r="S129" s="5">
        <f t="shared" si="17"/>
        <v>0.375</v>
      </c>
      <c r="T129" s="25">
        <v>1</v>
      </c>
      <c r="U129" s="25">
        <v>2</v>
      </c>
      <c r="V129" s="25">
        <v>1</v>
      </c>
      <c r="W129" s="25">
        <v>0</v>
      </c>
      <c r="X129" s="29">
        <f t="shared" si="12"/>
        <v>1.1000000000000001</v>
      </c>
      <c r="Y129" s="29">
        <f>I129-('Season Summary_DEF'!I129)</f>
        <v>-0.19999999999999996</v>
      </c>
      <c r="Z129" s="29">
        <f>X129+('Season Summary_DEF'!Z129)</f>
        <v>1.6</v>
      </c>
    </row>
    <row r="130" spans="1:26" x14ac:dyDescent="0.3">
      <c r="A130" s="3">
        <v>128</v>
      </c>
      <c r="B130" s="3" t="s">
        <v>32</v>
      </c>
      <c r="C130" s="3" t="s">
        <v>26</v>
      </c>
      <c r="D130" s="3" t="s">
        <v>27</v>
      </c>
      <c r="E130" s="3" t="s">
        <v>28</v>
      </c>
      <c r="F130" s="3" t="s">
        <v>29</v>
      </c>
      <c r="G130" s="25">
        <v>7</v>
      </c>
      <c r="H130" s="25">
        <v>9</v>
      </c>
      <c r="I130" s="4">
        <f t="shared" si="18"/>
        <v>1.2857142857142858</v>
      </c>
      <c r="J130" s="25">
        <v>1</v>
      </c>
      <c r="K130" s="35">
        <f t="shared" si="13"/>
        <v>14.285714285714285</v>
      </c>
      <c r="L130" s="25">
        <f t="shared" si="19"/>
        <v>6</v>
      </c>
      <c r="M130" s="25">
        <v>4</v>
      </c>
      <c r="N130" s="25">
        <v>2</v>
      </c>
      <c r="O130" s="25">
        <v>1</v>
      </c>
      <c r="P130" s="25">
        <v>2</v>
      </c>
      <c r="Q130" s="25">
        <v>0</v>
      </c>
      <c r="R130" s="5">
        <f t="shared" si="10"/>
        <v>0.66666666666666663</v>
      </c>
      <c r="S130" s="5">
        <f t="shared" si="17"/>
        <v>0.75</v>
      </c>
      <c r="T130" s="25">
        <v>1</v>
      </c>
      <c r="U130" s="25">
        <v>2</v>
      </c>
      <c r="V130" s="25">
        <v>0</v>
      </c>
      <c r="W130" s="25">
        <v>1</v>
      </c>
      <c r="X130" s="29">
        <f t="shared" si="12"/>
        <v>2.125</v>
      </c>
      <c r="Y130" s="29">
        <f>I130-('Season Summary_DEF'!I130)</f>
        <v>0.95238095238095255</v>
      </c>
      <c r="Z130" s="29">
        <f>X130+('Season Summary_DEF'!Z130)</f>
        <v>4.7916666666666661</v>
      </c>
    </row>
    <row r="131" spans="1:26" x14ac:dyDescent="0.3">
      <c r="A131" s="3">
        <v>129</v>
      </c>
      <c r="B131" s="3" t="s">
        <v>25</v>
      </c>
      <c r="C131" s="3" t="s">
        <v>26</v>
      </c>
      <c r="D131" s="3" t="s">
        <v>31</v>
      </c>
      <c r="E131" s="3" t="s">
        <v>28</v>
      </c>
      <c r="F131" s="3" t="s">
        <v>33</v>
      </c>
      <c r="G131" s="25">
        <v>3</v>
      </c>
      <c r="H131" s="25">
        <v>2</v>
      </c>
      <c r="I131" s="4">
        <f t="shared" si="18"/>
        <v>0.66666666666666663</v>
      </c>
      <c r="J131" s="25">
        <v>1</v>
      </c>
      <c r="K131" s="35">
        <f t="shared" si="13"/>
        <v>33.333333333333329</v>
      </c>
      <c r="L131" s="25">
        <f t="shared" si="19"/>
        <v>2</v>
      </c>
      <c r="M131" s="25">
        <v>1</v>
      </c>
      <c r="N131" s="25">
        <v>1</v>
      </c>
      <c r="O131" s="25">
        <v>1</v>
      </c>
      <c r="P131" s="25">
        <v>0</v>
      </c>
      <c r="Q131" s="25">
        <v>0</v>
      </c>
      <c r="R131" s="5">
        <f t="shared" ref="R131:R194" si="20">M131/(M131+N131)</f>
        <v>0.5</v>
      </c>
      <c r="S131" s="5">
        <f t="shared" si="17"/>
        <v>0.5</v>
      </c>
      <c r="T131" s="25">
        <v>0</v>
      </c>
      <c r="U131" s="25">
        <v>1</v>
      </c>
      <c r="V131" s="25">
        <v>0</v>
      </c>
      <c r="W131" s="25">
        <v>1</v>
      </c>
      <c r="X131" s="29">
        <f t="shared" ref="X131:X194" si="21">(H131+U131+(2*(O131+W131+T131)))/((P131-Q131)+(2*(N131+V131+J131)))</f>
        <v>1.75</v>
      </c>
      <c r="Y131" s="29">
        <f>I131-('Season Summary_DEF'!I131)</f>
        <v>0.66666666666666663</v>
      </c>
      <c r="Z131" s="29" t="e">
        <f>X131+('Season Summary_DEF'!Z131)</f>
        <v>#DIV/0!</v>
      </c>
    </row>
    <row r="132" spans="1:26" x14ac:dyDescent="0.3">
      <c r="A132" s="3">
        <v>130</v>
      </c>
      <c r="B132" s="3" t="s">
        <v>25</v>
      </c>
      <c r="C132" s="3" t="s">
        <v>34</v>
      </c>
      <c r="D132" s="3" t="s">
        <v>32</v>
      </c>
      <c r="E132" s="3" t="s">
        <v>28</v>
      </c>
      <c r="F132" s="3" t="s">
        <v>29</v>
      </c>
      <c r="G132" s="25">
        <v>3</v>
      </c>
      <c r="H132" s="25">
        <v>3</v>
      </c>
      <c r="I132" s="4">
        <f t="shared" si="18"/>
        <v>1</v>
      </c>
      <c r="J132" s="25">
        <v>1</v>
      </c>
      <c r="K132" s="35">
        <f t="shared" ref="K132:K195" si="22">J132/G132*100</f>
        <v>33.333333333333329</v>
      </c>
      <c r="L132" s="25">
        <f t="shared" si="19"/>
        <v>2</v>
      </c>
      <c r="M132" s="25">
        <v>1</v>
      </c>
      <c r="N132" s="25">
        <v>1</v>
      </c>
      <c r="O132" s="25">
        <v>1</v>
      </c>
      <c r="P132" s="25">
        <v>0</v>
      </c>
      <c r="Q132" s="25">
        <v>0</v>
      </c>
      <c r="R132" s="5">
        <f t="shared" si="20"/>
        <v>0.5</v>
      </c>
      <c r="S132" s="5">
        <f t="shared" si="17"/>
        <v>0.75</v>
      </c>
      <c r="T132" s="25">
        <v>1</v>
      </c>
      <c r="U132" s="25">
        <v>1</v>
      </c>
      <c r="V132" s="25">
        <v>0</v>
      </c>
      <c r="W132" s="25">
        <v>0</v>
      </c>
      <c r="X132" s="29">
        <f t="shared" si="21"/>
        <v>2</v>
      </c>
      <c r="Y132" s="29">
        <f>I132-('Season Summary_DEF'!I132)</f>
        <v>0.8</v>
      </c>
      <c r="Z132" s="29">
        <f>X132+('Season Summary_DEF'!Z132)</f>
        <v>3.8571428571428572</v>
      </c>
    </row>
    <row r="133" spans="1:26" x14ac:dyDescent="0.3">
      <c r="A133" s="3">
        <v>131</v>
      </c>
      <c r="B133" s="3" t="s">
        <v>34</v>
      </c>
      <c r="C133" s="3" t="s">
        <v>36</v>
      </c>
      <c r="D133" s="3" t="s">
        <v>27</v>
      </c>
      <c r="E133" s="3" t="s">
        <v>35</v>
      </c>
      <c r="F133" s="3" t="s">
        <v>29</v>
      </c>
      <c r="G133" s="25">
        <v>5</v>
      </c>
      <c r="H133" s="25">
        <v>2</v>
      </c>
      <c r="I133" s="4">
        <f t="shared" si="18"/>
        <v>0.4</v>
      </c>
      <c r="J133" s="25">
        <v>2</v>
      </c>
      <c r="K133" s="35">
        <f t="shared" si="22"/>
        <v>40</v>
      </c>
      <c r="L133" s="25">
        <f t="shared" si="19"/>
        <v>3</v>
      </c>
      <c r="M133" s="25">
        <v>1</v>
      </c>
      <c r="N133" s="25">
        <v>2</v>
      </c>
      <c r="O133" s="25">
        <v>1</v>
      </c>
      <c r="P133" s="25">
        <v>0</v>
      </c>
      <c r="Q133" s="25">
        <v>0</v>
      </c>
      <c r="R133" s="5">
        <f t="shared" si="20"/>
        <v>0.33333333333333331</v>
      </c>
      <c r="S133" s="5">
        <f t="shared" si="17"/>
        <v>0.33333333333333331</v>
      </c>
      <c r="T133" s="25">
        <v>0</v>
      </c>
      <c r="U133" s="25">
        <v>1</v>
      </c>
      <c r="V133" s="25">
        <v>0</v>
      </c>
      <c r="W133" s="25">
        <v>0</v>
      </c>
      <c r="X133" s="29">
        <f t="shared" si="21"/>
        <v>0.625</v>
      </c>
      <c r="Y133" s="29">
        <f>I133-('Season Summary_DEF'!I133)</f>
        <v>0.4</v>
      </c>
      <c r="Z133" s="29" t="e">
        <f>X133+('Season Summary_DEF'!Z133)</f>
        <v>#DIV/0!</v>
      </c>
    </row>
    <row r="134" spans="1:26" x14ac:dyDescent="0.3">
      <c r="A134" s="3">
        <v>132</v>
      </c>
      <c r="B134" s="3" t="s">
        <v>34</v>
      </c>
      <c r="C134" s="3" t="s">
        <v>26</v>
      </c>
      <c r="D134" s="3" t="s">
        <v>27</v>
      </c>
      <c r="E134" s="3" t="s">
        <v>32</v>
      </c>
      <c r="F134" s="3" t="s">
        <v>35</v>
      </c>
      <c r="G134" s="25">
        <v>2</v>
      </c>
      <c r="H134" s="25">
        <v>0</v>
      </c>
      <c r="I134" s="4">
        <f t="shared" si="18"/>
        <v>0</v>
      </c>
      <c r="J134" s="25">
        <v>0</v>
      </c>
      <c r="K134" s="35">
        <f t="shared" si="22"/>
        <v>0</v>
      </c>
      <c r="L134" s="25">
        <f t="shared" si="19"/>
        <v>2</v>
      </c>
      <c r="M134" s="25">
        <v>0</v>
      </c>
      <c r="N134" s="25">
        <v>2</v>
      </c>
      <c r="O134" s="25">
        <v>0</v>
      </c>
      <c r="P134" s="25">
        <v>0</v>
      </c>
      <c r="Q134" s="25">
        <v>0</v>
      </c>
      <c r="R134" s="5">
        <f t="shared" si="20"/>
        <v>0</v>
      </c>
      <c r="S134" s="5">
        <f t="shared" si="17"/>
        <v>0</v>
      </c>
      <c r="T134" s="25">
        <v>0</v>
      </c>
      <c r="U134" s="25">
        <v>0</v>
      </c>
      <c r="V134" s="25">
        <v>0</v>
      </c>
      <c r="W134" s="25">
        <v>0</v>
      </c>
      <c r="X134" s="29">
        <f t="shared" si="21"/>
        <v>0</v>
      </c>
      <c r="Y134" s="29">
        <f>I134-('Season Summary_DEF'!I134)</f>
        <v>-0.33333333333333331</v>
      </c>
      <c r="Z134" s="29">
        <f>X134+('Season Summary_DEF'!Z134)</f>
        <v>2</v>
      </c>
    </row>
    <row r="135" spans="1:26" x14ac:dyDescent="0.3">
      <c r="A135" s="3">
        <v>133</v>
      </c>
      <c r="B135" s="3" t="s">
        <v>34</v>
      </c>
      <c r="C135" s="3" t="s">
        <v>26</v>
      </c>
      <c r="D135" s="3" t="s">
        <v>27</v>
      </c>
      <c r="E135" s="3" t="s">
        <v>35</v>
      </c>
      <c r="F135" s="3" t="s">
        <v>29</v>
      </c>
      <c r="G135" s="25">
        <v>2</v>
      </c>
      <c r="H135" s="25">
        <v>2</v>
      </c>
      <c r="I135" s="4">
        <f t="shared" si="18"/>
        <v>1</v>
      </c>
      <c r="J135" s="25">
        <v>0</v>
      </c>
      <c r="K135" s="35">
        <f t="shared" si="22"/>
        <v>0</v>
      </c>
      <c r="L135" s="25">
        <f t="shared" si="19"/>
        <v>2</v>
      </c>
      <c r="M135" s="25">
        <v>1</v>
      </c>
      <c r="N135" s="25">
        <v>1</v>
      </c>
      <c r="O135" s="25">
        <v>0</v>
      </c>
      <c r="P135" s="25">
        <v>1</v>
      </c>
      <c r="Q135" s="25">
        <v>0</v>
      </c>
      <c r="R135" s="5">
        <f t="shared" si="20"/>
        <v>0.5</v>
      </c>
      <c r="S135" s="5">
        <f t="shared" si="17"/>
        <v>0.5</v>
      </c>
      <c r="T135" s="25">
        <v>0</v>
      </c>
      <c r="U135" s="25">
        <v>1</v>
      </c>
      <c r="V135" s="25">
        <v>0</v>
      </c>
      <c r="W135" s="25">
        <v>1</v>
      </c>
      <c r="X135" s="29">
        <f t="shared" si="21"/>
        <v>1.6666666666666667</v>
      </c>
      <c r="Y135" s="29">
        <f>I135-('Season Summary_DEF'!I135)</f>
        <v>1</v>
      </c>
      <c r="Z135" s="29" t="e">
        <f>X135+('Season Summary_DEF'!Z135)</f>
        <v>#DIV/0!</v>
      </c>
    </row>
    <row r="136" spans="1:26" x14ac:dyDescent="0.3">
      <c r="A136" s="3">
        <v>134</v>
      </c>
      <c r="B136" s="3" t="s">
        <v>31</v>
      </c>
      <c r="C136" s="3" t="s">
        <v>34</v>
      </c>
      <c r="D136" s="3" t="s">
        <v>27</v>
      </c>
      <c r="E136" s="3" t="s">
        <v>28</v>
      </c>
      <c r="F136" s="3" t="s">
        <v>35</v>
      </c>
      <c r="G136" s="25">
        <v>1</v>
      </c>
      <c r="H136" s="25">
        <v>0</v>
      </c>
      <c r="I136" s="4">
        <f t="shared" si="18"/>
        <v>0</v>
      </c>
      <c r="J136" s="25">
        <v>1</v>
      </c>
      <c r="K136" s="35">
        <f t="shared" si="22"/>
        <v>100</v>
      </c>
      <c r="L136" s="25">
        <f t="shared" si="19"/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5" t="e">
        <f t="shared" si="20"/>
        <v>#DIV/0!</v>
      </c>
      <c r="S136" s="5" t="e">
        <f t="shared" si="17"/>
        <v>#DIV/0!</v>
      </c>
      <c r="T136" s="25">
        <v>0</v>
      </c>
      <c r="U136" s="25">
        <v>0</v>
      </c>
      <c r="V136" s="25">
        <v>0</v>
      </c>
      <c r="W136" s="25">
        <v>2</v>
      </c>
      <c r="X136" s="29">
        <f t="shared" si="21"/>
        <v>2</v>
      </c>
      <c r="Y136" s="29">
        <f>I136-('Season Summary_DEF'!I136)</f>
        <v>-1</v>
      </c>
      <c r="Z136" s="29">
        <f>X136+('Season Summary_DEF'!Z136)</f>
        <v>3</v>
      </c>
    </row>
    <row r="137" spans="1:26" x14ac:dyDescent="0.3">
      <c r="A137" s="3">
        <v>135</v>
      </c>
      <c r="B137" s="3" t="s">
        <v>31</v>
      </c>
      <c r="C137" s="3" t="s">
        <v>34</v>
      </c>
      <c r="D137" s="3" t="s">
        <v>27</v>
      </c>
      <c r="E137" s="3" t="s">
        <v>28</v>
      </c>
      <c r="F137" s="3" t="s">
        <v>29</v>
      </c>
      <c r="G137" s="25">
        <v>8</v>
      </c>
      <c r="H137" s="25">
        <v>13</v>
      </c>
      <c r="I137" s="4">
        <f t="shared" si="18"/>
        <v>1.625</v>
      </c>
      <c r="J137" s="25">
        <v>0</v>
      </c>
      <c r="K137" s="35">
        <f t="shared" si="22"/>
        <v>0</v>
      </c>
      <c r="L137" s="25">
        <f t="shared" si="19"/>
        <v>6</v>
      </c>
      <c r="M137" s="25">
        <v>4</v>
      </c>
      <c r="N137" s="25">
        <v>2</v>
      </c>
      <c r="O137" s="25">
        <v>2</v>
      </c>
      <c r="P137" s="25">
        <v>4</v>
      </c>
      <c r="Q137" s="25">
        <v>4</v>
      </c>
      <c r="R137" s="5">
        <f t="shared" si="20"/>
        <v>0.66666666666666663</v>
      </c>
      <c r="S137" s="5">
        <f t="shared" si="17"/>
        <v>0.66666666666666663</v>
      </c>
      <c r="T137" s="25">
        <v>0</v>
      </c>
      <c r="U137" s="25">
        <v>1</v>
      </c>
      <c r="V137" s="25">
        <v>0</v>
      </c>
      <c r="W137" s="25">
        <v>3</v>
      </c>
      <c r="X137" s="29">
        <f t="shared" si="21"/>
        <v>6</v>
      </c>
      <c r="Y137" s="29">
        <f>I137-('Season Summary_DEF'!I137)</f>
        <v>1.125</v>
      </c>
      <c r="Z137" s="29">
        <f>X137+('Season Summary_DEF'!Z137)</f>
        <v>8</v>
      </c>
    </row>
    <row r="138" spans="1:26" x14ac:dyDescent="0.3">
      <c r="A138" s="3">
        <v>136</v>
      </c>
      <c r="B138" s="3" t="s">
        <v>25</v>
      </c>
      <c r="C138" s="3" t="s">
        <v>26</v>
      </c>
      <c r="D138" s="3" t="s">
        <v>27</v>
      </c>
      <c r="E138" s="3" t="s">
        <v>35</v>
      </c>
      <c r="F138" s="3" t="s">
        <v>34</v>
      </c>
      <c r="G138" s="25">
        <v>1</v>
      </c>
      <c r="H138" s="25">
        <v>0</v>
      </c>
      <c r="I138" s="4">
        <f t="shared" si="18"/>
        <v>0</v>
      </c>
      <c r="J138" s="25">
        <v>0</v>
      </c>
      <c r="K138" s="35">
        <f t="shared" si="22"/>
        <v>0</v>
      </c>
      <c r="L138" s="25">
        <f t="shared" si="19"/>
        <v>1</v>
      </c>
      <c r="M138" s="25">
        <v>0</v>
      </c>
      <c r="N138" s="25">
        <v>1</v>
      </c>
      <c r="O138" s="25">
        <v>0</v>
      </c>
      <c r="P138" s="25">
        <v>0</v>
      </c>
      <c r="Q138" s="25">
        <v>0</v>
      </c>
      <c r="R138" s="5">
        <f t="shared" si="20"/>
        <v>0</v>
      </c>
      <c r="S138" s="5">
        <f t="shared" si="17"/>
        <v>0</v>
      </c>
      <c r="T138" s="25">
        <v>0</v>
      </c>
      <c r="U138" s="25">
        <v>0</v>
      </c>
      <c r="V138" s="25">
        <v>0</v>
      </c>
      <c r="W138" s="25">
        <v>0</v>
      </c>
      <c r="X138" s="29">
        <f t="shared" si="21"/>
        <v>0</v>
      </c>
      <c r="Y138" s="29">
        <f>I138-('Season Summary_DEF'!I138)</f>
        <v>-1</v>
      </c>
      <c r="Z138" s="29">
        <f>X138+('Season Summary_DEF'!Z138)</f>
        <v>0.5</v>
      </c>
    </row>
    <row r="139" spans="1:26" x14ac:dyDescent="0.3">
      <c r="A139" s="3">
        <v>137</v>
      </c>
      <c r="B139" s="3" t="s">
        <v>25</v>
      </c>
      <c r="C139" s="3" t="s">
        <v>26</v>
      </c>
      <c r="D139" s="3" t="s">
        <v>27</v>
      </c>
      <c r="E139" s="3" t="s">
        <v>28</v>
      </c>
      <c r="F139" s="3" t="s">
        <v>35</v>
      </c>
      <c r="G139" s="25">
        <v>1</v>
      </c>
      <c r="H139" s="25">
        <v>0</v>
      </c>
      <c r="I139" s="4">
        <f t="shared" si="18"/>
        <v>0</v>
      </c>
      <c r="J139" s="25">
        <v>1</v>
      </c>
      <c r="K139" s="35">
        <f t="shared" si="22"/>
        <v>100</v>
      </c>
      <c r="L139" s="25">
        <f t="shared" si="19"/>
        <v>0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  <c r="R139" s="5" t="e">
        <f t="shared" si="20"/>
        <v>#DIV/0!</v>
      </c>
      <c r="S139" s="5" t="e">
        <f t="shared" si="17"/>
        <v>#DIV/0!</v>
      </c>
      <c r="T139" s="25">
        <v>0</v>
      </c>
      <c r="U139" s="25">
        <v>0</v>
      </c>
      <c r="V139" s="25">
        <v>0</v>
      </c>
      <c r="W139" s="25">
        <v>0</v>
      </c>
      <c r="X139" s="29">
        <f t="shared" si="21"/>
        <v>0</v>
      </c>
      <c r="Y139" s="29" t="e">
        <f>I139-('Season Summary_DEF'!I139)</f>
        <v>#DIV/0!</v>
      </c>
      <c r="Z139" s="29" t="e">
        <f>X139+('Season Summary_DEF'!Z139)</f>
        <v>#DIV/0!</v>
      </c>
    </row>
    <row r="140" spans="1:26" x14ac:dyDescent="0.3">
      <c r="A140" s="3">
        <v>138</v>
      </c>
      <c r="B140" s="3" t="s">
        <v>31</v>
      </c>
      <c r="C140" s="3" t="s">
        <v>34</v>
      </c>
      <c r="D140" s="3" t="s">
        <v>36</v>
      </c>
      <c r="E140" s="3" t="s">
        <v>32</v>
      </c>
      <c r="F140" s="3" t="s">
        <v>29</v>
      </c>
      <c r="G140" s="25">
        <v>2</v>
      </c>
      <c r="H140" s="25">
        <v>3</v>
      </c>
      <c r="I140" s="4">
        <f t="shared" si="18"/>
        <v>1.5</v>
      </c>
      <c r="J140" s="25">
        <v>0</v>
      </c>
      <c r="K140" s="35">
        <f t="shared" si="22"/>
        <v>0</v>
      </c>
      <c r="L140" s="25">
        <f t="shared" si="19"/>
        <v>2</v>
      </c>
      <c r="M140" s="25">
        <v>1</v>
      </c>
      <c r="N140" s="25">
        <v>1</v>
      </c>
      <c r="O140" s="25">
        <v>1</v>
      </c>
      <c r="P140" s="25">
        <v>0</v>
      </c>
      <c r="Q140" s="25">
        <v>0</v>
      </c>
      <c r="R140" s="5">
        <f t="shared" si="20"/>
        <v>0.5</v>
      </c>
      <c r="S140" s="5">
        <f t="shared" si="17"/>
        <v>0.75</v>
      </c>
      <c r="T140" s="25">
        <v>1</v>
      </c>
      <c r="U140" s="25">
        <v>0</v>
      </c>
      <c r="V140" s="25">
        <v>0</v>
      </c>
      <c r="W140" s="25">
        <v>0</v>
      </c>
      <c r="X140" s="29">
        <f t="shared" si="21"/>
        <v>3.5</v>
      </c>
      <c r="Y140" s="29">
        <f>I140-('Season Summary_DEF'!I140)</f>
        <v>-0.16666666666666674</v>
      </c>
      <c r="Z140" s="29">
        <f>X140+('Season Summary_DEF'!Z140)</f>
        <v>3.7307692307692308</v>
      </c>
    </row>
    <row r="141" spans="1:26" x14ac:dyDescent="0.3">
      <c r="A141" s="3">
        <v>139</v>
      </c>
      <c r="B141" s="3" t="s">
        <v>25</v>
      </c>
      <c r="C141" s="3" t="s">
        <v>33</v>
      </c>
      <c r="D141" s="3" t="s">
        <v>27</v>
      </c>
      <c r="E141" s="3" t="s">
        <v>28</v>
      </c>
      <c r="F141" s="3" t="s">
        <v>29</v>
      </c>
      <c r="G141" s="25">
        <v>1</v>
      </c>
      <c r="H141" s="25">
        <v>2</v>
      </c>
      <c r="I141" s="4">
        <f t="shared" si="18"/>
        <v>2</v>
      </c>
      <c r="J141" s="25">
        <v>0</v>
      </c>
      <c r="K141" s="35">
        <f t="shared" si="22"/>
        <v>0</v>
      </c>
      <c r="L141" s="25">
        <f t="shared" si="19"/>
        <v>1</v>
      </c>
      <c r="M141" s="25">
        <v>1</v>
      </c>
      <c r="N141" s="25">
        <v>0</v>
      </c>
      <c r="O141" s="25">
        <v>1</v>
      </c>
      <c r="P141" s="25">
        <v>0</v>
      </c>
      <c r="Q141" s="25">
        <v>0</v>
      </c>
      <c r="R141" s="5">
        <f t="shared" si="20"/>
        <v>1</v>
      </c>
      <c r="S141" s="5">
        <f t="shared" si="17"/>
        <v>1</v>
      </c>
      <c r="T141" s="25">
        <v>0</v>
      </c>
      <c r="U141" s="25">
        <v>0</v>
      </c>
      <c r="V141" s="25">
        <v>0</v>
      </c>
      <c r="W141" s="25">
        <v>1</v>
      </c>
      <c r="X141" s="29" t="e">
        <f t="shared" si="21"/>
        <v>#DIV/0!</v>
      </c>
      <c r="Y141" s="29">
        <f>I141-('Season Summary_DEF'!I141)</f>
        <v>2</v>
      </c>
      <c r="Z141" s="29" t="e">
        <f>X141+('Season Summary_DEF'!Z141)</f>
        <v>#DIV/0!</v>
      </c>
    </row>
    <row r="142" spans="1:26" x14ac:dyDescent="0.3">
      <c r="A142" s="3">
        <v>140</v>
      </c>
      <c r="B142" s="3" t="s">
        <v>34</v>
      </c>
      <c r="C142" s="3" t="s">
        <v>36</v>
      </c>
      <c r="D142" s="3" t="s">
        <v>27</v>
      </c>
      <c r="E142" s="3" t="s">
        <v>28</v>
      </c>
      <c r="F142" s="3" t="s">
        <v>29</v>
      </c>
      <c r="G142" s="25">
        <v>1</v>
      </c>
      <c r="H142" s="25">
        <v>0</v>
      </c>
      <c r="I142" s="4">
        <f t="shared" si="18"/>
        <v>0</v>
      </c>
      <c r="J142" s="25">
        <v>1</v>
      </c>
      <c r="K142" s="35">
        <f t="shared" si="22"/>
        <v>100</v>
      </c>
      <c r="L142" s="25">
        <f t="shared" si="19"/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5" t="e">
        <f t="shared" si="20"/>
        <v>#DIV/0!</v>
      </c>
      <c r="S142" s="5" t="e">
        <f t="shared" ref="S142:S173" si="23">((0.5*T142)+M142)/L142</f>
        <v>#DIV/0!</v>
      </c>
      <c r="T142" s="25">
        <v>0</v>
      </c>
      <c r="U142" s="25">
        <v>0</v>
      </c>
      <c r="V142" s="25">
        <v>0</v>
      </c>
      <c r="W142" s="25">
        <v>0</v>
      </c>
      <c r="X142" s="29">
        <f t="shared" si="21"/>
        <v>0</v>
      </c>
      <c r="Y142" s="29" t="e">
        <f>I142-('Season Summary_DEF'!I142)</f>
        <v>#DIV/0!</v>
      </c>
      <c r="Z142" s="29" t="e">
        <f>X142+('Season Summary_DEF'!Z142)</f>
        <v>#DIV/0!</v>
      </c>
    </row>
    <row r="143" spans="1:26" x14ac:dyDescent="0.3">
      <c r="A143" s="3">
        <v>141</v>
      </c>
      <c r="B143" s="3" t="s">
        <v>25</v>
      </c>
      <c r="C143" s="3" t="s">
        <v>26</v>
      </c>
      <c r="D143" s="3" t="s">
        <v>34</v>
      </c>
      <c r="E143" s="3" t="s">
        <v>32</v>
      </c>
      <c r="F143" s="3" t="s">
        <v>36</v>
      </c>
      <c r="G143" s="25">
        <v>2</v>
      </c>
      <c r="H143" s="25">
        <v>3</v>
      </c>
      <c r="I143" s="4">
        <f t="shared" ref="I143:I174" si="24">H143/G143</f>
        <v>1.5</v>
      </c>
      <c r="J143" s="25">
        <v>1</v>
      </c>
      <c r="K143" s="35">
        <f t="shared" si="22"/>
        <v>50</v>
      </c>
      <c r="L143" s="25">
        <f t="shared" si="19"/>
        <v>1</v>
      </c>
      <c r="M143" s="25">
        <v>1</v>
      </c>
      <c r="N143" s="25">
        <v>0</v>
      </c>
      <c r="O143" s="25">
        <v>1</v>
      </c>
      <c r="P143" s="25">
        <v>0</v>
      </c>
      <c r="Q143" s="25">
        <v>0</v>
      </c>
      <c r="R143" s="5">
        <f t="shared" si="20"/>
        <v>1</v>
      </c>
      <c r="S143" s="5">
        <f t="shared" si="23"/>
        <v>1.5</v>
      </c>
      <c r="T143" s="25">
        <v>1</v>
      </c>
      <c r="U143" s="25">
        <v>0</v>
      </c>
      <c r="V143" s="25">
        <v>0</v>
      </c>
      <c r="W143" s="25">
        <v>0</v>
      </c>
      <c r="X143" s="29">
        <f t="shared" si="21"/>
        <v>3.5</v>
      </c>
      <c r="Y143" s="29">
        <f>I143-('Season Summary_DEF'!I143)</f>
        <v>1</v>
      </c>
      <c r="Z143" s="29">
        <f>X143+('Season Summary_DEF'!Z143)</f>
        <v>4.7</v>
      </c>
    </row>
    <row r="144" spans="1:26" x14ac:dyDescent="0.3">
      <c r="A144" s="3">
        <v>142</v>
      </c>
      <c r="B144" s="3" t="s">
        <v>25</v>
      </c>
      <c r="C144" s="3" t="s">
        <v>34</v>
      </c>
      <c r="D144" s="3" t="s">
        <v>35</v>
      </c>
      <c r="E144" s="3" t="s">
        <v>32</v>
      </c>
      <c r="F144" s="3" t="s">
        <v>33</v>
      </c>
      <c r="G144" s="25">
        <v>3</v>
      </c>
      <c r="H144" s="25">
        <v>1</v>
      </c>
      <c r="I144" s="4">
        <f t="shared" si="24"/>
        <v>0.33333333333333331</v>
      </c>
      <c r="J144" s="25">
        <v>1</v>
      </c>
      <c r="K144" s="35">
        <f t="shared" si="22"/>
        <v>33.333333333333329</v>
      </c>
      <c r="L144" s="25">
        <f t="shared" si="19"/>
        <v>2</v>
      </c>
      <c r="M144" s="25">
        <v>0</v>
      </c>
      <c r="N144" s="25">
        <v>2</v>
      </c>
      <c r="O144" s="25">
        <v>0</v>
      </c>
      <c r="P144" s="25">
        <v>4</v>
      </c>
      <c r="Q144" s="25">
        <v>1</v>
      </c>
      <c r="R144" s="5">
        <f t="shared" si="20"/>
        <v>0</v>
      </c>
      <c r="S144" s="5">
        <f t="shared" si="23"/>
        <v>0</v>
      </c>
      <c r="T144" s="25">
        <v>0</v>
      </c>
      <c r="U144" s="25">
        <v>1</v>
      </c>
      <c r="V144" s="25">
        <v>0</v>
      </c>
      <c r="W144" s="25">
        <v>3</v>
      </c>
      <c r="X144" s="29">
        <f t="shared" si="21"/>
        <v>0.88888888888888884</v>
      </c>
      <c r="Y144" s="29">
        <f>I144-('Season Summary_DEF'!I144)</f>
        <v>-0.16666666666666669</v>
      </c>
      <c r="Z144" s="29">
        <f>X144+('Season Summary_DEF'!Z144)</f>
        <v>3.8888888888888888</v>
      </c>
    </row>
    <row r="145" spans="1:29" x14ac:dyDescent="0.3">
      <c r="A145" s="3">
        <v>143</v>
      </c>
      <c r="B145" s="3" t="s">
        <v>25</v>
      </c>
      <c r="C145" s="3" t="s">
        <v>32</v>
      </c>
      <c r="D145" s="3" t="s">
        <v>36</v>
      </c>
      <c r="E145" s="3" t="s">
        <v>28</v>
      </c>
      <c r="F145" s="3" t="s">
        <v>29</v>
      </c>
      <c r="G145" s="25">
        <v>3</v>
      </c>
      <c r="H145" s="25">
        <v>0</v>
      </c>
      <c r="I145" s="4">
        <f t="shared" si="24"/>
        <v>0</v>
      </c>
      <c r="J145" s="25">
        <v>1</v>
      </c>
      <c r="K145" s="35">
        <f t="shared" si="22"/>
        <v>33.333333333333329</v>
      </c>
      <c r="L145" s="25">
        <f t="shared" si="19"/>
        <v>2</v>
      </c>
      <c r="M145" s="25">
        <v>0</v>
      </c>
      <c r="N145" s="25">
        <v>2</v>
      </c>
      <c r="O145" s="25">
        <v>0</v>
      </c>
      <c r="P145" s="25">
        <v>0</v>
      </c>
      <c r="Q145" s="25">
        <v>0</v>
      </c>
      <c r="R145" s="5">
        <f t="shared" si="20"/>
        <v>0</v>
      </c>
      <c r="S145" s="5">
        <f t="shared" si="23"/>
        <v>0</v>
      </c>
      <c r="T145" s="25">
        <v>0</v>
      </c>
      <c r="U145" s="25">
        <v>0</v>
      </c>
      <c r="V145" s="25">
        <v>0</v>
      </c>
      <c r="W145" s="25">
        <v>0</v>
      </c>
      <c r="X145" s="29">
        <f t="shared" si="21"/>
        <v>0</v>
      </c>
      <c r="Y145" s="29">
        <f>I145-('Season Summary_DEF'!I145)</f>
        <v>0</v>
      </c>
      <c r="Z145" s="29">
        <f>X145+('Season Summary_DEF'!Z145)</f>
        <v>4</v>
      </c>
    </row>
    <row r="146" spans="1:29" x14ac:dyDescent="0.3">
      <c r="A146" s="3">
        <v>144</v>
      </c>
      <c r="B146" s="3" t="s">
        <v>34</v>
      </c>
      <c r="C146" s="3" t="s">
        <v>26</v>
      </c>
      <c r="D146" s="3" t="s">
        <v>27</v>
      </c>
      <c r="E146" s="3" t="s">
        <v>28</v>
      </c>
      <c r="F146" s="3" t="s">
        <v>35</v>
      </c>
      <c r="G146" s="25">
        <v>4</v>
      </c>
      <c r="H146" s="25">
        <v>5</v>
      </c>
      <c r="I146" s="4">
        <f t="shared" si="24"/>
        <v>1.25</v>
      </c>
      <c r="J146" s="25">
        <v>0</v>
      </c>
      <c r="K146" s="35">
        <f t="shared" si="22"/>
        <v>0</v>
      </c>
      <c r="L146" s="25">
        <f t="shared" si="19"/>
        <v>4</v>
      </c>
      <c r="M146" s="25">
        <v>2</v>
      </c>
      <c r="N146" s="25">
        <v>2</v>
      </c>
      <c r="O146" s="25">
        <v>1</v>
      </c>
      <c r="P146" s="25">
        <v>1</v>
      </c>
      <c r="Q146" s="25">
        <v>0</v>
      </c>
      <c r="R146" s="5">
        <f t="shared" si="20"/>
        <v>0.5</v>
      </c>
      <c r="S146" s="5">
        <f t="shared" si="23"/>
        <v>0.625</v>
      </c>
      <c r="T146" s="25">
        <v>1</v>
      </c>
      <c r="U146" s="25">
        <v>2</v>
      </c>
      <c r="V146" s="25">
        <v>0</v>
      </c>
      <c r="W146" s="25">
        <v>1</v>
      </c>
      <c r="X146" s="29">
        <f t="shared" si="21"/>
        <v>2.6</v>
      </c>
      <c r="Y146" s="29">
        <f>I146-('Season Summary_DEF'!I146)</f>
        <v>1.25</v>
      </c>
      <c r="Z146" s="29" t="e">
        <f>X146+('Season Summary_DEF'!Z146)</f>
        <v>#DIV/0!</v>
      </c>
    </row>
    <row r="147" spans="1:29" x14ac:dyDescent="0.3">
      <c r="A147" s="3">
        <v>145</v>
      </c>
      <c r="B147" s="3" t="s">
        <v>31</v>
      </c>
      <c r="C147" s="3" t="s">
        <v>34</v>
      </c>
      <c r="D147" s="3" t="s">
        <v>27</v>
      </c>
      <c r="E147" s="3" t="s">
        <v>28</v>
      </c>
      <c r="F147" s="3" t="s">
        <v>32</v>
      </c>
      <c r="G147" s="25">
        <v>3</v>
      </c>
      <c r="H147" s="25">
        <v>3</v>
      </c>
      <c r="I147" s="4">
        <f t="shared" si="24"/>
        <v>1</v>
      </c>
      <c r="J147" s="25">
        <v>1</v>
      </c>
      <c r="K147" s="35">
        <f t="shared" si="22"/>
        <v>33.333333333333329</v>
      </c>
      <c r="L147" s="25">
        <f t="shared" si="19"/>
        <v>1</v>
      </c>
      <c r="M147" s="25">
        <v>1</v>
      </c>
      <c r="N147" s="25">
        <v>0</v>
      </c>
      <c r="O147" s="25">
        <v>1</v>
      </c>
      <c r="P147" s="25">
        <v>2</v>
      </c>
      <c r="Q147" s="25">
        <v>1</v>
      </c>
      <c r="R147" s="5">
        <f t="shared" si="20"/>
        <v>1</v>
      </c>
      <c r="S147" s="5">
        <f t="shared" si="23"/>
        <v>1</v>
      </c>
      <c r="T147" s="25">
        <v>0</v>
      </c>
      <c r="U147" s="25">
        <v>0</v>
      </c>
      <c r="V147" s="25">
        <v>0</v>
      </c>
      <c r="W147" s="25">
        <v>1</v>
      </c>
      <c r="X147" s="29">
        <f t="shared" si="21"/>
        <v>2.3333333333333335</v>
      </c>
      <c r="Y147" s="29">
        <f>I147-('Season Summary_DEF'!I147)</f>
        <v>0.33333333333333337</v>
      </c>
      <c r="Z147" s="29">
        <f>X147+('Season Summary_DEF'!Z147)</f>
        <v>5.8333333333333339</v>
      </c>
    </row>
    <row r="148" spans="1:29" x14ac:dyDescent="0.3">
      <c r="A148" s="3">
        <v>146</v>
      </c>
      <c r="B148" s="3" t="s">
        <v>25</v>
      </c>
      <c r="C148" s="3" t="s">
        <v>35</v>
      </c>
      <c r="D148" s="3" t="s">
        <v>32</v>
      </c>
      <c r="E148" s="3" t="s">
        <v>28</v>
      </c>
      <c r="F148" s="3" t="s">
        <v>29</v>
      </c>
      <c r="G148" s="25">
        <v>2</v>
      </c>
      <c r="H148" s="25">
        <v>3</v>
      </c>
      <c r="I148" s="4">
        <f t="shared" si="24"/>
        <v>1.5</v>
      </c>
      <c r="J148" s="25">
        <v>1</v>
      </c>
      <c r="K148" s="35">
        <f t="shared" si="22"/>
        <v>50</v>
      </c>
      <c r="L148" s="25">
        <f t="shared" si="19"/>
        <v>1</v>
      </c>
      <c r="M148" s="25">
        <v>1</v>
      </c>
      <c r="N148" s="25">
        <v>0</v>
      </c>
      <c r="O148" s="25">
        <v>1</v>
      </c>
      <c r="P148" s="25">
        <v>1</v>
      </c>
      <c r="Q148" s="25">
        <v>1</v>
      </c>
      <c r="R148" s="5">
        <f t="shared" si="20"/>
        <v>1</v>
      </c>
      <c r="S148" s="5">
        <f t="shared" si="23"/>
        <v>1</v>
      </c>
      <c r="T148" s="25">
        <v>0</v>
      </c>
      <c r="U148" s="25">
        <v>0</v>
      </c>
      <c r="V148" s="25">
        <v>0</v>
      </c>
      <c r="W148" s="25">
        <v>1</v>
      </c>
      <c r="X148" s="29">
        <f t="shared" si="21"/>
        <v>3.5</v>
      </c>
      <c r="Y148" s="29">
        <f>I148-('Season Summary_DEF'!I148)</f>
        <v>-1.5</v>
      </c>
      <c r="Z148" s="29">
        <f>X148+('Season Summary_DEF'!Z148)</f>
        <v>3.5</v>
      </c>
    </row>
    <row r="149" spans="1:29" x14ac:dyDescent="0.3">
      <c r="A149" s="3">
        <v>147</v>
      </c>
      <c r="B149" s="3" t="s">
        <v>34</v>
      </c>
      <c r="C149" s="3" t="s">
        <v>32</v>
      </c>
      <c r="D149" s="3" t="s">
        <v>27</v>
      </c>
      <c r="E149" s="3" t="s">
        <v>35</v>
      </c>
      <c r="F149" s="3" t="s">
        <v>29</v>
      </c>
      <c r="G149" s="25">
        <v>1</v>
      </c>
      <c r="H149" s="25">
        <v>2</v>
      </c>
      <c r="I149" s="4">
        <f t="shared" si="24"/>
        <v>2</v>
      </c>
      <c r="J149" s="25">
        <v>0</v>
      </c>
      <c r="K149" s="35">
        <f t="shared" si="22"/>
        <v>0</v>
      </c>
      <c r="L149" s="25">
        <f t="shared" si="19"/>
        <v>0</v>
      </c>
      <c r="M149" s="25">
        <v>0</v>
      </c>
      <c r="N149" s="25">
        <v>0</v>
      </c>
      <c r="O149" s="25">
        <v>0</v>
      </c>
      <c r="P149" s="25">
        <v>2</v>
      </c>
      <c r="Q149" s="25">
        <v>2</v>
      </c>
      <c r="R149" s="5" t="e">
        <f t="shared" si="20"/>
        <v>#DIV/0!</v>
      </c>
      <c r="S149" s="5" t="e">
        <f t="shared" si="23"/>
        <v>#DIV/0!</v>
      </c>
      <c r="T149" s="25">
        <v>0</v>
      </c>
      <c r="U149" s="25">
        <v>0</v>
      </c>
      <c r="V149" s="25">
        <v>0</v>
      </c>
      <c r="W149" s="25">
        <v>1</v>
      </c>
      <c r="X149" s="29" t="e">
        <f t="shared" si="21"/>
        <v>#DIV/0!</v>
      </c>
      <c r="Y149" s="29" t="e">
        <f>I149-('Season Summary_DEF'!I149)</f>
        <v>#DIV/0!</v>
      </c>
      <c r="Z149" s="29" t="e">
        <f>X149+('Season Summary_DEF'!Z149)</f>
        <v>#DIV/0!</v>
      </c>
    </row>
    <row r="150" spans="1:29" x14ac:dyDescent="0.3">
      <c r="A150" s="3">
        <v>148</v>
      </c>
      <c r="B150" s="3" t="s">
        <v>34</v>
      </c>
      <c r="C150" s="3" t="s">
        <v>32</v>
      </c>
      <c r="D150" s="3" t="s">
        <v>33</v>
      </c>
      <c r="E150" s="3" t="s">
        <v>35</v>
      </c>
      <c r="F150" s="3" t="s">
        <v>29</v>
      </c>
      <c r="G150" s="25">
        <v>3</v>
      </c>
      <c r="H150" s="25">
        <v>2</v>
      </c>
      <c r="I150" s="4">
        <f t="shared" si="24"/>
        <v>0.66666666666666663</v>
      </c>
      <c r="J150" s="25">
        <v>0</v>
      </c>
      <c r="K150" s="35">
        <f t="shared" si="22"/>
        <v>0</v>
      </c>
      <c r="L150" s="25">
        <f t="shared" si="19"/>
        <v>3</v>
      </c>
      <c r="M150" s="25">
        <v>1</v>
      </c>
      <c r="N150" s="25">
        <v>2</v>
      </c>
      <c r="O150" s="25">
        <v>1</v>
      </c>
      <c r="P150" s="25">
        <v>1</v>
      </c>
      <c r="Q150" s="25">
        <v>0</v>
      </c>
      <c r="R150" s="5">
        <f t="shared" si="20"/>
        <v>0.33333333333333331</v>
      </c>
      <c r="S150" s="5">
        <f t="shared" si="23"/>
        <v>0.33333333333333331</v>
      </c>
      <c r="T150" s="25">
        <v>0</v>
      </c>
      <c r="U150" s="25">
        <v>1</v>
      </c>
      <c r="V150" s="25">
        <v>0</v>
      </c>
      <c r="W150" s="25">
        <v>1</v>
      </c>
      <c r="X150" s="29">
        <f t="shared" si="21"/>
        <v>1.4</v>
      </c>
      <c r="Y150" s="29">
        <f>I150-('Season Summary_DEF'!I150)</f>
        <v>0.66666666666666663</v>
      </c>
      <c r="Z150" s="29">
        <f>X150+('Season Summary_DEF'!Z150)</f>
        <v>5.4</v>
      </c>
    </row>
    <row r="151" spans="1:29" x14ac:dyDescent="0.3">
      <c r="A151" s="3">
        <v>149</v>
      </c>
      <c r="B151" s="3" t="s">
        <v>33</v>
      </c>
      <c r="C151" s="3" t="s">
        <v>26</v>
      </c>
      <c r="D151" s="3" t="s">
        <v>27</v>
      </c>
      <c r="E151" s="3" t="s">
        <v>35</v>
      </c>
      <c r="F151" s="3" t="s">
        <v>32</v>
      </c>
      <c r="G151" s="25">
        <v>6</v>
      </c>
      <c r="H151" s="25">
        <v>0</v>
      </c>
      <c r="I151" s="4">
        <f t="shared" si="24"/>
        <v>0</v>
      </c>
      <c r="J151" s="25">
        <v>0</v>
      </c>
      <c r="K151" s="35">
        <f t="shared" si="22"/>
        <v>0</v>
      </c>
      <c r="L151" s="25">
        <f t="shared" si="19"/>
        <v>6</v>
      </c>
      <c r="M151" s="25">
        <v>0</v>
      </c>
      <c r="N151" s="25">
        <v>6</v>
      </c>
      <c r="O151" s="25">
        <v>0</v>
      </c>
      <c r="P151" s="25">
        <v>0</v>
      </c>
      <c r="Q151" s="25">
        <v>0</v>
      </c>
      <c r="R151" s="5">
        <f t="shared" si="20"/>
        <v>0</v>
      </c>
      <c r="S151" s="5">
        <f t="shared" si="23"/>
        <v>0</v>
      </c>
      <c r="T151" s="25">
        <v>0</v>
      </c>
      <c r="U151" s="25">
        <v>3</v>
      </c>
      <c r="V151" s="25">
        <v>0</v>
      </c>
      <c r="W151" s="25">
        <v>0</v>
      </c>
      <c r="X151" s="29">
        <f t="shared" si="21"/>
        <v>0.25</v>
      </c>
      <c r="Y151" s="29">
        <f>I151-('Season Summary_DEF'!I151)</f>
        <v>0</v>
      </c>
      <c r="Z151" s="29" t="e">
        <f>X151+('Season Summary_DEF'!Z151)</f>
        <v>#DIV/0!</v>
      </c>
    </row>
    <row r="152" spans="1:29" x14ac:dyDescent="0.3">
      <c r="A152" s="3">
        <v>150</v>
      </c>
      <c r="B152" s="3" t="s">
        <v>31</v>
      </c>
      <c r="C152" s="3" t="s">
        <v>26</v>
      </c>
      <c r="D152" s="3" t="s">
        <v>32</v>
      </c>
      <c r="E152" s="3" t="s">
        <v>28</v>
      </c>
      <c r="F152" s="3" t="s">
        <v>29</v>
      </c>
      <c r="G152" s="25">
        <v>2</v>
      </c>
      <c r="H152" s="25">
        <v>2</v>
      </c>
      <c r="I152" s="4">
        <f t="shared" si="24"/>
        <v>1</v>
      </c>
      <c r="J152" s="25">
        <v>0</v>
      </c>
      <c r="K152" s="35">
        <f t="shared" si="22"/>
        <v>0</v>
      </c>
      <c r="L152" s="25">
        <f t="shared" ref="L152:L183" si="25">M152+N152</f>
        <v>2</v>
      </c>
      <c r="M152" s="25">
        <v>1</v>
      </c>
      <c r="N152" s="25">
        <v>1</v>
      </c>
      <c r="O152" s="25">
        <v>1</v>
      </c>
      <c r="P152" s="25">
        <v>0</v>
      </c>
      <c r="Q152" s="25">
        <v>0</v>
      </c>
      <c r="R152" s="5">
        <f t="shared" si="20"/>
        <v>0.5</v>
      </c>
      <c r="S152" s="5">
        <f t="shared" si="23"/>
        <v>0.5</v>
      </c>
      <c r="T152" s="25">
        <v>0</v>
      </c>
      <c r="U152" s="25">
        <v>0</v>
      </c>
      <c r="V152" s="25">
        <v>0</v>
      </c>
      <c r="W152" s="25">
        <v>0</v>
      </c>
      <c r="X152" s="29">
        <f t="shared" si="21"/>
        <v>2</v>
      </c>
      <c r="Y152" s="29">
        <f>I152-('Season Summary_DEF'!I152)</f>
        <v>0.33333333333333337</v>
      </c>
      <c r="Z152" s="29">
        <f>X152+('Season Summary_DEF'!Z152)</f>
        <v>3</v>
      </c>
    </row>
    <row r="153" spans="1:29" x14ac:dyDescent="0.3">
      <c r="A153" s="3">
        <v>151</v>
      </c>
      <c r="B153" s="3" t="s">
        <v>32</v>
      </c>
      <c r="C153" s="3" t="s">
        <v>26</v>
      </c>
      <c r="D153" s="3" t="s">
        <v>27</v>
      </c>
      <c r="E153" s="3" t="s">
        <v>28</v>
      </c>
      <c r="F153" s="3" t="s">
        <v>33</v>
      </c>
      <c r="G153" s="25">
        <v>5</v>
      </c>
      <c r="H153" s="25">
        <v>2</v>
      </c>
      <c r="I153" s="4">
        <f t="shared" si="24"/>
        <v>0.4</v>
      </c>
      <c r="J153" s="25">
        <v>0</v>
      </c>
      <c r="K153" s="35">
        <f t="shared" si="22"/>
        <v>0</v>
      </c>
      <c r="L153" s="25">
        <f t="shared" si="25"/>
        <v>5</v>
      </c>
      <c r="M153" s="25">
        <v>1</v>
      </c>
      <c r="N153" s="25">
        <v>4</v>
      </c>
      <c r="O153" s="25">
        <v>1</v>
      </c>
      <c r="P153" s="25">
        <v>0</v>
      </c>
      <c r="Q153" s="25">
        <v>0</v>
      </c>
      <c r="R153" s="5">
        <f t="shared" si="20"/>
        <v>0.2</v>
      </c>
      <c r="S153" s="5">
        <f t="shared" si="23"/>
        <v>0.2</v>
      </c>
      <c r="T153" s="25">
        <v>0</v>
      </c>
      <c r="U153" s="25">
        <v>1</v>
      </c>
      <c r="V153" s="25">
        <v>0</v>
      </c>
      <c r="W153" s="25">
        <v>0</v>
      </c>
      <c r="X153" s="29">
        <f t="shared" si="21"/>
        <v>0.625</v>
      </c>
      <c r="Y153" s="29">
        <f>I153-('Season Summary_DEF'!I153)</f>
        <v>-9.9999999999999978E-2</v>
      </c>
      <c r="Z153" s="29">
        <f>X153+('Season Summary_DEF'!Z153)</f>
        <v>5.625</v>
      </c>
    </row>
    <row r="154" spans="1:29" x14ac:dyDescent="0.3">
      <c r="A154" s="3">
        <v>152</v>
      </c>
      <c r="B154" s="3" t="s">
        <v>34</v>
      </c>
      <c r="C154" s="3" t="s">
        <v>33</v>
      </c>
      <c r="D154" s="3" t="s">
        <v>27</v>
      </c>
      <c r="E154" s="3" t="s">
        <v>28</v>
      </c>
      <c r="F154" s="3" t="s">
        <v>29</v>
      </c>
      <c r="G154" s="25">
        <v>1</v>
      </c>
      <c r="H154" s="25">
        <v>0</v>
      </c>
      <c r="I154" s="4">
        <f t="shared" si="24"/>
        <v>0</v>
      </c>
      <c r="J154" s="25">
        <v>1</v>
      </c>
      <c r="K154" s="35">
        <f t="shared" si="22"/>
        <v>100</v>
      </c>
      <c r="L154" s="25">
        <f t="shared" si="25"/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5" t="e">
        <f t="shared" si="20"/>
        <v>#DIV/0!</v>
      </c>
      <c r="S154" s="5" t="e">
        <f t="shared" si="23"/>
        <v>#DIV/0!</v>
      </c>
      <c r="T154" s="25">
        <v>0</v>
      </c>
      <c r="U154" s="25">
        <v>0</v>
      </c>
      <c r="V154" s="25">
        <v>0</v>
      </c>
      <c r="W154" s="25">
        <v>0</v>
      </c>
      <c r="X154" s="29">
        <f t="shared" si="21"/>
        <v>0</v>
      </c>
      <c r="Y154" s="29" t="e">
        <f>I154-('Season Summary_DEF'!I154)</f>
        <v>#DIV/0!</v>
      </c>
      <c r="Z154" s="29" t="e">
        <f>X154+('Season Summary_DEF'!Z154)</f>
        <v>#DIV/0!</v>
      </c>
    </row>
    <row r="155" spans="1:29" x14ac:dyDescent="0.3">
      <c r="A155" s="3">
        <v>153</v>
      </c>
      <c r="B155" s="3" t="s">
        <v>31</v>
      </c>
      <c r="C155" s="3" t="s">
        <v>35</v>
      </c>
      <c r="D155" s="3" t="s">
        <v>27</v>
      </c>
      <c r="E155" s="3" t="s">
        <v>28</v>
      </c>
      <c r="F155" s="3" t="s">
        <v>29</v>
      </c>
      <c r="G155" s="25">
        <v>0</v>
      </c>
      <c r="H155" s="25">
        <v>0</v>
      </c>
      <c r="I155" s="4" t="e">
        <f t="shared" si="24"/>
        <v>#DIV/0!</v>
      </c>
      <c r="J155" s="25">
        <v>0</v>
      </c>
      <c r="K155" s="35" t="e">
        <f t="shared" si="22"/>
        <v>#DIV/0!</v>
      </c>
      <c r="L155" s="25">
        <f t="shared" si="25"/>
        <v>0</v>
      </c>
      <c r="M155" s="25">
        <v>0</v>
      </c>
      <c r="N155" s="25">
        <v>0</v>
      </c>
      <c r="O155" s="25">
        <v>0</v>
      </c>
      <c r="P155" s="25">
        <v>0</v>
      </c>
      <c r="Q155" s="25">
        <v>0</v>
      </c>
      <c r="R155" s="5" t="e">
        <f t="shared" si="20"/>
        <v>#DIV/0!</v>
      </c>
      <c r="S155" s="5" t="e">
        <f t="shared" si="23"/>
        <v>#DIV/0!</v>
      </c>
      <c r="T155" s="25">
        <v>0</v>
      </c>
      <c r="U155" s="25">
        <v>0</v>
      </c>
      <c r="V155" s="25">
        <v>0</v>
      </c>
      <c r="W155" s="25">
        <v>0</v>
      </c>
      <c r="X155" s="29" t="e">
        <f t="shared" si="21"/>
        <v>#DIV/0!</v>
      </c>
      <c r="Y155" s="29" t="e">
        <f>I155-('Season Summary_DEF'!I155)</f>
        <v>#DIV/0!</v>
      </c>
      <c r="Z155" s="29" t="e">
        <f>X155+('Season Summary_DEF'!Z155)</f>
        <v>#DIV/0!</v>
      </c>
    </row>
    <row r="156" spans="1:29" x14ac:dyDescent="0.3">
      <c r="A156" s="3">
        <v>154</v>
      </c>
      <c r="B156" s="3" t="s">
        <v>31</v>
      </c>
      <c r="C156" s="3" t="s">
        <v>32</v>
      </c>
      <c r="D156" s="3" t="s">
        <v>33</v>
      </c>
      <c r="E156" s="3" t="s">
        <v>28</v>
      </c>
      <c r="F156" s="3" t="s">
        <v>29</v>
      </c>
      <c r="G156" s="25">
        <v>2</v>
      </c>
      <c r="H156" s="25">
        <v>4</v>
      </c>
      <c r="I156" s="4">
        <f t="shared" si="24"/>
        <v>2</v>
      </c>
      <c r="J156" s="25">
        <v>0</v>
      </c>
      <c r="K156" s="35">
        <f t="shared" si="22"/>
        <v>0</v>
      </c>
      <c r="L156" s="25">
        <f t="shared" si="25"/>
        <v>2</v>
      </c>
      <c r="M156" s="25">
        <v>2</v>
      </c>
      <c r="N156" s="25">
        <v>0</v>
      </c>
      <c r="O156" s="25">
        <v>1</v>
      </c>
      <c r="P156" s="25">
        <v>0</v>
      </c>
      <c r="Q156" s="25">
        <v>0</v>
      </c>
      <c r="R156" s="5">
        <f t="shared" si="20"/>
        <v>1</v>
      </c>
      <c r="S156" s="5">
        <f t="shared" si="23"/>
        <v>1</v>
      </c>
      <c r="T156" s="25">
        <v>0</v>
      </c>
      <c r="U156" s="25">
        <v>0</v>
      </c>
      <c r="V156" s="25">
        <v>0</v>
      </c>
      <c r="W156" s="25">
        <v>0</v>
      </c>
      <c r="X156" s="29" t="e">
        <f t="shared" si="21"/>
        <v>#DIV/0!</v>
      </c>
      <c r="Y156" s="29">
        <f>I156-('Season Summary_DEF'!I156)</f>
        <v>0.66666666666666674</v>
      </c>
      <c r="Z156" s="29" t="e">
        <f>X156+('Season Summary_DEF'!Z156)</f>
        <v>#DIV/0!</v>
      </c>
    </row>
    <row r="157" spans="1:29" x14ac:dyDescent="0.3">
      <c r="A157" s="3">
        <v>155</v>
      </c>
      <c r="B157" s="3" t="s">
        <v>31</v>
      </c>
      <c r="C157" s="3" t="s">
        <v>34</v>
      </c>
      <c r="D157" s="3" t="s">
        <v>27</v>
      </c>
      <c r="E157" s="3" t="s">
        <v>35</v>
      </c>
      <c r="F157" s="12" t="s">
        <v>33</v>
      </c>
      <c r="G157" s="25">
        <v>1</v>
      </c>
      <c r="H157" s="25">
        <v>3</v>
      </c>
      <c r="I157" s="17">
        <f t="shared" si="24"/>
        <v>3</v>
      </c>
      <c r="J157" s="25">
        <v>0</v>
      </c>
      <c r="K157" s="35">
        <f t="shared" si="22"/>
        <v>0</v>
      </c>
      <c r="L157" s="25">
        <f t="shared" si="25"/>
        <v>1</v>
      </c>
      <c r="M157" s="25">
        <v>1</v>
      </c>
      <c r="N157" s="25">
        <v>0</v>
      </c>
      <c r="O157" s="25">
        <v>1</v>
      </c>
      <c r="P157" s="25">
        <v>0</v>
      </c>
      <c r="Q157" s="25">
        <v>0</v>
      </c>
      <c r="R157" s="5">
        <f t="shared" si="20"/>
        <v>1</v>
      </c>
      <c r="S157" s="5">
        <f t="shared" si="23"/>
        <v>1.5</v>
      </c>
      <c r="T157" s="25">
        <v>1</v>
      </c>
      <c r="U157" s="25">
        <v>0</v>
      </c>
      <c r="V157" s="25">
        <v>0</v>
      </c>
      <c r="W157" s="25">
        <v>1</v>
      </c>
      <c r="X157" s="29" t="e">
        <f t="shared" si="21"/>
        <v>#DIV/0!</v>
      </c>
      <c r="Y157" s="29">
        <f>I157-('Season Summary_DEF'!I157)</f>
        <v>1.5</v>
      </c>
      <c r="Z157" s="29" t="e">
        <f>X157+('Season Summary_DEF'!Z157)</f>
        <v>#DIV/0!</v>
      </c>
    </row>
    <row r="158" spans="1:29" x14ac:dyDescent="0.3">
      <c r="A158" s="3">
        <v>156</v>
      </c>
      <c r="B158" s="3" t="s">
        <v>25</v>
      </c>
      <c r="C158" s="3" t="s">
        <v>26</v>
      </c>
      <c r="D158" s="3" t="s">
        <v>27</v>
      </c>
      <c r="E158" s="3" t="s">
        <v>28</v>
      </c>
      <c r="F158" s="3" t="s">
        <v>34</v>
      </c>
      <c r="G158" s="25">
        <v>1</v>
      </c>
      <c r="H158" s="25">
        <v>2</v>
      </c>
      <c r="I158" s="17">
        <f t="shared" si="24"/>
        <v>2</v>
      </c>
      <c r="J158" s="25">
        <v>0</v>
      </c>
      <c r="K158" s="35">
        <f t="shared" si="22"/>
        <v>0</v>
      </c>
      <c r="L158" s="25">
        <f t="shared" si="25"/>
        <v>1</v>
      </c>
      <c r="M158" s="25">
        <v>1</v>
      </c>
      <c r="N158" s="25">
        <v>0</v>
      </c>
      <c r="O158" s="25">
        <v>0</v>
      </c>
      <c r="P158" s="25">
        <v>0</v>
      </c>
      <c r="Q158" s="25">
        <v>0</v>
      </c>
      <c r="R158" s="5">
        <f t="shared" si="20"/>
        <v>1</v>
      </c>
      <c r="S158" s="5">
        <f t="shared" si="23"/>
        <v>1</v>
      </c>
      <c r="T158" s="25">
        <v>0</v>
      </c>
      <c r="U158" s="25">
        <v>0</v>
      </c>
      <c r="V158" s="25">
        <v>0</v>
      </c>
      <c r="W158" s="25">
        <v>0</v>
      </c>
      <c r="X158" s="29" t="e">
        <f t="shared" si="21"/>
        <v>#DIV/0!</v>
      </c>
      <c r="Y158" s="29">
        <f>I158-('Season Summary_DEF'!I158)</f>
        <v>0.5</v>
      </c>
      <c r="Z158" s="29" t="e">
        <f>X158+('Season Summary_DEF'!Z158)</f>
        <v>#DIV/0!</v>
      </c>
    </row>
    <row r="159" spans="1:29" x14ac:dyDescent="0.3">
      <c r="A159" s="3">
        <v>157</v>
      </c>
      <c r="B159" s="3" t="s">
        <v>31</v>
      </c>
      <c r="C159" s="3" t="s">
        <v>26</v>
      </c>
      <c r="D159" s="3" t="s">
        <v>27</v>
      </c>
      <c r="E159" s="3" t="s">
        <v>32</v>
      </c>
      <c r="F159" s="11" t="s">
        <v>34</v>
      </c>
      <c r="G159" s="25">
        <v>3</v>
      </c>
      <c r="H159" s="25">
        <v>4</v>
      </c>
      <c r="I159" s="17">
        <f t="shared" si="24"/>
        <v>1.3333333333333333</v>
      </c>
      <c r="J159" s="25">
        <v>0</v>
      </c>
      <c r="K159" s="35">
        <f t="shared" si="22"/>
        <v>0</v>
      </c>
      <c r="L159" s="25">
        <f t="shared" si="25"/>
        <v>4</v>
      </c>
      <c r="M159" s="25">
        <v>2</v>
      </c>
      <c r="N159" s="25">
        <v>2</v>
      </c>
      <c r="O159" s="25">
        <v>0</v>
      </c>
      <c r="P159" s="25">
        <v>0</v>
      </c>
      <c r="Q159" s="25">
        <v>0</v>
      </c>
      <c r="R159" s="5">
        <f t="shared" si="20"/>
        <v>0.5</v>
      </c>
      <c r="S159" s="5">
        <f t="shared" si="23"/>
        <v>0.5</v>
      </c>
      <c r="T159" s="25">
        <v>0</v>
      </c>
      <c r="U159" s="25">
        <v>0</v>
      </c>
      <c r="V159" s="25">
        <v>0</v>
      </c>
      <c r="W159" s="25">
        <v>0</v>
      </c>
      <c r="X159" s="29">
        <f t="shared" si="21"/>
        <v>1</v>
      </c>
      <c r="Y159" s="29">
        <f>I159-('Season Summary_DEF'!I159)</f>
        <v>1.3333333333333333</v>
      </c>
      <c r="Z159" s="29" t="e">
        <f>X159+('Season Summary_DEF'!Z159)</f>
        <v>#DIV/0!</v>
      </c>
    </row>
    <row r="160" spans="1:29" x14ac:dyDescent="0.3">
      <c r="A160" s="3">
        <v>158</v>
      </c>
      <c r="B160" s="3" t="s">
        <v>34</v>
      </c>
      <c r="C160" s="3" t="s">
        <v>26</v>
      </c>
      <c r="D160" s="3" t="s">
        <v>33</v>
      </c>
      <c r="E160" s="3" t="s">
        <v>32</v>
      </c>
      <c r="F160" s="3" t="s">
        <v>29</v>
      </c>
      <c r="G160" s="25">
        <v>3</v>
      </c>
      <c r="H160" s="25">
        <v>2</v>
      </c>
      <c r="I160" s="17">
        <f t="shared" si="24"/>
        <v>0.66666666666666663</v>
      </c>
      <c r="J160" s="25">
        <v>2</v>
      </c>
      <c r="K160" s="35">
        <f t="shared" si="22"/>
        <v>66.666666666666657</v>
      </c>
      <c r="L160" s="25">
        <f t="shared" si="25"/>
        <v>1</v>
      </c>
      <c r="M160" s="25">
        <v>1</v>
      </c>
      <c r="N160" s="25">
        <v>0</v>
      </c>
      <c r="O160" s="25">
        <v>0</v>
      </c>
      <c r="P160" s="25">
        <v>0</v>
      </c>
      <c r="Q160" s="25">
        <v>0</v>
      </c>
      <c r="R160" s="5">
        <f t="shared" si="20"/>
        <v>1</v>
      </c>
      <c r="S160" s="5">
        <f t="shared" si="23"/>
        <v>1</v>
      </c>
      <c r="T160" s="25">
        <v>0</v>
      </c>
      <c r="U160" s="25">
        <v>0</v>
      </c>
      <c r="V160" s="25">
        <v>0</v>
      </c>
      <c r="W160" s="25">
        <v>0</v>
      </c>
      <c r="X160" s="29">
        <f t="shared" si="21"/>
        <v>0.5</v>
      </c>
      <c r="Y160" s="29">
        <f>I160-('Season Summary_DEF'!I160)</f>
        <v>0.16666666666666663</v>
      </c>
      <c r="Z160" s="29">
        <f>X160+('Season Summary_DEF'!Z160)</f>
        <v>1.6666666666666667</v>
      </c>
      <c r="AA160" s="3"/>
      <c r="AB160" s="3"/>
      <c r="AC160" s="3"/>
    </row>
    <row r="161" spans="1:30" x14ac:dyDescent="0.3">
      <c r="A161" s="3">
        <v>159</v>
      </c>
      <c r="B161" s="3" t="s">
        <v>34</v>
      </c>
      <c r="C161" s="3" t="s">
        <v>26</v>
      </c>
      <c r="D161" s="3" t="s">
        <v>33</v>
      </c>
      <c r="E161" s="3" t="s">
        <v>35</v>
      </c>
      <c r="F161" s="3" t="s">
        <v>29</v>
      </c>
      <c r="G161" s="25">
        <v>1</v>
      </c>
      <c r="H161" s="25">
        <v>2</v>
      </c>
      <c r="I161" s="22">
        <f t="shared" si="24"/>
        <v>2</v>
      </c>
      <c r="J161" s="25">
        <v>0</v>
      </c>
      <c r="K161" s="35">
        <f t="shared" si="22"/>
        <v>0</v>
      </c>
      <c r="L161" s="25">
        <f t="shared" si="25"/>
        <v>1</v>
      </c>
      <c r="M161" s="25">
        <v>1</v>
      </c>
      <c r="N161" s="25">
        <v>0</v>
      </c>
      <c r="O161" s="25">
        <v>0</v>
      </c>
      <c r="P161" s="25">
        <v>0</v>
      </c>
      <c r="Q161" s="25">
        <v>0</v>
      </c>
      <c r="R161" s="5">
        <f t="shared" si="20"/>
        <v>1</v>
      </c>
      <c r="S161" s="5">
        <f t="shared" si="23"/>
        <v>1</v>
      </c>
      <c r="T161" s="25">
        <v>0</v>
      </c>
      <c r="U161" s="25">
        <v>0</v>
      </c>
      <c r="V161" s="25">
        <v>0</v>
      </c>
      <c r="W161" s="25">
        <v>0</v>
      </c>
      <c r="X161" s="29" t="e">
        <f t="shared" si="21"/>
        <v>#DIV/0!</v>
      </c>
      <c r="Y161" s="29">
        <f>I161-('Season Summary_DEF'!I161)</f>
        <v>0</v>
      </c>
      <c r="Z161" s="29" t="e">
        <f>X161+('Season Summary_DEF'!Z161)</f>
        <v>#DIV/0!</v>
      </c>
      <c r="AA161" s="3"/>
      <c r="AB161" s="3"/>
      <c r="AC161" s="3"/>
      <c r="AD161" s="3"/>
    </row>
    <row r="162" spans="1:30" x14ac:dyDescent="0.3">
      <c r="A162" s="3">
        <v>160</v>
      </c>
      <c r="B162" s="3" t="s">
        <v>33</v>
      </c>
      <c r="C162" s="3" t="s">
        <v>26</v>
      </c>
      <c r="D162" s="3" t="s">
        <v>35</v>
      </c>
      <c r="E162" s="3" t="s">
        <v>28</v>
      </c>
      <c r="F162" s="18" t="s">
        <v>29</v>
      </c>
      <c r="G162" s="25">
        <v>1</v>
      </c>
      <c r="H162" s="25">
        <v>0</v>
      </c>
      <c r="I162" s="20">
        <f t="shared" si="24"/>
        <v>0</v>
      </c>
      <c r="J162" s="25">
        <v>0</v>
      </c>
      <c r="K162" s="35">
        <f t="shared" si="22"/>
        <v>0</v>
      </c>
      <c r="L162" s="25">
        <f t="shared" si="25"/>
        <v>1</v>
      </c>
      <c r="M162" s="25">
        <v>0</v>
      </c>
      <c r="N162" s="25">
        <v>1</v>
      </c>
      <c r="O162" s="25">
        <v>0</v>
      </c>
      <c r="P162" s="25">
        <v>0</v>
      </c>
      <c r="Q162" s="25">
        <v>0</v>
      </c>
      <c r="R162" s="5">
        <f t="shared" si="20"/>
        <v>0</v>
      </c>
      <c r="S162" s="5">
        <f t="shared" si="23"/>
        <v>0</v>
      </c>
      <c r="T162" s="25">
        <v>0</v>
      </c>
      <c r="U162" s="25">
        <v>0</v>
      </c>
      <c r="V162" s="25">
        <v>0</v>
      </c>
      <c r="W162" s="25">
        <v>0</v>
      </c>
      <c r="X162" s="29">
        <f t="shared" si="21"/>
        <v>0</v>
      </c>
      <c r="Y162" s="29">
        <f>I162-('Season Summary_DEF'!I162)</f>
        <v>-2</v>
      </c>
      <c r="Z162" s="29">
        <f>X162+('Season Summary_DEF'!Z162)</f>
        <v>0</v>
      </c>
      <c r="AA162" s="3"/>
      <c r="AB162" s="3"/>
      <c r="AC162" s="3"/>
      <c r="AD162" s="3"/>
    </row>
    <row r="163" spans="1:30" x14ac:dyDescent="0.3">
      <c r="A163" s="3">
        <v>161</v>
      </c>
      <c r="B163" s="3" t="s">
        <v>25</v>
      </c>
      <c r="C163" s="3" t="s">
        <v>33</v>
      </c>
      <c r="D163" s="3" t="s">
        <v>35</v>
      </c>
      <c r="E163" s="3" t="s">
        <v>28</v>
      </c>
      <c r="F163" s="18" t="s">
        <v>29</v>
      </c>
      <c r="G163" s="25">
        <v>2</v>
      </c>
      <c r="H163" s="25">
        <v>0</v>
      </c>
      <c r="I163" s="4">
        <f t="shared" si="24"/>
        <v>0</v>
      </c>
      <c r="J163" s="25">
        <v>1</v>
      </c>
      <c r="K163" s="35">
        <f t="shared" si="22"/>
        <v>50</v>
      </c>
      <c r="L163" s="25">
        <f t="shared" si="25"/>
        <v>1</v>
      </c>
      <c r="M163" s="25">
        <v>0</v>
      </c>
      <c r="N163" s="25">
        <v>1</v>
      </c>
      <c r="O163" s="25">
        <v>0</v>
      </c>
      <c r="P163" s="25">
        <v>0</v>
      </c>
      <c r="Q163" s="25">
        <v>0</v>
      </c>
      <c r="R163" s="5">
        <f t="shared" si="20"/>
        <v>0</v>
      </c>
      <c r="S163" s="5">
        <f t="shared" si="23"/>
        <v>0</v>
      </c>
      <c r="T163" s="25">
        <v>0</v>
      </c>
      <c r="U163" s="25">
        <v>0</v>
      </c>
      <c r="V163" s="25">
        <v>0</v>
      </c>
      <c r="W163" s="25">
        <v>3</v>
      </c>
      <c r="X163" s="29">
        <f t="shared" si="21"/>
        <v>1.5</v>
      </c>
      <c r="Y163" s="29">
        <f>I163-('Season Summary_DEF'!I163)</f>
        <v>0</v>
      </c>
      <c r="Z163" s="29" t="e">
        <f>X163+('Season Summary_DEF'!Z163)</f>
        <v>#DIV/0!</v>
      </c>
      <c r="AD163" s="3"/>
    </row>
    <row r="164" spans="1:30" x14ac:dyDescent="0.3">
      <c r="A164" s="3">
        <v>162</v>
      </c>
      <c r="B164" s="3" t="s">
        <v>25</v>
      </c>
      <c r="C164" s="3" t="s">
        <v>31</v>
      </c>
      <c r="D164" s="3" t="s">
        <v>33</v>
      </c>
      <c r="E164" s="3" t="s">
        <v>35</v>
      </c>
      <c r="F164" s="3" t="s">
        <v>32</v>
      </c>
      <c r="G164" s="25">
        <v>1</v>
      </c>
      <c r="H164" s="25">
        <v>0</v>
      </c>
      <c r="I164" s="22">
        <f t="shared" si="24"/>
        <v>0</v>
      </c>
      <c r="J164" s="25">
        <v>1</v>
      </c>
      <c r="K164" s="35">
        <f t="shared" si="22"/>
        <v>100</v>
      </c>
      <c r="L164" s="25">
        <f t="shared" si="25"/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5" t="e">
        <f t="shared" si="20"/>
        <v>#DIV/0!</v>
      </c>
      <c r="S164" s="5" t="e">
        <f t="shared" si="23"/>
        <v>#DIV/0!</v>
      </c>
      <c r="T164" s="25">
        <v>0</v>
      </c>
      <c r="U164" s="25">
        <v>0</v>
      </c>
      <c r="V164" s="25">
        <v>0</v>
      </c>
      <c r="W164" s="25">
        <v>0</v>
      </c>
      <c r="X164" s="29">
        <f t="shared" si="21"/>
        <v>0</v>
      </c>
      <c r="Y164" s="29">
        <f>I164-('Season Summary_DEF'!I164)</f>
        <v>-1</v>
      </c>
      <c r="Z164" s="29">
        <f>X164+('Season Summary_DEF'!Z164)</f>
        <v>2.5</v>
      </c>
    </row>
    <row r="165" spans="1:30" x14ac:dyDescent="0.3">
      <c r="A165" s="3">
        <v>163</v>
      </c>
      <c r="B165" s="3" t="s">
        <v>25</v>
      </c>
      <c r="C165" s="3" t="s">
        <v>26</v>
      </c>
      <c r="D165" s="3" t="s">
        <v>31</v>
      </c>
      <c r="E165" s="3" t="s">
        <v>35</v>
      </c>
      <c r="F165" s="3" t="s">
        <v>32</v>
      </c>
      <c r="G165" s="25">
        <v>1</v>
      </c>
      <c r="H165" s="25">
        <v>0</v>
      </c>
      <c r="I165" s="4">
        <f t="shared" si="24"/>
        <v>0</v>
      </c>
      <c r="J165" s="25">
        <v>0</v>
      </c>
      <c r="K165" s="35">
        <f t="shared" si="22"/>
        <v>0</v>
      </c>
      <c r="L165" s="25">
        <f t="shared" si="25"/>
        <v>1</v>
      </c>
      <c r="M165" s="25">
        <v>0</v>
      </c>
      <c r="N165" s="25">
        <v>1</v>
      </c>
      <c r="O165" s="25">
        <v>0</v>
      </c>
      <c r="P165" s="25">
        <v>0</v>
      </c>
      <c r="Q165" s="25">
        <v>0</v>
      </c>
      <c r="R165" s="5">
        <f t="shared" si="20"/>
        <v>0</v>
      </c>
      <c r="S165" s="5">
        <f t="shared" si="23"/>
        <v>0</v>
      </c>
      <c r="T165" s="25">
        <v>0</v>
      </c>
      <c r="U165" s="25">
        <v>1</v>
      </c>
      <c r="V165" s="25">
        <v>0</v>
      </c>
      <c r="W165" s="25">
        <v>0</v>
      </c>
      <c r="X165" s="29">
        <f t="shared" si="21"/>
        <v>0.5</v>
      </c>
      <c r="Y165" s="29" t="e">
        <f>I165-('Season Summary_DEF'!I165)</f>
        <v>#DIV/0!</v>
      </c>
      <c r="Z165" s="29" t="e">
        <f>X165+('Season Summary_DEF'!Z165)</f>
        <v>#DIV/0!</v>
      </c>
    </row>
    <row r="166" spans="1:30" x14ac:dyDescent="0.3">
      <c r="A166" s="3">
        <v>164</v>
      </c>
      <c r="B166" s="3" t="s">
        <v>34</v>
      </c>
      <c r="C166" s="3" t="s">
        <v>26</v>
      </c>
      <c r="D166" s="3" t="s">
        <v>31</v>
      </c>
      <c r="E166" s="3" t="s">
        <v>35</v>
      </c>
      <c r="F166" s="3" t="s">
        <v>32</v>
      </c>
      <c r="G166" s="25">
        <v>3</v>
      </c>
      <c r="H166" s="25">
        <v>5</v>
      </c>
      <c r="I166" s="4">
        <f t="shared" si="24"/>
        <v>1.6666666666666667</v>
      </c>
      <c r="J166" s="25">
        <v>0</v>
      </c>
      <c r="K166" s="35">
        <f t="shared" si="22"/>
        <v>0</v>
      </c>
      <c r="L166" s="25">
        <f t="shared" si="25"/>
        <v>2</v>
      </c>
      <c r="M166" s="25">
        <v>1</v>
      </c>
      <c r="N166" s="25">
        <v>1</v>
      </c>
      <c r="O166" s="25">
        <v>1</v>
      </c>
      <c r="P166" s="25">
        <v>2</v>
      </c>
      <c r="Q166" s="25">
        <v>2</v>
      </c>
      <c r="R166" s="5">
        <f t="shared" si="20"/>
        <v>0.5</v>
      </c>
      <c r="S166" s="5">
        <f t="shared" si="23"/>
        <v>0.75</v>
      </c>
      <c r="T166" s="25">
        <v>1</v>
      </c>
      <c r="U166" s="25">
        <v>0</v>
      </c>
      <c r="V166" s="25">
        <v>0</v>
      </c>
      <c r="W166" s="25">
        <v>1</v>
      </c>
      <c r="X166" s="29">
        <f t="shared" si="21"/>
        <v>5.5</v>
      </c>
      <c r="Y166" s="29">
        <f>I166-('Season Summary_DEF'!I166)</f>
        <v>1.1666666666666667</v>
      </c>
      <c r="Z166" s="29">
        <f>X166+('Season Summary_DEF'!Z166)</f>
        <v>7.25</v>
      </c>
    </row>
    <row r="167" spans="1:30" x14ac:dyDescent="0.3">
      <c r="A167" s="3">
        <v>165</v>
      </c>
      <c r="B167" s="3" t="s">
        <v>31</v>
      </c>
      <c r="C167" s="3" t="s">
        <v>26</v>
      </c>
      <c r="D167" s="3" t="s">
        <v>34</v>
      </c>
      <c r="E167" s="3" t="s">
        <v>32</v>
      </c>
      <c r="F167" s="3" t="s">
        <v>33</v>
      </c>
      <c r="G167" s="25">
        <v>2</v>
      </c>
      <c r="H167" s="25">
        <v>0</v>
      </c>
      <c r="I167" s="4">
        <f t="shared" si="24"/>
        <v>0</v>
      </c>
      <c r="J167" s="25">
        <v>1</v>
      </c>
      <c r="K167" s="35">
        <f t="shared" si="22"/>
        <v>50</v>
      </c>
      <c r="L167" s="25">
        <f t="shared" si="25"/>
        <v>1</v>
      </c>
      <c r="M167" s="25">
        <v>0</v>
      </c>
      <c r="N167" s="25">
        <v>1</v>
      </c>
      <c r="O167" s="25">
        <v>0</v>
      </c>
      <c r="P167" s="25">
        <v>0</v>
      </c>
      <c r="Q167" s="25">
        <v>0</v>
      </c>
      <c r="R167" s="5">
        <f t="shared" si="20"/>
        <v>0</v>
      </c>
      <c r="S167" s="5">
        <f t="shared" si="23"/>
        <v>0</v>
      </c>
      <c r="T167" s="25">
        <v>0</v>
      </c>
      <c r="U167" s="25">
        <v>0</v>
      </c>
      <c r="V167" s="25">
        <v>0</v>
      </c>
      <c r="W167" s="25">
        <v>0</v>
      </c>
      <c r="X167" s="29">
        <f t="shared" si="21"/>
        <v>0</v>
      </c>
      <c r="Y167" s="29">
        <f>I167-('Season Summary_DEF'!I167)</f>
        <v>-0.75</v>
      </c>
      <c r="Z167" s="29">
        <f>X167+('Season Summary_DEF'!Z167)</f>
        <v>0.63636363636363635</v>
      </c>
    </row>
    <row r="168" spans="1:30" x14ac:dyDescent="0.3">
      <c r="A168" s="3">
        <v>166</v>
      </c>
      <c r="B168" s="3" t="s">
        <v>31</v>
      </c>
      <c r="C168" s="3" t="s">
        <v>26</v>
      </c>
      <c r="D168" s="3" t="s">
        <v>34</v>
      </c>
      <c r="E168" s="3" t="s">
        <v>36</v>
      </c>
      <c r="F168" s="3" t="s">
        <v>33</v>
      </c>
      <c r="G168" s="25">
        <v>2</v>
      </c>
      <c r="H168" s="25">
        <v>0</v>
      </c>
      <c r="I168" s="4">
        <f t="shared" si="24"/>
        <v>0</v>
      </c>
      <c r="J168" s="25">
        <v>1</v>
      </c>
      <c r="K168" s="35">
        <f t="shared" si="22"/>
        <v>50</v>
      </c>
      <c r="L168" s="25">
        <f t="shared" si="25"/>
        <v>1</v>
      </c>
      <c r="M168" s="25">
        <v>0</v>
      </c>
      <c r="N168" s="25">
        <v>1</v>
      </c>
      <c r="O168" s="25">
        <v>0</v>
      </c>
      <c r="P168" s="25">
        <v>0</v>
      </c>
      <c r="Q168" s="25">
        <v>0</v>
      </c>
      <c r="R168" s="5">
        <f t="shared" si="20"/>
        <v>0</v>
      </c>
      <c r="S168" s="5">
        <f t="shared" si="23"/>
        <v>0</v>
      </c>
      <c r="T168" s="25">
        <v>0</v>
      </c>
      <c r="U168" s="25">
        <v>0</v>
      </c>
      <c r="V168" s="25">
        <v>0</v>
      </c>
      <c r="W168" s="25">
        <v>0</v>
      </c>
      <c r="X168" s="29">
        <f t="shared" si="21"/>
        <v>0</v>
      </c>
      <c r="Y168" s="29">
        <f>I168-('Season Summary_DEF'!I168)</f>
        <v>0</v>
      </c>
      <c r="Z168" s="29">
        <f>X168+('Season Summary_DEF'!Z168)</f>
        <v>1.75</v>
      </c>
    </row>
    <row r="169" spans="1:30" x14ac:dyDescent="0.3">
      <c r="A169" s="3">
        <v>167</v>
      </c>
      <c r="B169" s="3" t="s">
        <v>25</v>
      </c>
      <c r="C169" s="3" t="s">
        <v>31</v>
      </c>
      <c r="D169" s="3" t="s">
        <v>27</v>
      </c>
      <c r="E169" s="3" t="s">
        <v>32</v>
      </c>
      <c r="F169" s="3" t="s">
        <v>35</v>
      </c>
      <c r="G169" s="25">
        <v>1</v>
      </c>
      <c r="H169" s="25">
        <v>0</v>
      </c>
      <c r="I169" s="4">
        <f t="shared" si="24"/>
        <v>0</v>
      </c>
      <c r="J169" s="25">
        <v>0</v>
      </c>
      <c r="K169" s="35">
        <f t="shared" si="22"/>
        <v>0</v>
      </c>
      <c r="L169" s="25">
        <f t="shared" si="25"/>
        <v>1</v>
      </c>
      <c r="M169" s="25">
        <v>0</v>
      </c>
      <c r="N169" s="25">
        <v>1</v>
      </c>
      <c r="O169" s="25">
        <v>0</v>
      </c>
      <c r="P169" s="25">
        <v>0</v>
      </c>
      <c r="Q169" s="25">
        <v>0</v>
      </c>
      <c r="R169" s="5">
        <f t="shared" si="20"/>
        <v>0</v>
      </c>
      <c r="S169" s="5">
        <f t="shared" si="23"/>
        <v>0</v>
      </c>
      <c r="T169" s="25">
        <v>0</v>
      </c>
      <c r="U169" s="25">
        <v>0</v>
      </c>
      <c r="V169" s="25">
        <v>0</v>
      </c>
      <c r="W169" s="25">
        <v>0</v>
      </c>
      <c r="X169" s="29">
        <f t="shared" si="21"/>
        <v>0</v>
      </c>
      <c r="Y169" s="29">
        <f>I169-('Season Summary_DEF'!I169)</f>
        <v>-0.5</v>
      </c>
      <c r="Z169" s="29">
        <f>X169+('Season Summary_DEF'!Z169)</f>
        <v>1.3333333333333333</v>
      </c>
    </row>
    <row r="170" spans="1:30" x14ac:dyDescent="0.3">
      <c r="A170" s="3">
        <v>168</v>
      </c>
      <c r="B170" s="3" t="s">
        <v>25</v>
      </c>
      <c r="C170" s="3" t="s">
        <v>26</v>
      </c>
      <c r="D170" s="3" t="s">
        <v>31</v>
      </c>
      <c r="E170" s="3" t="s">
        <v>35</v>
      </c>
      <c r="F170" s="3" t="s">
        <v>36</v>
      </c>
      <c r="G170" s="25">
        <v>4</v>
      </c>
      <c r="H170" s="25">
        <v>0</v>
      </c>
      <c r="I170" s="4">
        <f t="shared" si="24"/>
        <v>0</v>
      </c>
      <c r="J170" s="25">
        <v>1</v>
      </c>
      <c r="K170" s="35">
        <f t="shared" si="22"/>
        <v>25</v>
      </c>
      <c r="L170" s="25">
        <f t="shared" si="25"/>
        <v>3</v>
      </c>
      <c r="M170" s="25">
        <v>0</v>
      </c>
      <c r="N170" s="25">
        <v>3</v>
      </c>
      <c r="O170" s="25">
        <v>0</v>
      </c>
      <c r="P170" s="25">
        <v>0</v>
      </c>
      <c r="Q170" s="25">
        <v>0</v>
      </c>
      <c r="R170" s="5">
        <f t="shared" si="20"/>
        <v>0</v>
      </c>
      <c r="S170" s="5">
        <f t="shared" si="23"/>
        <v>0</v>
      </c>
      <c r="T170" s="25">
        <v>0</v>
      </c>
      <c r="U170" s="25">
        <v>1</v>
      </c>
      <c r="V170" s="25">
        <v>0</v>
      </c>
      <c r="W170" s="25">
        <v>0</v>
      </c>
      <c r="X170" s="29">
        <f t="shared" si="21"/>
        <v>0.125</v>
      </c>
      <c r="Y170" s="29">
        <f>I170-('Season Summary_DEF'!I170)</f>
        <v>-0.5</v>
      </c>
      <c r="Z170" s="29">
        <f>X170+('Season Summary_DEF'!Z170)</f>
        <v>1.4583333333333333</v>
      </c>
    </row>
    <row r="171" spans="1:30" x14ac:dyDescent="0.3">
      <c r="A171" s="3">
        <v>169</v>
      </c>
      <c r="B171" s="3" t="s">
        <v>25</v>
      </c>
      <c r="C171" s="3" t="s">
        <v>26</v>
      </c>
      <c r="D171" s="3" t="s">
        <v>34</v>
      </c>
      <c r="E171" s="3" t="s">
        <v>35</v>
      </c>
      <c r="F171" s="3" t="s">
        <v>36</v>
      </c>
      <c r="G171" s="25">
        <v>2</v>
      </c>
      <c r="H171" s="25">
        <v>2</v>
      </c>
      <c r="I171" s="4">
        <f t="shared" si="24"/>
        <v>1</v>
      </c>
      <c r="J171" s="25">
        <v>1</v>
      </c>
      <c r="K171" s="35">
        <f t="shared" si="22"/>
        <v>50</v>
      </c>
      <c r="L171" s="25">
        <f t="shared" si="25"/>
        <v>1</v>
      </c>
      <c r="M171" s="25">
        <v>1</v>
      </c>
      <c r="N171" s="25">
        <v>0</v>
      </c>
      <c r="O171" s="25">
        <v>1</v>
      </c>
      <c r="P171" s="25">
        <v>0</v>
      </c>
      <c r="Q171" s="25">
        <v>0</v>
      </c>
      <c r="R171" s="5">
        <f t="shared" si="20"/>
        <v>1</v>
      </c>
      <c r="S171" s="5">
        <f t="shared" si="23"/>
        <v>1</v>
      </c>
      <c r="T171" s="25">
        <v>0</v>
      </c>
      <c r="U171" s="25">
        <v>0</v>
      </c>
      <c r="V171" s="25">
        <v>0</v>
      </c>
      <c r="W171" s="25">
        <v>0</v>
      </c>
      <c r="X171" s="29">
        <f t="shared" si="21"/>
        <v>2</v>
      </c>
      <c r="Y171" s="29">
        <f>I171-('Season Summary_DEF'!I171)</f>
        <v>-0.33333333333333326</v>
      </c>
      <c r="Z171" s="29">
        <f>X171+('Season Summary_DEF'!Z171)</f>
        <v>2.25</v>
      </c>
      <c r="AA171" s="3"/>
      <c r="AB171" s="3"/>
      <c r="AC171" s="3"/>
    </row>
    <row r="172" spans="1:30" x14ac:dyDescent="0.3">
      <c r="A172" s="3">
        <v>170</v>
      </c>
      <c r="B172" s="3" t="s">
        <v>36</v>
      </c>
      <c r="C172" s="3" t="s">
        <v>32</v>
      </c>
      <c r="D172" s="3" t="s">
        <v>27</v>
      </c>
      <c r="E172" s="3" t="s">
        <v>28</v>
      </c>
      <c r="F172" s="3" t="s">
        <v>29</v>
      </c>
      <c r="G172" s="25">
        <v>5</v>
      </c>
      <c r="H172" s="25">
        <v>3</v>
      </c>
      <c r="I172" s="4">
        <f t="shared" si="24"/>
        <v>0.6</v>
      </c>
      <c r="J172" s="25">
        <v>0</v>
      </c>
      <c r="K172" s="35">
        <f t="shared" si="22"/>
        <v>0</v>
      </c>
      <c r="L172" s="25">
        <f t="shared" si="25"/>
        <v>4</v>
      </c>
      <c r="M172" s="25">
        <v>1</v>
      </c>
      <c r="N172" s="25">
        <v>3</v>
      </c>
      <c r="O172" s="25">
        <v>1</v>
      </c>
      <c r="P172" s="25">
        <v>2</v>
      </c>
      <c r="Q172" s="25">
        <v>0</v>
      </c>
      <c r="R172" s="5">
        <f t="shared" si="20"/>
        <v>0.25</v>
      </c>
      <c r="S172" s="5">
        <f t="shared" si="23"/>
        <v>0.375</v>
      </c>
      <c r="T172" s="25">
        <v>1</v>
      </c>
      <c r="U172" s="25">
        <v>1</v>
      </c>
      <c r="V172" s="25">
        <v>0</v>
      </c>
      <c r="W172" s="25">
        <v>1</v>
      </c>
      <c r="X172" s="29">
        <f t="shared" si="21"/>
        <v>1.25</v>
      </c>
      <c r="Y172" s="29">
        <f>I172-('Season Summary_DEF'!I172)</f>
        <v>-6.6666666666666652E-2</v>
      </c>
      <c r="Z172" s="29">
        <f>X172+('Season Summary_DEF'!Z172)</f>
        <v>2.0833333333333335</v>
      </c>
      <c r="AD172" s="3"/>
    </row>
    <row r="173" spans="1:30" x14ac:dyDescent="0.3">
      <c r="A173" s="3">
        <v>171</v>
      </c>
      <c r="B173" s="3" t="s">
        <v>31</v>
      </c>
      <c r="C173" s="3" t="s">
        <v>36</v>
      </c>
      <c r="D173" s="3" t="s">
        <v>27</v>
      </c>
      <c r="E173" s="3" t="s">
        <v>32</v>
      </c>
      <c r="F173" s="3" t="s">
        <v>29</v>
      </c>
      <c r="G173" s="25">
        <v>5</v>
      </c>
      <c r="H173" s="25">
        <v>7</v>
      </c>
      <c r="I173" s="4">
        <f t="shared" si="24"/>
        <v>1.4</v>
      </c>
      <c r="J173" s="25">
        <v>0</v>
      </c>
      <c r="K173" s="35">
        <f t="shared" si="22"/>
        <v>0</v>
      </c>
      <c r="L173" s="25">
        <f t="shared" si="25"/>
        <v>4</v>
      </c>
      <c r="M173" s="25">
        <v>2</v>
      </c>
      <c r="N173" s="25">
        <v>2</v>
      </c>
      <c r="O173" s="25">
        <v>2</v>
      </c>
      <c r="P173" s="25">
        <v>4</v>
      </c>
      <c r="Q173" s="25">
        <v>3</v>
      </c>
      <c r="R173" s="5">
        <f t="shared" si="20"/>
        <v>0.5</v>
      </c>
      <c r="S173" s="5">
        <f t="shared" si="23"/>
        <v>0.5</v>
      </c>
      <c r="T173" s="25">
        <v>0</v>
      </c>
      <c r="U173" s="25">
        <v>1</v>
      </c>
      <c r="V173" s="25">
        <v>0</v>
      </c>
      <c r="W173" s="25">
        <v>3</v>
      </c>
      <c r="X173" s="29">
        <f t="shared" si="21"/>
        <v>3.6</v>
      </c>
      <c r="Y173" s="29">
        <f>I173-('Season Summary_DEF'!I173)</f>
        <v>0.89999999999999991</v>
      </c>
      <c r="Z173" s="29">
        <f>X173+('Season Summary_DEF'!Z173)</f>
        <v>5.6</v>
      </c>
    </row>
    <row r="174" spans="1:30" x14ac:dyDescent="0.3">
      <c r="A174" s="3">
        <v>172</v>
      </c>
      <c r="B174" s="3" t="s">
        <v>25</v>
      </c>
      <c r="C174" s="3" t="s">
        <v>34</v>
      </c>
      <c r="D174" s="3" t="s">
        <v>27</v>
      </c>
      <c r="E174" s="3" t="s">
        <v>28</v>
      </c>
      <c r="F174" s="3" t="s">
        <v>35</v>
      </c>
      <c r="G174" s="25">
        <v>2</v>
      </c>
      <c r="H174" s="25">
        <v>2</v>
      </c>
      <c r="I174" s="4">
        <f t="shared" si="24"/>
        <v>1</v>
      </c>
      <c r="J174" s="25">
        <v>0</v>
      </c>
      <c r="K174" s="35">
        <f t="shared" si="22"/>
        <v>0</v>
      </c>
      <c r="L174" s="25">
        <f t="shared" si="25"/>
        <v>2</v>
      </c>
      <c r="M174" s="25">
        <v>1</v>
      </c>
      <c r="N174" s="25">
        <v>1</v>
      </c>
      <c r="O174" s="25">
        <v>1</v>
      </c>
      <c r="P174" s="25">
        <v>0</v>
      </c>
      <c r="Q174" s="25">
        <v>0</v>
      </c>
      <c r="R174" s="5">
        <f t="shared" si="20"/>
        <v>0.5</v>
      </c>
      <c r="S174" s="5">
        <f t="shared" ref="S174:S205" si="26">((0.5*T174)+M174)/L174</f>
        <v>0.5</v>
      </c>
      <c r="T174" s="25">
        <v>0</v>
      </c>
      <c r="U174" s="25">
        <v>0</v>
      </c>
      <c r="V174" s="25">
        <v>0</v>
      </c>
      <c r="W174" s="25">
        <v>0</v>
      </c>
      <c r="X174" s="29">
        <f t="shared" si="21"/>
        <v>2</v>
      </c>
      <c r="Y174" s="29">
        <f>I174-('Season Summary_DEF'!I174)</f>
        <v>-0.33333333333333326</v>
      </c>
      <c r="Z174" s="29">
        <f>X174+('Season Summary_DEF'!Z174)</f>
        <v>2.3333333333333335</v>
      </c>
    </row>
    <row r="175" spans="1:30" x14ac:dyDescent="0.3">
      <c r="A175" s="3">
        <v>173</v>
      </c>
      <c r="B175" s="3" t="s">
        <v>34</v>
      </c>
      <c r="C175" s="3" t="s">
        <v>26</v>
      </c>
      <c r="D175" s="3" t="s">
        <v>36</v>
      </c>
      <c r="E175" s="3" t="s">
        <v>32</v>
      </c>
      <c r="F175" s="12" t="s">
        <v>29</v>
      </c>
      <c r="G175" s="25">
        <v>1</v>
      </c>
      <c r="H175" s="25">
        <v>3</v>
      </c>
      <c r="I175" s="17">
        <f t="shared" ref="I175:I206" si="27">H175/G175</f>
        <v>3</v>
      </c>
      <c r="J175" s="25">
        <v>0</v>
      </c>
      <c r="K175" s="35">
        <f t="shared" si="22"/>
        <v>0</v>
      </c>
      <c r="L175" s="25">
        <f t="shared" si="25"/>
        <v>1</v>
      </c>
      <c r="M175" s="25">
        <v>1</v>
      </c>
      <c r="N175" s="25">
        <v>0</v>
      </c>
      <c r="O175" s="25">
        <v>1</v>
      </c>
      <c r="P175" s="25">
        <v>1</v>
      </c>
      <c r="Q175" s="25">
        <v>1</v>
      </c>
      <c r="R175" s="5">
        <f t="shared" si="20"/>
        <v>1</v>
      </c>
      <c r="S175" s="5">
        <f t="shared" si="26"/>
        <v>1</v>
      </c>
      <c r="T175" s="25">
        <v>0</v>
      </c>
      <c r="U175" s="25">
        <v>0</v>
      </c>
      <c r="V175" s="25">
        <v>0</v>
      </c>
      <c r="W175" s="25">
        <v>1</v>
      </c>
      <c r="X175" s="29" t="e">
        <f t="shared" si="21"/>
        <v>#DIV/0!</v>
      </c>
      <c r="Y175" s="29">
        <f>I175-('Season Summary_DEF'!I175)</f>
        <v>3</v>
      </c>
      <c r="Z175" s="29" t="e">
        <f>X175+('Season Summary_DEF'!Z175)</f>
        <v>#DIV/0!</v>
      </c>
    </row>
    <row r="176" spans="1:30" x14ac:dyDescent="0.3">
      <c r="A176" s="3">
        <v>174</v>
      </c>
      <c r="B176" s="3" t="s">
        <v>36</v>
      </c>
      <c r="C176" s="3" t="s">
        <v>26</v>
      </c>
      <c r="D176" s="3" t="s">
        <v>27</v>
      </c>
      <c r="E176" s="3" t="s">
        <v>32</v>
      </c>
      <c r="F176" s="16" t="s">
        <v>29</v>
      </c>
      <c r="G176" s="25">
        <v>10</v>
      </c>
      <c r="H176" s="25">
        <v>7</v>
      </c>
      <c r="I176" s="17">
        <f t="shared" si="27"/>
        <v>0.7</v>
      </c>
      <c r="J176" s="25">
        <v>1</v>
      </c>
      <c r="K176" s="35">
        <f t="shared" si="22"/>
        <v>10</v>
      </c>
      <c r="L176" s="25">
        <f t="shared" si="25"/>
        <v>9</v>
      </c>
      <c r="M176" s="25">
        <v>3</v>
      </c>
      <c r="N176" s="25">
        <v>6</v>
      </c>
      <c r="O176" s="25">
        <v>3</v>
      </c>
      <c r="P176" s="25">
        <v>0</v>
      </c>
      <c r="Q176" s="25">
        <v>0</v>
      </c>
      <c r="R176" s="5">
        <f t="shared" si="20"/>
        <v>0.33333333333333331</v>
      </c>
      <c r="S176" s="5">
        <f t="shared" si="26"/>
        <v>0.3888888888888889</v>
      </c>
      <c r="T176" s="25">
        <v>1</v>
      </c>
      <c r="U176" s="25">
        <v>1</v>
      </c>
      <c r="V176" s="25">
        <v>0</v>
      </c>
      <c r="W176" s="25">
        <v>0</v>
      </c>
      <c r="X176" s="29">
        <f t="shared" si="21"/>
        <v>1.1428571428571428</v>
      </c>
      <c r="Y176" s="29">
        <f>I176-('Season Summary_DEF'!I176)</f>
        <v>0.42727272727272725</v>
      </c>
      <c r="Z176" s="29">
        <f>X176+('Season Summary_DEF'!Z176)</f>
        <v>4.3650793650793656</v>
      </c>
    </row>
    <row r="177" spans="1:30" x14ac:dyDescent="0.3">
      <c r="A177" s="3">
        <v>175</v>
      </c>
      <c r="B177" s="3" t="s">
        <v>25</v>
      </c>
      <c r="C177" s="3" t="s">
        <v>26</v>
      </c>
      <c r="D177" s="3" t="s">
        <v>27</v>
      </c>
      <c r="E177" s="3" t="s">
        <v>36</v>
      </c>
      <c r="F177" s="3" t="s">
        <v>37</v>
      </c>
      <c r="G177" s="25">
        <v>4</v>
      </c>
      <c r="H177" s="25">
        <v>0</v>
      </c>
      <c r="I177" s="17">
        <f t="shared" si="27"/>
        <v>0</v>
      </c>
      <c r="J177" s="25">
        <v>1</v>
      </c>
      <c r="K177" s="35">
        <f t="shared" si="22"/>
        <v>25</v>
      </c>
      <c r="L177" s="25">
        <f t="shared" si="25"/>
        <v>3</v>
      </c>
      <c r="M177" s="25">
        <v>0</v>
      </c>
      <c r="N177" s="25">
        <v>3</v>
      </c>
      <c r="O177" s="25">
        <v>0</v>
      </c>
      <c r="P177" s="25">
        <v>0</v>
      </c>
      <c r="Q177" s="25">
        <v>0</v>
      </c>
      <c r="R177" s="5">
        <f t="shared" si="20"/>
        <v>0</v>
      </c>
      <c r="S177" s="5">
        <f t="shared" si="26"/>
        <v>0</v>
      </c>
      <c r="T177" s="25">
        <v>0</v>
      </c>
      <c r="U177" s="25">
        <v>1</v>
      </c>
      <c r="V177" s="25">
        <v>0</v>
      </c>
      <c r="W177" s="25">
        <v>0</v>
      </c>
      <c r="X177" s="29">
        <f t="shared" si="21"/>
        <v>0.125</v>
      </c>
      <c r="Y177" s="29">
        <f>I177-('Season Summary_DEF'!I177)</f>
        <v>-1.3333333333333333</v>
      </c>
      <c r="Z177" s="29">
        <f>X177+('Season Summary_DEF'!Z177)</f>
        <v>0.22500000000000001</v>
      </c>
    </row>
    <row r="178" spans="1:30" x14ac:dyDescent="0.3">
      <c r="A178" s="3">
        <v>176</v>
      </c>
      <c r="B178" s="3" t="s">
        <v>25</v>
      </c>
      <c r="C178" s="3" t="s">
        <v>31</v>
      </c>
      <c r="D178" s="3" t="s">
        <v>33</v>
      </c>
      <c r="E178" s="3" t="s">
        <v>28</v>
      </c>
      <c r="F178" s="11" t="s">
        <v>29</v>
      </c>
      <c r="G178" s="25">
        <v>1</v>
      </c>
      <c r="H178" s="25">
        <v>3</v>
      </c>
      <c r="I178" s="17">
        <f t="shared" si="27"/>
        <v>3</v>
      </c>
      <c r="J178" s="25">
        <v>0</v>
      </c>
      <c r="K178" s="35">
        <f t="shared" si="22"/>
        <v>0</v>
      </c>
      <c r="L178" s="25">
        <f t="shared" si="25"/>
        <v>1</v>
      </c>
      <c r="M178" s="25">
        <v>1</v>
      </c>
      <c r="N178" s="25">
        <v>0</v>
      </c>
      <c r="O178" s="25">
        <v>1</v>
      </c>
      <c r="P178" s="25">
        <v>0</v>
      </c>
      <c r="Q178" s="25">
        <v>0</v>
      </c>
      <c r="R178" s="5">
        <f t="shared" si="20"/>
        <v>1</v>
      </c>
      <c r="S178" s="5">
        <f t="shared" si="26"/>
        <v>1.5</v>
      </c>
      <c r="T178" s="25">
        <v>1</v>
      </c>
      <c r="U178" s="25">
        <v>0</v>
      </c>
      <c r="V178" s="25">
        <v>0</v>
      </c>
      <c r="W178" s="25">
        <v>0</v>
      </c>
      <c r="X178" s="29" t="e">
        <f t="shared" si="21"/>
        <v>#DIV/0!</v>
      </c>
      <c r="Y178" s="29">
        <f>I178-('Season Summary_DEF'!I178)</f>
        <v>3</v>
      </c>
      <c r="Z178" s="29" t="e">
        <f>X178+('Season Summary_DEF'!Z178)</f>
        <v>#DIV/0!</v>
      </c>
    </row>
    <row r="179" spans="1:30" x14ac:dyDescent="0.3">
      <c r="A179" s="3">
        <v>177</v>
      </c>
      <c r="B179" s="3" t="s">
        <v>33</v>
      </c>
      <c r="C179" s="3" t="s">
        <v>36</v>
      </c>
      <c r="D179" s="3" t="s">
        <v>27</v>
      </c>
      <c r="E179" s="3" t="s">
        <v>32</v>
      </c>
      <c r="F179" s="11" t="s">
        <v>29</v>
      </c>
      <c r="G179" s="25">
        <v>3</v>
      </c>
      <c r="H179" s="25">
        <v>2</v>
      </c>
      <c r="I179" s="20">
        <f t="shared" si="27"/>
        <v>0.66666666666666663</v>
      </c>
      <c r="J179" s="25">
        <v>1</v>
      </c>
      <c r="K179" s="35">
        <f t="shared" si="22"/>
        <v>33.333333333333329</v>
      </c>
      <c r="L179" s="25">
        <f t="shared" si="25"/>
        <v>2</v>
      </c>
      <c r="M179" s="25">
        <v>1</v>
      </c>
      <c r="N179" s="25">
        <v>1</v>
      </c>
      <c r="O179" s="25">
        <v>0</v>
      </c>
      <c r="P179" s="25">
        <v>0</v>
      </c>
      <c r="Q179" s="25">
        <v>0</v>
      </c>
      <c r="R179" s="5">
        <f t="shared" si="20"/>
        <v>0.5</v>
      </c>
      <c r="S179" s="5">
        <f t="shared" si="26"/>
        <v>0.5</v>
      </c>
      <c r="T179" s="25">
        <v>0</v>
      </c>
      <c r="U179" s="25">
        <v>1</v>
      </c>
      <c r="V179" s="25">
        <v>0</v>
      </c>
      <c r="W179" s="25">
        <v>0</v>
      </c>
      <c r="X179" s="29">
        <f t="shared" si="21"/>
        <v>0.75</v>
      </c>
      <c r="Y179" s="29">
        <f>I179-('Season Summary_DEF'!I179)</f>
        <v>-0.83333333333333337</v>
      </c>
      <c r="Z179" s="29">
        <f>X179+('Season Summary_DEF'!Z179)</f>
        <v>1.0357142857142856</v>
      </c>
      <c r="AA179" s="3"/>
      <c r="AB179" s="3"/>
      <c r="AC179" s="3"/>
    </row>
    <row r="180" spans="1:30" x14ac:dyDescent="0.3">
      <c r="A180" s="3">
        <v>178</v>
      </c>
      <c r="B180" s="3" t="s">
        <v>25</v>
      </c>
      <c r="C180" s="3" t="s">
        <v>26</v>
      </c>
      <c r="D180" s="3" t="s">
        <v>27</v>
      </c>
      <c r="E180" s="3" t="s">
        <v>36</v>
      </c>
      <c r="F180" s="11" t="s">
        <v>29</v>
      </c>
      <c r="G180" s="25">
        <v>2</v>
      </c>
      <c r="H180" s="25">
        <v>1</v>
      </c>
      <c r="I180" s="4">
        <f t="shared" si="27"/>
        <v>0.5</v>
      </c>
      <c r="J180" s="25">
        <v>1</v>
      </c>
      <c r="K180" s="35">
        <f t="shared" si="22"/>
        <v>50</v>
      </c>
      <c r="L180" s="25">
        <f t="shared" si="25"/>
        <v>0</v>
      </c>
      <c r="M180" s="25">
        <v>0</v>
      </c>
      <c r="N180" s="25">
        <v>0</v>
      </c>
      <c r="O180" s="25">
        <v>0</v>
      </c>
      <c r="P180" s="25">
        <v>2</v>
      </c>
      <c r="Q180" s="25">
        <v>1</v>
      </c>
      <c r="R180" s="5" t="e">
        <f t="shared" si="20"/>
        <v>#DIV/0!</v>
      </c>
      <c r="S180" s="5" t="e">
        <f t="shared" si="26"/>
        <v>#DIV/0!</v>
      </c>
      <c r="T180" s="25">
        <v>0</v>
      </c>
      <c r="U180" s="25">
        <v>0</v>
      </c>
      <c r="V180" s="25">
        <v>0</v>
      </c>
      <c r="W180" s="25">
        <v>2</v>
      </c>
      <c r="X180" s="29">
        <f t="shared" si="21"/>
        <v>1.6666666666666667</v>
      </c>
      <c r="Y180" s="29">
        <f>I180-('Season Summary_DEF'!I180)</f>
        <v>-0.5</v>
      </c>
      <c r="Z180" s="29">
        <f>X180+('Season Summary_DEF'!Z180)</f>
        <v>2.666666666666667</v>
      </c>
      <c r="AD180" s="3"/>
    </row>
    <row r="181" spans="1:30" x14ac:dyDescent="0.3">
      <c r="A181" s="3">
        <v>179</v>
      </c>
      <c r="B181" s="3" t="s">
        <v>31</v>
      </c>
      <c r="C181" s="3" t="s">
        <v>32</v>
      </c>
      <c r="D181" s="3" t="s">
        <v>27</v>
      </c>
      <c r="E181" s="3" t="s">
        <v>28</v>
      </c>
      <c r="F181" s="3" t="s">
        <v>34</v>
      </c>
      <c r="G181" s="25">
        <v>3</v>
      </c>
      <c r="H181" s="25">
        <v>0</v>
      </c>
      <c r="I181" s="4">
        <f t="shared" si="27"/>
        <v>0</v>
      </c>
      <c r="J181" s="25">
        <v>2</v>
      </c>
      <c r="K181" s="35">
        <f t="shared" si="22"/>
        <v>66.666666666666657</v>
      </c>
      <c r="L181" s="25">
        <f t="shared" si="25"/>
        <v>1</v>
      </c>
      <c r="M181" s="25">
        <v>0</v>
      </c>
      <c r="N181" s="25">
        <v>1</v>
      </c>
      <c r="O181" s="25">
        <v>0</v>
      </c>
      <c r="P181" s="25">
        <v>0</v>
      </c>
      <c r="Q181" s="25">
        <v>0</v>
      </c>
      <c r="R181" s="5">
        <f t="shared" si="20"/>
        <v>0</v>
      </c>
      <c r="S181" s="5">
        <f t="shared" si="26"/>
        <v>0</v>
      </c>
      <c r="T181" s="25">
        <v>0</v>
      </c>
      <c r="U181" s="25">
        <v>0</v>
      </c>
      <c r="V181" s="25">
        <v>0</v>
      </c>
      <c r="W181" s="25">
        <v>1</v>
      </c>
      <c r="X181" s="29">
        <f t="shared" si="21"/>
        <v>0.33333333333333331</v>
      </c>
      <c r="Y181" s="29">
        <f>I181-('Season Summary_DEF'!I181)</f>
        <v>0</v>
      </c>
      <c r="Z181" s="29" t="e">
        <f>X181+('Season Summary_DEF'!Z181)</f>
        <v>#DIV/0!</v>
      </c>
    </row>
    <row r="182" spans="1:30" x14ac:dyDescent="0.3">
      <c r="A182" s="3">
        <v>180</v>
      </c>
      <c r="B182" s="3" t="s">
        <v>25</v>
      </c>
      <c r="C182" s="3" t="s">
        <v>26</v>
      </c>
      <c r="D182" s="3" t="s">
        <v>32</v>
      </c>
      <c r="E182" s="3" t="s">
        <v>28</v>
      </c>
      <c r="F182" s="3" t="s">
        <v>29</v>
      </c>
      <c r="G182" s="25">
        <v>1</v>
      </c>
      <c r="H182" s="25">
        <v>0</v>
      </c>
      <c r="I182" s="4">
        <f t="shared" si="27"/>
        <v>0</v>
      </c>
      <c r="J182" s="25">
        <v>1</v>
      </c>
      <c r="K182" s="35">
        <f t="shared" si="22"/>
        <v>100</v>
      </c>
      <c r="L182" s="25">
        <f t="shared" si="25"/>
        <v>0</v>
      </c>
      <c r="M182" s="25">
        <v>0</v>
      </c>
      <c r="N182" s="25">
        <v>0</v>
      </c>
      <c r="O182" s="25">
        <v>0</v>
      </c>
      <c r="P182" s="25">
        <v>0</v>
      </c>
      <c r="Q182" s="25">
        <v>0</v>
      </c>
      <c r="R182" s="5" t="e">
        <f t="shared" si="20"/>
        <v>#DIV/0!</v>
      </c>
      <c r="S182" s="5" t="e">
        <f t="shared" si="26"/>
        <v>#DIV/0!</v>
      </c>
      <c r="T182" s="25">
        <v>0</v>
      </c>
      <c r="U182" s="25">
        <v>0</v>
      </c>
      <c r="V182" s="25">
        <v>0</v>
      </c>
      <c r="W182" s="25">
        <v>0</v>
      </c>
      <c r="X182" s="29">
        <f t="shared" si="21"/>
        <v>0</v>
      </c>
      <c r="Y182" s="29">
        <f>I182-('Season Summary_DEF'!I182)</f>
        <v>0</v>
      </c>
      <c r="Z182" s="29">
        <f>X182+('Season Summary_DEF'!Z182)</f>
        <v>2</v>
      </c>
    </row>
    <row r="183" spans="1:30" x14ac:dyDescent="0.3">
      <c r="A183" s="3">
        <v>181</v>
      </c>
      <c r="B183" s="3" t="s">
        <v>31</v>
      </c>
      <c r="C183" s="3" t="s">
        <v>26</v>
      </c>
      <c r="D183" s="3" t="s">
        <v>35</v>
      </c>
      <c r="E183" s="3" t="s">
        <v>28</v>
      </c>
      <c r="F183" s="3" t="s">
        <v>29</v>
      </c>
      <c r="G183" s="25">
        <v>4</v>
      </c>
      <c r="H183" s="25">
        <v>2</v>
      </c>
      <c r="I183" s="4">
        <f t="shared" si="27"/>
        <v>0.5</v>
      </c>
      <c r="J183" s="25">
        <v>0</v>
      </c>
      <c r="K183" s="35">
        <f t="shared" si="22"/>
        <v>0</v>
      </c>
      <c r="L183" s="25">
        <f t="shared" si="25"/>
        <v>3</v>
      </c>
      <c r="M183" s="25">
        <v>1</v>
      </c>
      <c r="N183" s="25">
        <v>2</v>
      </c>
      <c r="O183" s="25">
        <v>0</v>
      </c>
      <c r="P183" s="25">
        <v>2</v>
      </c>
      <c r="Q183" s="25">
        <v>0</v>
      </c>
      <c r="R183" s="5">
        <f t="shared" si="20"/>
        <v>0.33333333333333331</v>
      </c>
      <c r="S183" s="5">
        <f t="shared" si="26"/>
        <v>0.33333333333333331</v>
      </c>
      <c r="T183" s="25">
        <v>0</v>
      </c>
      <c r="U183" s="25">
        <v>1</v>
      </c>
      <c r="V183" s="25">
        <v>0</v>
      </c>
      <c r="W183" s="25">
        <v>1</v>
      </c>
      <c r="X183" s="29">
        <f t="shared" si="21"/>
        <v>0.83333333333333337</v>
      </c>
      <c r="Y183" s="29">
        <f>I183-('Season Summary_DEF'!I183)</f>
        <v>0.5</v>
      </c>
      <c r="Z183" s="29">
        <f>X183+('Season Summary_DEF'!Z183)</f>
        <v>5.833333333333333</v>
      </c>
    </row>
    <row r="184" spans="1:30" x14ac:dyDescent="0.3">
      <c r="A184" s="3">
        <v>182</v>
      </c>
      <c r="B184" s="3" t="s">
        <v>31</v>
      </c>
      <c r="C184" s="3" t="s">
        <v>32</v>
      </c>
      <c r="D184" s="3" t="s">
        <v>27</v>
      </c>
      <c r="E184" s="3" t="s">
        <v>28</v>
      </c>
      <c r="F184" s="3" t="s">
        <v>33</v>
      </c>
      <c r="G184" s="25">
        <v>1</v>
      </c>
      <c r="H184" s="25">
        <v>0</v>
      </c>
      <c r="I184" s="4">
        <f t="shared" si="27"/>
        <v>0</v>
      </c>
      <c r="J184" s="25">
        <v>0</v>
      </c>
      <c r="K184" s="35">
        <f t="shared" si="22"/>
        <v>0</v>
      </c>
      <c r="L184" s="25">
        <f t="shared" ref="L184:L215" si="28">M184+N184</f>
        <v>1</v>
      </c>
      <c r="M184" s="25">
        <v>0</v>
      </c>
      <c r="N184" s="25">
        <v>1</v>
      </c>
      <c r="O184" s="25">
        <v>0</v>
      </c>
      <c r="P184" s="25">
        <v>0</v>
      </c>
      <c r="Q184" s="25">
        <v>0</v>
      </c>
      <c r="R184" s="5">
        <f t="shared" si="20"/>
        <v>0</v>
      </c>
      <c r="S184" s="5">
        <f t="shared" si="26"/>
        <v>0</v>
      </c>
      <c r="T184" s="25">
        <v>0</v>
      </c>
      <c r="U184" s="25">
        <v>0</v>
      </c>
      <c r="V184" s="25">
        <v>0</v>
      </c>
      <c r="W184" s="25">
        <v>0</v>
      </c>
      <c r="X184" s="29">
        <f t="shared" si="21"/>
        <v>0</v>
      </c>
      <c r="Y184" s="29">
        <f>I184-('Season Summary_DEF'!I184)</f>
        <v>-1</v>
      </c>
      <c r="Z184" s="29">
        <f>X184+('Season Summary_DEF'!Z184)</f>
        <v>0.33333333333333331</v>
      </c>
    </row>
    <row r="185" spans="1:30" x14ac:dyDescent="0.3">
      <c r="A185" s="3">
        <v>183</v>
      </c>
      <c r="B185" s="3" t="s">
        <v>34</v>
      </c>
      <c r="C185" s="3" t="s">
        <v>26</v>
      </c>
      <c r="D185" s="3" t="s">
        <v>36</v>
      </c>
      <c r="E185" s="3" t="s">
        <v>32</v>
      </c>
      <c r="F185" s="3" t="s">
        <v>33</v>
      </c>
      <c r="G185" s="25">
        <v>1</v>
      </c>
      <c r="H185" s="25">
        <v>0</v>
      </c>
      <c r="I185" s="4">
        <f t="shared" si="27"/>
        <v>0</v>
      </c>
      <c r="J185" s="25">
        <v>1</v>
      </c>
      <c r="K185" s="35">
        <f t="shared" si="22"/>
        <v>100</v>
      </c>
      <c r="L185" s="25">
        <f t="shared" si="28"/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5" t="e">
        <f t="shared" si="20"/>
        <v>#DIV/0!</v>
      </c>
      <c r="S185" s="5" t="e">
        <f t="shared" si="26"/>
        <v>#DIV/0!</v>
      </c>
      <c r="T185" s="25">
        <v>0</v>
      </c>
      <c r="U185" s="25">
        <v>0</v>
      </c>
      <c r="V185" s="25">
        <v>0</v>
      </c>
      <c r="W185" s="25">
        <v>0</v>
      </c>
      <c r="X185" s="29">
        <f t="shared" si="21"/>
        <v>0</v>
      </c>
      <c r="Y185" s="29" t="e">
        <f>I185-('Season Summary_DEF'!I185)</f>
        <v>#DIV/0!</v>
      </c>
      <c r="Z185" s="29" t="e">
        <f>X185+('Season Summary_DEF'!Z185)</f>
        <v>#DIV/0!</v>
      </c>
    </row>
    <row r="186" spans="1:30" x14ac:dyDescent="0.3">
      <c r="A186" s="3">
        <v>184</v>
      </c>
      <c r="B186" s="3" t="s">
        <v>33</v>
      </c>
      <c r="C186" s="3" t="s">
        <v>26</v>
      </c>
      <c r="D186" s="3" t="s">
        <v>36</v>
      </c>
      <c r="E186" s="3" t="s">
        <v>32</v>
      </c>
      <c r="F186" s="3" t="s">
        <v>29</v>
      </c>
      <c r="G186" s="25">
        <v>2</v>
      </c>
      <c r="H186" s="25">
        <v>0</v>
      </c>
      <c r="I186" s="4">
        <f t="shared" si="27"/>
        <v>0</v>
      </c>
      <c r="J186" s="25">
        <v>2</v>
      </c>
      <c r="K186" s="35">
        <f t="shared" si="22"/>
        <v>100</v>
      </c>
      <c r="L186" s="25">
        <f t="shared" si="28"/>
        <v>0</v>
      </c>
      <c r="M186" s="25">
        <v>0</v>
      </c>
      <c r="N186" s="25">
        <v>0</v>
      </c>
      <c r="O186" s="25">
        <v>0</v>
      </c>
      <c r="P186" s="25">
        <v>0</v>
      </c>
      <c r="Q186" s="25">
        <v>0</v>
      </c>
      <c r="R186" s="5" t="e">
        <f t="shared" si="20"/>
        <v>#DIV/0!</v>
      </c>
      <c r="S186" s="5" t="e">
        <f t="shared" si="26"/>
        <v>#DIV/0!</v>
      </c>
      <c r="T186" s="25">
        <v>0</v>
      </c>
      <c r="U186" s="25">
        <v>0</v>
      </c>
      <c r="V186" s="25">
        <v>0</v>
      </c>
      <c r="W186" s="25">
        <v>2</v>
      </c>
      <c r="X186" s="29">
        <f t="shared" si="21"/>
        <v>1</v>
      </c>
      <c r="Y186" s="29">
        <f>I186-('Season Summary_DEF'!I186)</f>
        <v>-0.33333333333333331</v>
      </c>
      <c r="Z186" s="29">
        <f>X186+('Season Summary_DEF'!Z186)</f>
        <v>3</v>
      </c>
    </row>
    <row r="187" spans="1:30" x14ac:dyDescent="0.3">
      <c r="A187" s="3">
        <v>185</v>
      </c>
      <c r="B187" s="3" t="s">
        <v>25</v>
      </c>
      <c r="C187" s="3" t="s">
        <v>26</v>
      </c>
      <c r="D187" s="3" t="s">
        <v>36</v>
      </c>
      <c r="E187" s="3" t="s">
        <v>32</v>
      </c>
      <c r="F187" s="3" t="s">
        <v>29</v>
      </c>
      <c r="G187" s="25">
        <v>1</v>
      </c>
      <c r="H187" s="25">
        <v>0</v>
      </c>
      <c r="I187" s="4">
        <f t="shared" si="27"/>
        <v>0</v>
      </c>
      <c r="J187" s="25">
        <v>0</v>
      </c>
      <c r="K187" s="35">
        <f t="shared" si="22"/>
        <v>0</v>
      </c>
      <c r="L187" s="25">
        <f t="shared" si="28"/>
        <v>1</v>
      </c>
      <c r="M187" s="25">
        <v>0</v>
      </c>
      <c r="N187" s="25">
        <v>1</v>
      </c>
      <c r="O187" s="25">
        <v>0</v>
      </c>
      <c r="P187" s="25">
        <v>0</v>
      </c>
      <c r="Q187" s="25">
        <v>0</v>
      </c>
      <c r="R187" s="5">
        <f t="shared" si="20"/>
        <v>0</v>
      </c>
      <c r="S187" s="5">
        <f t="shared" si="26"/>
        <v>0</v>
      </c>
      <c r="T187" s="25">
        <v>0</v>
      </c>
      <c r="U187" s="25">
        <v>0</v>
      </c>
      <c r="V187" s="25">
        <v>0</v>
      </c>
      <c r="W187" s="25">
        <v>0</v>
      </c>
      <c r="X187" s="29">
        <f t="shared" si="21"/>
        <v>0</v>
      </c>
      <c r="Y187" s="29">
        <f>I187-('Season Summary_DEF'!I187)</f>
        <v>-3</v>
      </c>
      <c r="Z187" s="29">
        <f>X187+('Season Summary_DEF'!Z187)</f>
        <v>0</v>
      </c>
    </row>
    <row r="188" spans="1:30" x14ac:dyDescent="0.3">
      <c r="A188" s="3">
        <v>186</v>
      </c>
      <c r="B188" s="3" t="s">
        <v>36</v>
      </c>
      <c r="C188" s="3" t="s">
        <v>26</v>
      </c>
      <c r="D188" s="3" t="s">
        <v>27</v>
      </c>
      <c r="E188" s="3" t="s">
        <v>28</v>
      </c>
      <c r="F188" s="11" t="s">
        <v>29</v>
      </c>
      <c r="G188" s="25">
        <v>11</v>
      </c>
      <c r="H188" s="25">
        <v>9</v>
      </c>
      <c r="I188" s="17">
        <f t="shared" si="27"/>
        <v>0.81818181818181823</v>
      </c>
      <c r="J188" s="25">
        <v>3</v>
      </c>
      <c r="K188" s="35">
        <f t="shared" si="22"/>
        <v>27.27272727272727</v>
      </c>
      <c r="L188" s="25">
        <f t="shared" si="28"/>
        <v>7</v>
      </c>
      <c r="M188" s="25">
        <v>4</v>
      </c>
      <c r="N188" s="25">
        <v>3</v>
      </c>
      <c r="O188" s="25">
        <v>2</v>
      </c>
      <c r="P188" s="25">
        <v>2</v>
      </c>
      <c r="Q188" s="25">
        <v>1</v>
      </c>
      <c r="R188" s="5">
        <f t="shared" si="20"/>
        <v>0.5714285714285714</v>
      </c>
      <c r="S188" s="5">
        <f t="shared" si="26"/>
        <v>0.5714285714285714</v>
      </c>
      <c r="T188" s="25">
        <v>0</v>
      </c>
      <c r="U188" s="25">
        <v>1</v>
      </c>
      <c r="V188" s="25">
        <v>0</v>
      </c>
      <c r="W188" s="25">
        <v>4</v>
      </c>
      <c r="X188" s="29">
        <f t="shared" si="21"/>
        <v>1.6923076923076923</v>
      </c>
      <c r="Y188" s="29">
        <f>I188-('Season Summary_DEF'!I188)</f>
        <v>0.31818181818181823</v>
      </c>
      <c r="Z188" s="29">
        <f>X188+('Season Summary_DEF'!Z188)</f>
        <v>2.6298076923076925</v>
      </c>
    </row>
    <row r="189" spans="1:30" x14ac:dyDescent="0.3">
      <c r="A189" s="3">
        <v>187</v>
      </c>
      <c r="B189" s="3" t="s">
        <v>25</v>
      </c>
      <c r="C189" s="3" t="s">
        <v>31</v>
      </c>
      <c r="D189" s="3" t="s">
        <v>36</v>
      </c>
      <c r="E189" s="3" t="s">
        <v>32</v>
      </c>
      <c r="F189" s="11" t="s">
        <v>29</v>
      </c>
      <c r="G189" s="25">
        <v>1</v>
      </c>
      <c r="H189" s="25">
        <v>0</v>
      </c>
      <c r="I189" s="22">
        <f t="shared" si="27"/>
        <v>0</v>
      </c>
      <c r="J189" s="25">
        <v>0</v>
      </c>
      <c r="K189" s="35">
        <f t="shared" si="22"/>
        <v>0</v>
      </c>
      <c r="L189" s="25">
        <f t="shared" si="28"/>
        <v>1</v>
      </c>
      <c r="M189" s="25">
        <v>0</v>
      </c>
      <c r="N189" s="25">
        <v>1</v>
      </c>
      <c r="O189" s="25">
        <v>0</v>
      </c>
      <c r="P189" s="25">
        <v>0</v>
      </c>
      <c r="Q189" s="25">
        <v>0</v>
      </c>
      <c r="R189" s="5">
        <f t="shared" si="20"/>
        <v>0</v>
      </c>
      <c r="S189" s="5">
        <f t="shared" si="26"/>
        <v>0</v>
      </c>
      <c r="T189" s="25">
        <v>0</v>
      </c>
      <c r="U189" s="25">
        <v>0</v>
      </c>
      <c r="V189" s="25">
        <v>0</v>
      </c>
      <c r="W189" s="25">
        <v>0</v>
      </c>
      <c r="X189" s="29">
        <f t="shared" si="21"/>
        <v>0</v>
      </c>
      <c r="Y189" s="29">
        <f>I189-('Season Summary_DEF'!I189)</f>
        <v>-3</v>
      </c>
      <c r="Z189" s="29">
        <f>X189+('Season Summary_DEF'!Z189)</f>
        <v>0</v>
      </c>
      <c r="AA189" s="3"/>
      <c r="AB189" s="3"/>
      <c r="AC189" s="3"/>
    </row>
    <row r="190" spans="1:30" x14ac:dyDescent="0.3">
      <c r="A190" s="3">
        <v>188</v>
      </c>
      <c r="B190" s="3" t="s">
        <v>25</v>
      </c>
      <c r="C190" s="3" t="s">
        <v>31</v>
      </c>
      <c r="D190" s="3" t="s">
        <v>34</v>
      </c>
      <c r="E190" s="3" t="s">
        <v>36</v>
      </c>
      <c r="F190" s="18" t="s">
        <v>29</v>
      </c>
      <c r="G190" s="25">
        <v>1</v>
      </c>
      <c r="H190" s="25">
        <v>0</v>
      </c>
      <c r="I190" s="20">
        <f t="shared" si="27"/>
        <v>0</v>
      </c>
      <c r="J190" s="25">
        <v>0</v>
      </c>
      <c r="K190" s="35">
        <f t="shared" si="22"/>
        <v>0</v>
      </c>
      <c r="L190" s="25">
        <f t="shared" si="28"/>
        <v>1</v>
      </c>
      <c r="M190" s="25">
        <v>0</v>
      </c>
      <c r="N190" s="25">
        <v>1</v>
      </c>
      <c r="O190" s="25">
        <v>0</v>
      </c>
      <c r="P190" s="25">
        <v>0</v>
      </c>
      <c r="Q190" s="25">
        <v>0</v>
      </c>
      <c r="R190" s="5">
        <f t="shared" si="20"/>
        <v>0</v>
      </c>
      <c r="S190" s="5">
        <f t="shared" si="26"/>
        <v>0</v>
      </c>
      <c r="T190" s="25">
        <v>0</v>
      </c>
      <c r="U190" s="25">
        <v>0</v>
      </c>
      <c r="V190" s="25">
        <v>0</v>
      </c>
      <c r="W190" s="25">
        <v>0</v>
      </c>
      <c r="X190" s="29">
        <f t="shared" si="21"/>
        <v>0</v>
      </c>
      <c r="Y190" s="29" t="e">
        <f>I190-('Season Summary_DEF'!I190)</f>
        <v>#DIV/0!</v>
      </c>
      <c r="Z190" s="29" t="e">
        <f>X190+('Season Summary_DEF'!Z190)</f>
        <v>#DIV/0!</v>
      </c>
      <c r="AA190" s="3"/>
      <c r="AB190" s="3"/>
      <c r="AC190" s="3"/>
      <c r="AD190" s="3"/>
    </row>
    <row r="191" spans="1:30" x14ac:dyDescent="0.3">
      <c r="A191" s="3">
        <v>189</v>
      </c>
      <c r="B191" s="3" t="s">
        <v>31</v>
      </c>
      <c r="C191" s="3" t="s">
        <v>26</v>
      </c>
      <c r="D191" s="3" t="s">
        <v>36</v>
      </c>
      <c r="E191" s="3" t="s">
        <v>32</v>
      </c>
      <c r="F191" s="3" t="s">
        <v>29</v>
      </c>
      <c r="G191" s="25">
        <v>6</v>
      </c>
      <c r="H191" s="25">
        <v>8</v>
      </c>
      <c r="I191" s="4">
        <f t="shared" si="27"/>
        <v>1.3333333333333333</v>
      </c>
      <c r="J191" s="25">
        <v>1</v>
      </c>
      <c r="K191" s="35">
        <f t="shared" si="22"/>
        <v>16.666666666666664</v>
      </c>
      <c r="L191" s="25">
        <f t="shared" si="28"/>
        <v>5</v>
      </c>
      <c r="M191" s="25">
        <v>3</v>
      </c>
      <c r="N191" s="25">
        <v>2</v>
      </c>
      <c r="O191" s="25">
        <v>1</v>
      </c>
      <c r="P191" s="25">
        <v>0</v>
      </c>
      <c r="Q191" s="25">
        <v>0</v>
      </c>
      <c r="R191" s="5">
        <f t="shared" si="20"/>
        <v>0.6</v>
      </c>
      <c r="S191" s="5">
        <f t="shared" si="26"/>
        <v>0.8</v>
      </c>
      <c r="T191" s="25">
        <v>2</v>
      </c>
      <c r="U191" s="25">
        <v>0</v>
      </c>
      <c r="V191" s="25">
        <v>0</v>
      </c>
      <c r="W191" s="25">
        <v>0</v>
      </c>
      <c r="X191" s="29">
        <f t="shared" si="21"/>
        <v>2.3333333333333335</v>
      </c>
      <c r="Y191" s="29">
        <f>I191-('Season Summary_DEF'!I191)</f>
        <v>0.33333333333333326</v>
      </c>
      <c r="Z191" s="29">
        <f>X191+('Season Summary_DEF'!Z191)</f>
        <v>3.4333333333333336</v>
      </c>
      <c r="AD191" s="3"/>
    </row>
    <row r="192" spans="1:30" x14ac:dyDescent="0.3">
      <c r="A192" s="3">
        <v>190</v>
      </c>
      <c r="B192" s="3" t="s">
        <v>34</v>
      </c>
      <c r="C192" s="3" t="s">
        <v>32</v>
      </c>
      <c r="D192" s="3" t="s">
        <v>27</v>
      </c>
      <c r="E192" s="3" t="s">
        <v>28</v>
      </c>
      <c r="F192" s="3" t="s">
        <v>33</v>
      </c>
      <c r="G192" s="25">
        <v>2</v>
      </c>
      <c r="H192" s="25">
        <v>0</v>
      </c>
      <c r="I192" s="4">
        <f t="shared" si="27"/>
        <v>0</v>
      </c>
      <c r="J192" s="25">
        <v>1</v>
      </c>
      <c r="K192" s="35">
        <f t="shared" si="22"/>
        <v>50</v>
      </c>
      <c r="L192" s="25">
        <f t="shared" si="28"/>
        <v>1</v>
      </c>
      <c r="M192" s="25">
        <v>0</v>
      </c>
      <c r="N192" s="25">
        <v>1</v>
      </c>
      <c r="O192" s="25">
        <v>0</v>
      </c>
      <c r="P192" s="25">
        <v>0</v>
      </c>
      <c r="Q192" s="25">
        <v>0</v>
      </c>
      <c r="R192" s="5">
        <f t="shared" si="20"/>
        <v>0</v>
      </c>
      <c r="S192" s="5">
        <f t="shared" si="26"/>
        <v>0</v>
      </c>
      <c r="T192" s="25">
        <v>0</v>
      </c>
      <c r="U192" s="25">
        <v>0</v>
      </c>
      <c r="V192" s="25">
        <v>0</v>
      </c>
      <c r="W192" s="25">
        <v>1</v>
      </c>
      <c r="X192" s="29">
        <f t="shared" si="21"/>
        <v>0.5</v>
      </c>
      <c r="Y192" s="29">
        <f>I192-('Season Summary_DEF'!I192)</f>
        <v>0</v>
      </c>
      <c r="Z192" s="29" t="e">
        <f>X192+('Season Summary_DEF'!Z192)</f>
        <v>#DIV/0!</v>
      </c>
    </row>
    <row r="193" spans="1:30" x14ac:dyDescent="0.3">
      <c r="A193" s="3">
        <v>191</v>
      </c>
      <c r="B193" s="3" t="s">
        <v>25</v>
      </c>
      <c r="C193" s="3" t="s">
        <v>32</v>
      </c>
      <c r="D193" s="3" t="s">
        <v>27</v>
      </c>
      <c r="E193" s="3" t="s">
        <v>28</v>
      </c>
      <c r="F193" s="3" t="s">
        <v>33</v>
      </c>
      <c r="G193" s="25">
        <v>2</v>
      </c>
      <c r="H193" s="25">
        <v>0</v>
      </c>
      <c r="I193" s="4">
        <f t="shared" si="27"/>
        <v>0</v>
      </c>
      <c r="J193" s="25">
        <v>2</v>
      </c>
      <c r="K193" s="35">
        <f t="shared" si="22"/>
        <v>100</v>
      </c>
      <c r="L193" s="25">
        <f t="shared" si="28"/>
        <v>0</v>
      </c>
      <c r="M193" s="25">
        <v>0</v>
      </c>
      <c r="N193" s="25">
        <v>0</v>
      </c>
      <c r="O193" s="25">
        <v>0</v>
      </c>
      <c r="P193" s="25">
        <v>0</v>
      </c>
      <c r="Q193" s="25">
        <v>0</v>
      </c>
      <c r="R193" s="5" t="e">
        <f t="shared" si="20"/>
        <v>#DIV/0!</v>
      </c>
      <c r="S193" s="5" t="e">
        <f t="shared" si="26"/>
        <v>#DIV/0!</v>
      </c>
      <c r="T193" s="25">
        <v>0</v>
      </c>
      <c r="U193" s="25">
        <v>0</v>
      </c>
      <c r="V193" s="25">
        <v>0</v>
      </c>
      <c r="W193" s="25">
        <v>1</v>
      </c>
      <c r="X193" s="29">
        <f t="shared" si="21"/>
        <v>0.5</v>
      </c>
      <c r="Y193" s="29">
        <f>I193-('Season Summary_DEF'!I193)</f>
        <v>0</v>
      </c>
      <c r="Z193" s="29" t="e">
        <f>X193+('Season Summary_DEF'!Z193)</f>
        <v>#DIV/0!</v>
      </c>
    </row>
    <row r="194" spans="1:30" x14ac:dyDescent="0.3">
      <c r="A194" s="3">
        <v>192</v>
      </c>
      <c r="B194" s="3" t="s">
        <v>31</v>
      </c>
      <c r="C194" s="3" t="s">
        <v>26</v>
      </c>
      <c r="D194" s="3" t="s">
        <v>36</v>
      </c>
      <c r="E194" s="3" t="s">
        <v>35</v>
      </c>
      <c r="F194" s="3" t="s">
        <v>34</v>
      </c>
      <c r="G194" s="25">
        <v>2</v>
      </c>
      <c r="H194" s="25">
        <v>0</v>
      </c>
      <c r="I194" s="4">
        <f t="shared" si="27"/>
        <v>0</v>
      </c>
      <c r="J194" s="25">
        <v>1</v>
      </c>
      <c r="K194" s="35">
        <f t="shared" si="22"/>
        <v>50</v>
      </c>
      <c r="L194" s="25">
        <f t="shared" si="28"/>
        <v>1</v>
      </c>
      <c r="M194" s="25">
        <v>0</v>
      </c>
      <c r="N194" s="25">
        <v>1</v>
      </c>
      <c r="O194" s="25">
        <v>0</v>
      </c>
      <c r="P194" s="25">
        <v>0</v>
      </c>
      <c r="Q194" s="25">
        <v>0</v>
      </c>
      <c r="R194" s="5">
        <f t="shared" si="20"/>
        <v>0</v>
      </c>
      <c r="S194" s="5">
        <f t="shared" si="26"/>
        <v>0</v>
      </c>
      <c r="T194" s="25">
        <v>0</v>
      </c>
      <c r="U194" s="25">
        <v>0</v>
      </c>
      <c r="V194" s="25">
        <v>0</v>
      </c>
      <c r="W194" s="25">
        <v>0</v>
      </c>
      <c r="X194" s="29">
        <f t="shared" si="21"/>
        <v>0</v>
      </c>
      <c r="Y194" s="29">
        <f>I194-('Season Summary_DEF'!I194)</f>
        <v>-0.66666666666666663</v>
      </c>
      <c r="Z194" s="29">
        <f>X194+('Season Summary_DEF'!Z194)</f>
        <v>0.83333333333333337</v>
      </c>
    </row>
    <row r="195" spans="1:30" x14ac:dyDescent="0.3">
      <c r="A195" s="3">
        <v>193</v>
      </c>
      <c r="B195" s="3" t="s">
        <v>25</v>
      </c>
      <c r="C195" s="3" t="s">
        <v>31</v>
      </c>
      <c r="D195" s="3" t="s">
        <v>27</v>
      </c>
      <c r="E195" s="3" t="s">
        <v>32</v>
      </c>
      <c r="F195" s="3" t="s">
        <v>36</v>
      </c>
      <c r="G195" s="25">
        <v>3</v>
      </c>
      <c r="H195" s="25">
        <v>2</v>
      </c>
      <c r="I195" s="4">
        <f t="shared" si="27"/>
        <v>0.66666666666666663</v>
      </c>
      <c r="J195" s="25">
        <v>1</v>
      </c>
      <c r="K195" s="35">
        <f t="shared" si="22"/>
        <v>33.333333333333329</v>
      </c>
      <c r="L195" s="25">
        <f t="shared" si="28"/>
        <v>2</v>
      </c>
      <c r="M195" s="25">
        <v>1</v>
      </c>
      <c r="N195" s="25">
        <v>1</v>
      </c>
      <c r="O195" s="25">
        <v>0</v>
      </c>
      <c r="P195" s="25">
        <v>0</v>
      </c>
      <c r="Q195" s="25">
        <v>0</v>
      </c>
      <c r="R195" s="5">
        <f t="shared" ref="R195:R224" si="29">M195/(M195+N195)</f>
        <v>0.5</v>
      </c>
      <c r="S195" s="5">
        <f t="shared" si="26"/>
        <v>0.5</v>
      </c>
      <c r="T195" s="25">
        <v>0</v>
      </c>
      <c r="U195" s="25">
        <v>1</v>
      </c>
      <c r="V195" s="25">
        <v>0</v>
      </c>
      <c r="W195" s="25">
        <v>0</v>
      </c>
      <c r="X195" s="29">
        <f t="shared" ref="X195:X224" si="30">(H195+U195+(2*(O195+W195+T195)))/((P195-Q195)+(2*(N195+V195+J195)))</f>
        <v>0.75</v>
      </c>
      <c r="Y195" s="29">
        <f>I195-('Season Summary_DEF'!I195)</f>
        <v>0.66666666666666663</v>
      </c>
      <c r="Z195" s="29">
        <f>X195+('Season Summary_DEF'!Z195)</f>
        <v>3.25</v>
      </c>
    </row>
    <row r="196" spans="1:30" x14ac:dyDescent="0.3">
      <c r="A196" s="3">
        <v>194</v>
      </c>
      <c r="B196" s="3" t="s">
        <v>31</v>
      </c>
      <c r="C196" s="3" t="s">
        <v>32</v>
      </c>
      <c r="D196" s="3" t="s">
        <v>36</v>
      </c>
      <c r="E196" s="3" t="s">
        <v>35</v>
      </c>
      <c r="F196" s="3" t="s">
        <v>29</v>
      </c>
      <c r="G196" s="25">
        <v>1</v>
      </c>
      <c r="H196" s="25">
        <v>2</v>
      </c>
      <c r="I196" s="4">
        <f t="shared" si="27"/>
        <v>2</v>
      </c>
      <c r="J196" s="25">
        <v>0</v>
      </c>
      <c r="K196" s="35">
        <f t="shared" ref="K196:K227" si="31">J196/G196*100</f>
        <v>0</v>
      </c>
      <c r="L196" s="25">
        <f t="shared" si="28"/>
        <v>1</v>
      </c>
      <c r="M196" s="25">
        <v>1</v>
      </c>
      <c r="N196" s="25">
        <v>0</v>
      </c>
      <c r="O196" s="25">
        <v>0</v>
      </c>
      <c r="P196" s="25">
        <v>0</v>
      </c>
      <c r="Q196" s="25">
        <v>0</v>
      </c>
      <c r="R196" s="5">
        <f t="shared" si="29"/>
        <v>1</v>
      </c>
      <c r="S196" s="5">
        <f t="shared" si="26"/>
        <v>1</v>
      </c>
      <c r="T196" s="25">
        <v>0</v>
      </c>
      <c r="U196" s="25">
        <v>0</v>
      </c>
      <c r="V196" s="25">
        <v>0</v>
      </c>
      <c r="W196" s="25">
        <v>0</v>
      </c>
      <c r="X196" s="29" t="e">
        <f t="shared" si="30"/>
        <v>#DIV/0!</v>
      </c>
      <c r="Y196" s="29">
        <f>I196-('Season Summary_DEF'!I196)</f>
        <v>2</v>
      </c>
      <c r="Z196" s="29" t="e">
        <f>X196+('Season Summary_DEF'!Z196)</f>
        <v>#DIV/0!</v>
      </c>
    </row>
    <row r="197" spans="1:30" x14ac:dyDescent="0.3">
      <c r="A197" s="3">
        <v>195</v>
      </c>
      <c r="B197" s="3" t="s">
        <v>33</v>
      </c>
      <c r="C197" s="3" t="s">
        <v>32</v>
      </c>
      <c r="D197" s="3" t="s">
        <v>36</v>
      </c>
      <c r="E197" s="3" t="s">
        <v>35</v>
      </c>
      <c r="F197" s="3" t="s">
        <v>29</v>
      </c>
      <c r="G197" s="25">
        <v>2</v>
      </c>
      <c r="H197" s="25">
        <v>0</v>
      </c>
      <c r="I197" s="15">
        <f t="shared" si="27"/>
        <v>0</v>
      </c>
      <c r="J197" s="25">
        <v>2</v>
      </c>
      <c r="K197" s="35">
        <f t="shared" si="31"/>
        <v>100</v>
      </c>
      <c r="L197" s="25">
        <f t="shared" si="28"/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5" t="e">
        <f t="shared" si="29"/>
        <v>#DIV/0!</v>
      </c>
      <c r="S197" s="5" t="e">
        <f t="shared" si="26"/>
        <v>#DIV/0!</v>
      </c>
      <c r="T197" s="25">
        <v>0</v>
      </c>
      <c r="U197" s="25">
        <v>0</v>
      </c>
      <c r="V197" s="25">
        <v>0</v>
      </c>
      <c r="W197" s="25">
        <v>0</v>
      </c>
      <c r="X197" s="29">
        <f t="shared" si="30"/>
        <v>0</v>
      </c>
      <c r="Y197" s="29">
        <f>I197-('Season Summary_DEF'!I197)</f>
        <v>0</v>
      </c>
      <c r="Z197" s="29">
        <f>X197+('Season Summary_DEF'!Z197)</f>
        <v>1.125</v>
      </c>
    </row>
    <row r="198" spans="1:30" x14ac:dyDescent="0.3">
      <c r="A198" s="3">
        <v>196</v>
      </c>
      <c r="B198" s="3" t="s">
        <v>34</v>
      </c>
      <c r="C198" s="3" t="s">
        <v>33</v>
      </c>
      <c r="D198" s="3" t="s">
        <v>27</v>
      </c>
      <c r="E198" s="3" t="s">
        <v>36</v>
      </c>
      <c r="F198" s="3" t="s">
        <v>29</v>
      </c>
      <c r="G198" s="25">
        <v>4</v>
      </c>
      <c r="H198" s="25">
        <v>6</v>
      </c>
      <c r="I198" s="17">
        <f t="shared" si="27"/>
        <v>1.5</v>
      </c>
      <c r="J198" s="25">
        <v>0</v>
      </c>
      <c r="K198" s="35">
        <f t="shared" si="31"/>
        <v>0</v>
      </c>
      <c r="L198" s="25">
        <f t="shared" si="28"/>
        <v>3</v>
      </c>
      <c r="M198" s="25">
        <v>2</v>
      </c>
      <c r="N198" s="25">
        <v>1</v>
      </c>
      <c r="O198" s="25">
        <v>1</v>
      </c>
      <c r="P198" s="25">
        <v>2</v>
      </c>
      <c r="Q198" s="25">
        <v>2</v>
      </c>
      <c r="R198" s="5">
        <f t="shared" si="29"/>
        <v>0.66666666666666663</v>
      </c>
      <c r="S198" s="5">
        <f t="shared" si="26"/>
        <v>0.66666666666666663</v>
      </c>
      <c r="T198" s="25">
        <v>0</v>
      </c>
      <c r="U198" s="25">
        <v>1</v>
      </c>
      <c r="V198" s="25">
        <v>0</v>
      </c>
      <c r="W198" s="25">
        <v>1</v>
      </c>
      <c r="X198" s="29">
        <f t="shared" si="30"/>
        <v>5.5</v>
      </c>
      <c r="Y198" s="29">
        <f>I198-('Season Summary_DEF'!I198)</f>
        <v>1.1000000000000001</v>
      </c>
      <c r="Z198" s="29">
        <f>X198+('Season Summary_DEF'!Z198)</f>
        <v>6.75</v>
      </c>
    </row>
    <row r="199" spans="1:30" x14ac:dyDescent="0.3">
      <c r="A199" s="3">
        <v>197</v>
      </c>
      <c r="B199" s="3" t="s">
        <v>25</v>
      </c>
      <c r="C199" s="3" t="s">
        <v>34</v>
      </c>
      <c r="D199" s="3" t="s">
        <v>27</v>
      </c>
      <c r="E199" s="3" t="s">
        <v>32</v>
      </c>
      <c r="F199" s="12" t="s">
        <v>33</v>
      </c>
      <c r="G199" s="25">
        <v>5</v>
      </c>
      <c r="H199" s="25">
        <v>7</v>
      </c>
      <c r="I199" s="17">
        <f t="shared" si="27"/>
        <v>1.4</v>
      </c>
      <c r="J199" s="25">
        <v>0</v>
      </c>
      <c r="K199" s="35">
        <f t="shared" si="31"/>
        <v>0</v>
      </c>
      <c r="L199" s="25">
        <f t="shared" si="28"/>
        <v>5</v>
      </c>
      <c r="M199" s="25">
        <v>3</v>
      </c>
      <c r="N199" s="25">
        <v>2</v>
      </c>
      <c r="O199" s="25">
        <v>3</v>
      </c>
      <c r="P199" s="25">
        <v>0</v>
      </c>
      <c r="Q199" s="25">
        <v>0</v>
      </c>
      <c r="R199" s="5">
        <f t="shared" si="29"/>
        <v>0.6</v>
      </c>
      <c r="S199" s="5">
        <f t="shared" si="26"/>
        <v>0.7</v>
      </c>
      <c r="T199" s="25">
        <v>1</v>
      </c>
      <c r="U199" s="25">
        <v>1</v>
      </c>
      <c r="V199" s="25">
        <v>0</v>
      </c>
      <c r="W199" s="25">
        <v>0</v>
      </c>
      <c r="X199" s="29">
        <f t="shared" si="30"/>
        <v>4</v>
      </c>
      <c r="Y199" s="29">
        <f>I199-('Season Summary_DEF'!I199)</f>
        <v>0.99999999999999989</v>
      </c>
      <c r="Z199" s="29">
        <f>X199+('Season Summary_DEF'!Z199)</f>
        <v>6.1666666666666661</v>
      </c>
    </row>
    <row r="200" spans="1:30" x14ac:dyDescent="0.3">
      <c r="A200" s="3">
        <v>198</v>
      </c>
      <c r="B200" s="3" t="s">
        <v>25</v>
      </c>
      <c r="C200" s="3" t="s">
        <v>34</v>
      </c>
      <c r="D200" s="3" t="s">
        <v>31</v>
      </c>
      <c r="E200" s="3" t="s">
        <v>28</v>
      </c>
      <c r="F200" s="3" t="s">
        <v>33</v>
      </c>
      <c r="G200" s="25">
        <v>3</v>
      </c>
      <c r="H200" s="25">
        <v>0</v>
      </c>
      <c r="I200" s="17">
        <f t="shared" si="27"/>
        <v>0</v>
      </c>
      <c r="J200" s="25">
        <v>1</v>
      </c>
      <c r="K200" s="35">
        <f t="shared" si="31"/>
        <v>33.333333333333329</v>
      </c>
      <c r="L200" s="25">
        <f t="shared" si="28"/>
        <v>1</v>
      </c>
      <c r="M200" s="25">
        <v>0</v>
      </c>
      <c r="N200" s="25">
        <v>1</v>
      </c>
      <c r="O200" s="25">
        <v>0</v>
      </c>
      <c r="P200" s="25">
        <v>2</v>
      </c>
      <c r="Q200" s="25">
        <v>0</v>
      </c>
      <c r="R200" s="5">
        <f t="shared" si="29"/>
        <v>0</v>
      </c>
      <c r="S200" s="5">
        <f t="shared" si="26"/>
        <v>0</v>
      </c>
      <c r="T200" s="25">
        <v>0</v>
      </c>
      <c r="U200" s="25">
        <v>0</v>
      </c>
      <c r="V200" s="25">
        <v>0</v>
      </c>
      <c r="W200" s="25">
        <v>1</v>
      </c>
      <c r="X200" s="29">
        <f t="shared" si="30"/>
        <v>0.33333333333333331</v>
      </c>
      <c r="Y200" s="29">
        <f>I200-('Season Summary_DEF'!I200)</f>
        <v>-1</v>
      </c>
      <c r="Z200" s="29">
        <f>X200+('Season Summary_DEF'!Z200)</f>
        <v>1.3333333333333333</v>
      </c>
    </row>
    <row r="201" spans="1:30" x14ac:dyDescent="0.3">
      <c r="A201" s="3">
        <v>199</v>
      </c>
      <c r="B201" s="3" t="s">
        <v>34</v>
      </c>
      <c r="C201" s="3" t="s">
        <v>26</v>
      </c>
      <c r="D201" s="3" t="s">
        <v>35</v>
      </c>
      <c r="E201" s="3" t="s">
        <v>32</v>
      </c>
      <c r="F201" s="16" t="s">
        <v>33</v>
      </c>
      <c r="G201" s="25">
        <v>2</v>
      </c>
      <c r="H201" s="25">
        <v>4</v>
      </c>
      <c r="I201" s="17">
        <f t="shared" si="27"/>
        <v>2</v>
      </c>
      <c r="J201" s="25">
        <v>0</v>
      </c>
      <c r="K201" s="35">
        <f t="shared" si="31"/>
        <v>0</v>
      </c>
      <c r="L201" s="25">
        <f t="shared" si="28"/>
        <v>2</v>
      </c>
      <c r="M201" s="25">
        <v>2</v>
      </c>
      <c r="N201" s="25">
        <v>0</v>
      </c>
      <c r="O201" s="25">
        <v>1</v>
      </c>
      <c r="P201" s="25">
        <v>0</v>
      </c>
      <c r="Q201" s="25">
        <v>0</v>
      </c>
      <c r="R201" s="5">
        <f t="shared" si="29"/>
        <v>1</v>
      </c>
      <c r="S201" s="5">
        <f t="shared" si="26"/>
        <v>1</v>
      </c>
      <c r="T201" s="25">
        <v>0</v>
      </c>
      <c r="U201" s="25">
        <v>0</v>
      </c>
      <c r="V201" s="25">
        <v>0</v>
      </c>
      <c r="W201" s="25">
        <v>0</v>
      </c>
      <c r="X201" s="29" t="e">
        <f t="shared" si="30"/>
        <v>#DIV/0!</v>
      </c>
      <c r="Y201" s="29">
        <f>I201-('Season Summary_DEF'!I201)</f>
        <v>2</v>
      </c>
      <c r="Z201" s="29" t="e">
        <f>X201+('Season Summary_DEF'!Z201)</f>
        <v>#DIV/0!</v>
      </c>
      <c r="AA201" s="3"/>
      <c r="AB201" s="3"/>
      <c r="AC201" s="3"/>
    </row>
    <row r="202" spans="1:30" x14ac:dyDescent="0.3">
      <c r="A202" s="3">
        <v>200</v>
      </c>
      <c r="B202" s="3" t="s">
        <v>34</v>
      </c>
      <c r="C202" s="3" t="s">
        <v>26</v>
      </c>
      <c r="D202" s="3" t="s">
        <v>35</v>
      </c>
      <c r="E202" s="3" t="s">
        <v>36</v>
      </c>
      <c r="F202" s="11" t="s">
        <v>33</v>
      </c>
      <c r="G202" s="25">
        <v>3</v>
      </c>
      <c r="H202" s="25">
        <v>2</v>
      </c>
      <c r="I202" s="22">
        <f t="shared" si="27"/>
        <v>0.66666666666666663</v>
      </c>
      <c r="J202" s="25">
        <v>1</v>
      </c>
      <c r="K202" s="35">
        <f t="shared" si="31"/>
        <v>33.333333333333329</v>
      </c>
      <c r="L202" s="25">
        <f t="shared" si="28"/>
        <v>2</v>
      </c>
      <c r="M202" s="25">
        <v>1</v>
      </c>
      <c r="N202" s="25">
        <v>1</v>
      </c>
      <c r="O202" s="25">
        <v>0</v>
      </c>
      <c r="P202" s="25">
        <v>0</v>
      </c>
      <c r="Q202" s="25">
        <v>0</v>
      </c>
      <c r="R202" s="5">
        <f t="shared" si="29"/>
        <v>0.5</v>
      </c>
      <c r="S202" s="5">
        <f t="shared" si="26"/>
        <v>0.5</v>
      </c>
      <c r="T202" s="25">
        <v>0</v>
      </c>
      <c r="U202" s="25">
        <v>0</v>
      </c>
      <c r="V202" s="25">
        <v>0</v>
      </c>
      <c r="W202" s="25">
        <v>0</v>
      </c>
      <c r="X202" s="29">
        <f t="shared" si="30"/>
        <v>0.5</v>
      </c>
      <c r="Y202" s="29">
        <f>I202-('Season Summary_DEF'!I202)</f>
        <v>0</v>
      </c>
      <c r="Z202" s="29">
        <f>X202+('Season Summary_DEF'!Z202)</f>
        <v>2</v>
      </c>
      <c r="AA202" s="3"/>
      <c r="AB202" s="3"/>
      <c r="AC202" s="3"/>
      <c r="AD202" s="3"/>
    </row>
    <row r="203" spans="1:30" x14ac:dyDescent="0.3">
      <c r="A203" s="3">
        <v>201</v>
      </c>
      <c r="B203" s="3" t="s">
        <v>31</v>
      </c>
      <c r="C203" s="3" t="s">
        <v>34</v>
      </c>
      <c r="D203" s="3" t="s">
        <v>35</v>
      </c>
      <c r="E203" s="3" t="s">
        <v>36</v>
      </c>
      <c r="F203" s="18" t="s">
        <v>33</v>
      </c>
      <c r="G203" s="25">
        <v>6</v>
      </c>
      <c r="H203" s="25">
        <v>3</v>
      </c>
      <c r="I203" s="20">
        <f t="shared" si="27"/>
        <v>0.5</v>
      </c>
      <c r="J203" s="25">
        <v>0</v>
      </c>
      <c r="K203" s="35">
        <f t="shared" si="31"/>
        <v>0</v>
      </c>
      <c r="L203" s="25">
        <f t="shared" si="28"/>
        <v>6</v>
      </c>
      <c r="M203" s="25">
        <v>1</v>
      </c>
      <c r="N203" s="25">
        <v>5</v>
      </c>
      <c r="O203" s="25">
        <v>1</v>
      </c>
      <c r="P203" s="25">
        <v>0</v>
      </c>
      <c r="Q203" s="25">
        <v>0</v>
      </c>
      <c r="R203" s="5">
        <f t="shared" si="29"/>
        <v>0.16666666666666666</v>
      </c>
      <c r="S203" s="5">
        <f t="shared" si="26"/>
        <v>0.25</v>
      </c>
      <c r="T203" s="25">
        <v>1</v>
      </c>
      <c r="U203" s="25">
        <v>2</v>
      </c>
      <c r="V203" s="25">
        <v>0</v>
      </c>
      <c r="W203" s="25">
        <v>1</v>
      </c>
      <c r="X203" s="29">
        <f t="shared" si="30"/>
        <v>1.1000000000000001</v>
      </c>
      <c r="Y203" s="29">
        <f>I203-('Season Summary_DEF'!I203)</f>
        <v>-0.5</v>
      </c>
      <c r="Z203" s="29">
        <f>X203+('Season Summary_DEF'!Z203)</f>
        <v>1.8</v>
      </c>
      <c r="AA203" s="3"/>
      <c r="AB203" s="3"/>
      <c r="AC203" s="3"/>
      <c r="AD203" s="3"/>
    </row>
    <row r="204" spans="1:30" x14ac:dyDescent="0.3">
      <c r="A204" s="3">
        <v>202</v>
      </c>
      <c r="B204" s="3" t="s">
        <v>25</v>
      </c>
      <c r="C204" s="3" t="s">
        <v>26</v>
      </c>
      <c r="D204" s="3" t="s">
        <v>36</v>
      </c>
      <c r="E204" s="3" t="s">
        <v>35</v>
      </c>
      <c r="F204" s="3" t="s">
        <v>29</v>
      </c>
      <c r="G204" s="25">
        <v>5</v>
      </c>
      <c r="H204" s="25">
        <v>2</v>
      </c>
      <c r="I204" s="4">
        <f t="shared" si="27"/>
        <v>0.4</v>
      </c>
      <c r="J204" s="25">
        <v>2</v>
      </c>
      <c r="K204" s="35">
        <f t="shared" si="31"/>
        <v>40</v>
      </c>
      <c r="L204" s="25">
        <f t="shared" si="28"/>
        <v>3</v>
      </c>
      <c r="M204" s="25">
        <v>1</v>
      </c>
      <c r="N204" s="25">
        <v>2</v>
      </c>
      <c r="O204" s="25">
        <v>1</v>
      </c>
      <c r="P204" s="25">
        <v>0</v>
      </c>
      <c r="Q204" s="25">
        <v>0</v>
      </c>
      <c r="R204" s="5">
        <f t="shared" si="29"/>
        <v>0.33333333333333331</v>
      </c>
      <c r="S204" s="5">
        <f t="shared" si="26"/>
        <v>0.33333333333333331</v>
      </c>
      <c r="T204" s="25">
        <v>0</v>
      </c>
      <c r="U204" s="25">
        <v>1</v>
      </c>
      <c r="V204" s="25">
        <v>0</v>
      </c>
      <c r="W204" s="25">
        <v>0</v>
      </c>
      <c r="X204" s="29">
        <f t="shared" si="30"/>
        <v>0.625</v>
      </c>
      <c r="Y204" s="29">
        <f>I204-('Season Summary_DEF'!I204)</f>
        <v>-0.26666666666666661</v>
      </c>
      <c r="Z204" s="29">
        <f>X204+('Season Summary_DEF'!Z204)</f>
        <v>2.375</v>
      </c>
      <c r="AD204" s="3"/>
    </row>
    <row r="205" spans="1:30" x14ac:dyDescent="0.3">
      <c r="A205" s="3">
        <v>203</v>
      </c>
      <c r="B205" s="3" t="s">
        <v>36</v>
      </c>
      <c r="C205" s="3" t="s">
        <v>26</v>
      </c>
      <c r="D205" s="3" t="s">
        <v>27</v>
      </c>
      <c r="E205" s="3" t="s">
        <v>35</v>
      </c>
      <c r="F205" s="3" t="s">
        <v>29</v>
      </c>
      <c r="G205" s="25">
        <v>3</v>
      </c>
      <c r="H205" s="25">
        <v>7</v>
      </c>
      <c r="I205" s="4">
        <f t="shared" si="27"/>
        <v>2.3333333333333335</v>
      </c>
      <c r="J205" s="25">
        <v>0</v>
      </c>
      <c r="K205" s="35">
        <f t="shared" si="31"/>
        <v>0</v>
      </c>
      <c r="L205" s="25">
        <f t="shared" si="28"/>
        <v>2</v>
      </c>
      <c r="M205" s="25">
        <v>2</v>
      </c>
      <c r="N205" s="25">
        <v>0</v>
      </c>
      <c r="O205" s="25">
        <v>1</v>
      </c>
      <c r="P205" s="25">
        <v>2</v>
      </c>
      <c r="Q205" s="25">
        <v>2</v>
      </c>
      <c r="R205" s="5">
        <f t="shared" si="29"/>
        <v>1</v>
      </c>
      <c r="S205" s="5">
        <f t="shared" si="26"/>
        <v>1.25</v>
      </c>
      <c r="T205" s="25">
        <v>1</v>
      </c>
      <c r="U205" s="25">
        <v>0</v>
      </c>
      <c r="V205" s="25">
        <v>0</v>
      </c>
      <c r="W205" s="25">
        <v>2</v>
      </c>
      <c r="X205" s="29" t="e">
        <f t="shared" si="30"/>
        <v>#DIV/0!</v>
      </c>
      <c r="Y205" s="29">
        <f>I205-('Season Summary_DEF'!I205)</f>
        <v>1.9333333333333336</v>
      </c>
      <c r="Z205" s="29" t="e">
        <f>X205+('Season Summary_DEF'!Z205)</f>
        <v>#DIV/0!</v>
      </c>
    </row>
    <row r="206" spans="1:30" x14ac:dyDescent="0.3">
      <c r="A206" s="3">
        <v>204</v>
      </c>
      <c r="B206" s="3" t="s">
        <v>31</v>
      </c>
      <c r="C206" s="3" t="s">
        <v>26</v>
      </c>
      <c r="D206" s="3" t="s">
        <v>27</v>
      </c>
      <c r="E206" s="3" t="s">
        <v>35</v>
      </c>
      <c r="F206" s="3" t="s">
        <v>29</v>
      </c>
      <c r="G206" s="25">
        <v>1</v>
      </c>
      <c r="H206" s="25">
        <v>2</v>
      </c>
      <c r="I206" s="4">
        <f t="shared" si="27"/>
        <v>2</v>
      </c>
      <c r="J206" s="25">
        <v>0</v>
      </c>
      <c r="K206" s="35">
        <f t="shared" si="31"/>
        <v>0</v>
      </c>
      <c r="L206" s="25">
        <f t="shared" si="28"/>
        <v>0</v>
      </c>
      <c r="M206" s="25">
        <v>0</v>
      </c>
      <c r="N206" s="25">
        <v>0</v>
      </c>
      <c r="O206" s="25">
        <v>0</v>
      </c>
      <c r="P206" s="25">
        <v>2</v>
      </c>
      <c r="Q206" s="25">
        <v>2</v>
      </c>
      <c r="R206" s="5" t="e">
        <f t="shared" si="29"/>
        <v>#DIV/0!</v>
      </c>
      <c r="S206" s="5" t="e">
        <f t="shared" ref="S206:S224" si="32">((0.5*T206)+M206)/L206</f>
        <v>#DIV/0!</v>
      </c>
      <c r="T206" s="25">
        <v>0</v>
      </c>
      <c r="U206" s="25">
        <v>0</v>
      </c>
      <c r="V206" s="25">
        <v>0</v>
      </c>
      <c r="W206" s="25">
        <v>1</v>
      </c>
      <c r="X206" s="29" t="e">
        <f t="shared" si="30"/>
        <v>#DIV/0!</v>
      </c>
      <c r="Y206" s="29" t="e">
        <f>I206-('Season Summary_DEF'!I206)</f>
        <v>#DIV/0!</v>
      </c>
      <c r="Z206" s="29" t="e">
        <f>X206+('Season Summary_DEF'!Z206)</f>
        <v>#DIV/0!</v>
      </c>
    </row>
    <row r="207" spans="1:30" x14ac:dyDescent="0.3">
      <c r="A207" s="3">
        <v>205</v>
      </c>
      <c r="B207" s="3" t="s">
        <v>31</v>
      </c>
      <c r="C207" s="3" t="s">
        <v>26</v>
      </c>
      <c r="D207" s="3" t="s">
        <v>34</v>
      </c>
      <c r="E207" s="3" t="s">
        <v>32</v>
      </c>
      <c r="F207" s="3" t="s">
        <v>36</v>
      </c>
      <c r="G207" s="25">
        <v>3</v>
      </c>
      <c r="H207" s="25">
        <v>0</v>
      </c>
      <c r="I207" s="4">
        <f t="shared" ref="I207:I224" si="33">H207/G207</f>
        <v>0</v>
      </c>
      <c r="J207" s="25">
        <v>1</v>
      </c>
      <c r="K207" s="35">
        <f t="shared" si="31"/>
        <v>33.333333333333329</v>
      </c>
      <c r="L207" s="25">
        <f t="shared" si="28"/>
        <v>2</v>
      </c>
      <c r="M207" s="25">
        <v>0</v>
      </c>
      <c r="N207" s="25">
        <v>2</v>
      </c>
      <c r="O207" s="25">
        <v>0</v>
      </c>
      <c r="P207" s="25">
        <v>0</v>
      </c>
      <c r="Q207" s="25">
        <v>0</v>
      </c>
      <c r="R207" s="5">
        <f t="shared" si="29"/>
        <v>0</v>
      </c>
      <c r="S207" s="5">
        <f t="shared" si="32"/>
        <v>0</v>
      </c>
      <c r="T207" s="25">
        <v>0</v>
      </c>
      <c r="U207" s="25">
        <v>1</v>
      </c>
      <c r="V207" s="25">
        <v>0</v>
      </c>
      <c r="W207" s="25">
        <v>0</v>
      </c>
      <c r="X207" s="29">
        <f t="shared" si="30"/>
        <v>0.16666666666666666</v>
      </c>
      <c r="Y207" s="29">
        <f>I207-('Season Summary_DEF'!I207)</f>
        <v>-1</v>
      </c>
      <c r="Z207" s="29">
        <f>X207+('Season Summary_DEF'!Z207)</f>
        <v>0.5</v>
      </c>
    </row>
    <row r="208" spans="1:30" x14ac:dyDescent="0.3">
      <c r="A208" s="3">
        <v>206</v>
      </c>
      <c r="B208" s="3" t="s">
        <v>31</v>
      </c>
      <c r="C208" s="3" t="s">
        <v>34</v>
      </c>
      <c r="D208" s="3" t="s">
        <v>36</v>
      </c>
      <c r="E208" s="3" t="s">
        <v>28</v>
      </c>
      <c r="F208" s="3" t="s">
        <v>33</v>
      </c>
      <c r="G208" s="25">
        <v>4</v>
      </c>
      <c r="H208" s="25">
        <v>4</v>
      </c>
      <c r="I208" s="4">
        <f t="shared" si="33"/>
        <v>1</v>
      </c>
      <c r="J208" s="25">
        <v>0</v>
      </c>
      <c r="K208" s="35">
        <f t="shared" si="31"/>
        <v>0</v>
      </c>
      <c r="L208" s="25">
        <f t="shared" si="28"/>
        <v>4</v>
      </c>
      <c r="M208" s="25">
        <v>2</v>
      </c>
      <c r="N208" s="25">
        <v>2</v>
      </c>
      <c r="O208" s="25">
        <v>1</v>
      </c>
      <c r="P208" s="25">
        <v>0</v>
      </c>
      <c r="Q208" s="25">
        <v>0</v>
      </c>
      <c r="R208" s="5">
        <f t="shared" si="29"/>
        <v>0.5</v>
      </c>
      <c r="S208" s="5">
        <f t="shared" si="32"/>
        <v>0.5</v>
      </c>
      <c r="T208" s="25">
        <v>0</v>
      </c>
      <c r="U208" s="25">
        <v>2</v>
      </c>
      <c r="V208" s="25">
        <v>0</v>
      </c>
      <c r="W208" s="25">
        <v>1</v>
      </c>
      <c r="X208" s="29">
        <f t="shared" si="30"/>
        <v>2.5</v>
      </c>
      <c r="Y208" s="29">
        <f>I208-('Season Summary_DEF'!I208)</f>
        <v>1</v>
      </c>
      <c r="Z208" s="29">
        <f>X208+('Season Summary_DEF'!Z208)</f>
        <v>5</v>
      </c>
    </row>
    <row r="209" spans="1:30" x14ac:dyDescent="0.3">
      <c r="A209" s="3">
        <v>207</v>
      </c>
      <c r="B209" s="3" t="s">
        <v>31</v>
      </c>
      <c r="C209" s="3" t="s">
        <v>36</v>
      </c>
      <c r="D209" s="3" t="s">
        <v>27</v>
      </c>
      <c r="E209" s="3" t="s">
        <v>35</v>
      </c>
      <c r="F209" s="3" t="s">
        <v>33</v>
      </c>
      <c r="G209" s="25">
        <v>7</v>
      </c>
      <c r="H209" s="25">
        <v>6</v>
      </c>
      <c r="I209" s="4">
        <f t="shared" si="33"/>
        <v>0.8571428571428571</v>
      </c>
      <c r="J209" s="25">
        <v>1</v>
      </c>
      <c r="K209" s="35">
        <f t="shared" si="31"/>
        <v>14.285714285714285</v>
      </c>
      <c r="L209" s="25">
        <f t="shared" si="28"/>
        <v>5</v>
      </c>
      <c r="M209" s="25">
        <v>2</v>
      </c>
      <c r="N209" s="25">
        <v>3</v>
      </c>
      <c r="O209" s="25">
        <v>1</v>
      </c>
      <c r="P209" s="25">
        <v>2</v>
      </c>
      <c r="Q209" s="25">
        <v>0</v>
      </c>
      <c r="R209" s="5">
        <f t="shared" si="29"/>
        <v>0.4</v>
      </c>
      <c r="S209" s="5">
        <f t="shared" si="32"/>
        <v>0.6</v>
      </c>
      <c r="T209" s="25">
        <v>2</v>
      </c>
      <c r="U209" s="25">
        <v>2</v>
      </c>
      <c r="V209" s="25">
        <v>0</v>
      </c>
      <c r="W209" s="25">
        <v>2</v>
      </c>
      <c r="X209" s="29">
        <f t="shared" si="30"/>
        <v>1.8</v>
      </c>
      <c r="Y209" s="29">
        <f>I209-('Season Summary_DEF'!I209)</f>
        <v>0.45714285714285707</v>
      </c>
      <c r="Z209" s="29">
        <f>X209+('Season Summary_DEF'!Z209)</f>
        <v>8.3000000000000007</v>
      </c>
    </row>
    <row r="210" spans="1:30" x14ac:dyDescent="0.3">
      <c r="A210" s="3">
        <v>208</v>
      </c>
      <c r="B210" s="3" t="s">
        <v>31</v>
      </c>
      <c r="C210" s="3" t="s">
        <v>26</v>
      </c>
      <c r="D210" s="3" t="s">
        <v>27</v>
      </c>
      <c r="E210" s="3" t="s">
        <v>32</v>
      </c>
      <c r="F210" s="3" t="s">
        <v>36</v>
      </c>
      <c r="G210" s="25">
        <v>3</v>
      </c>
      <c r="H210" s="25">
        <v>2</v>
      </c>
      <c r="I210" s="4">
        <f t="shared" si="33"/>
        <v>0.66666666666666663</v>
      </c>
      <c r="J210" s="25">
        <v>0</v>
      </c>
      <c r="K210" s="35">
        <f t="shared" si="31"/>
        <v>0</v>
      </c>
      <c r="L210" s="25">
        <f t="shared" si="28"/>
        <v>3</v>
      </c>
      <c r="M210" s="25">
        <v>1</v>
      </c>
      <c r="N210" s="25">
        <v>2</v>
      </c>
      <c r="O210" s="25">
        <v>0</v>
      </c>
      <c r="P210" s="25">
        <v>1</v>
      </c>
      <c r="Q210" s="25">
        <v>0</v>
      </c>
      <c r="R210" s="5">
        <f t="shared" si="29"/>
        <v>0.33333333333333331</v>
      </c>
      <c r="S210" s="5">
        <f t="shared" si="32"/>
        <v>0.33333333333333331</v>
      </c>
      <c r="T210" s="25">
        <v>0</v>
      </c>
      <c r="U210" s="25">
        <v>1</v>
      </c>
      <c r="V210" s="25">
        <v>0</v>
      </c>
      <c r="W210" s="25">
        <v>1</v>
      </c>
      <c r="X210" s="29">
        <f t="shared" si="30"/>
        <v>1</v>
      </c>
      <c r="Y210" s="29">
        <f>I210-('Season Summary_DEF'!I210)</f>
        <v>-1.3333333333333335</v>
      </c>
      <c r="Z210" s="29">
        <f>X210+('Season Summary_DEF'!Z210)</f>
        <v>1</v>
      </c>
    </row>
    <row r="211" spans="1:30" x14ac:dyDescent="0.3">
      <c r="A211" s="3">
        <v>209</v>
      </c>
      <c r="B211" s="3" t="s">
        <v>34</v>
      </c>
      <c r="C211" s="3" t="s">
        <v>33</v>
      </c>
      <c r="D211" s="3" t="s">
        <v>36</v>
      </c>
      <c r="E211" s="3" t="s">
        <v>35</v>
      </c>
      <c r="F211" s="3" t="s">
        <v>29</v>
      </c>
      <c r="G211" s="25">
        <v>4</v>
      </c>
      <c r="H211" s="25">
        <v>2</v>
      </c>
      <c r="I211" s="4">
        <f t="shared" si="33"/>
        <v>0.5</v>
      </c>
      <c r="J211" s="25">
        <v>2</v>
      </c>
      <c r="K211" s="35">
        <f t="shared" si="31"/>
        <v>50</v>
      </c>
      <c r="L211" s="25">
        <f t="shared" si="28"/>
        <v>2</v>
      </c>
      <c r="M211" s="25">
        <v>1</v>
      </c>
      <c r="N211" s="25">
        <v>1</v>
      </c>
      <c r="O211" s="25">
        <v>1</v>
      </c>
      <c r="P211" s="25">
        <v>0</v>
      </c>
      <c r="Q211" s="25">
        <v>0</v>
      </c>
      <c r="R211" s="5">
        <f t="shared" si="29"/>
        <v>0.5</v>
      </c>
      <c r="S211" s="5">
        <f t="shared" si="32"/>
        <v>0.5</v>
      </c>
      <c r="T211" s="25">
        <v>0</v>
      </c>
      <c r="U211" s="25">
        <v>0</v>
      </c>
      <c r="V211" s="25">
        <v>0</v>
      </c>
      <c r="W211" s="25">
        <v>0</v>
      </c>
      <c r="X211" s="29">
        <f t="shared" si="30"/>
        <v>0.66666666666666663</v>
      </c>
      <c r="Y211" s="29">
        <f>I211-('Season Summary_DEF'!I211)</f>
        <v>0.16666666666666669</v>
      </c>
      <c r="Z211" s="29">
        <f>X211+('Season Summary_DEF'!Z211)</f>
        <v>3</v>
      </c>
    </row>
    <row r="212" spans="1:30" x14ac:dyDescent="0.3">
      <c r="A212" s="3">
        <v>210</v>
      </c>
      <c r="B212" s="3" t="s">
        <v>34</v>
      </c>
      <c r="C212" s="3" t="s">
        <v>26</v>
      </c>
      <c r="D212" s="3" t="s">
        <v>36</v>
      </c>
      <c r="E212" s="3" t="s">
        <v>35</v>
      </c>
      <c r="F212" s="3" t="s">
        <v>29</v>
      </c>
      <c r="G212" s="25">
        <v>2</v>
      </c>
      <c r="H212" s="25">
        <v>0</v>
      </c>
      <c r="I212" s="15">
        <f t="shared" si="33"/>
        <v>0</v>
      </c>
      <c r="J212" s="25">
        <v>0</v>
      </c>
      <c r="K212" s="35">
        <f t="shared" si="31"/>
        <v>0</v>
      </c>
      <c r="L212" s="25">
        <f t="shared" si="28"/>
        <v>1</v>
      </c>
      <c r="M212" s="25">
        <v>0</v>
      </c>
      <c r="N212" s="25">
        <v>1</v>
      </c>
      <c r="O212" s="25">
        <v>0</v>
      </c>
      <c r="P212" s="25">
        <v>2</v>
      </c>
      <c r="Q212" s="25">
        <v>0</v>
      </c>
      <c r="R212" s="5">
        <f t="shared" si="29"/>
        <v>0</v>
      </c>
      <c r="S212" s="5">
        <f t="shared" si="32"/>
        <v>0</v>
      </c>
      <c r="T212" s="25">
        <v>0</v>
      </c>
      <c r="U212" s="25">
        <v>0</v>
      </c>
      <c r="V212" s="25">
        <v>0</v>
      </c>
      <c r="W212" s="25">
        <v>2</v>
      </c>
      <c r="X212" s="29">
        <f t="shared" si="30"/>
        <v>1</v>
      </c>
      <c r="Y212" s="29">
        <f>I212-('Season Summary_DEF'!I212)</f>
        <v>-2</v>
      </c>
      <c r="Z212" s="29">
        <f>X212+('Season Summary_DEF'!Z212)</f>
        <v>1</v>
      </c>
    </row>
    <row r="213" spans="1:30" x14ac:dyDescent="0.3">
      <c r="A213" s="3">
        <v>211</v>
      </c>
      <c r="B213" s="3" t="s">
        <v>25</v>
      </c>
      <c r="C213" s="3" t="s">
        <v>31</v>
      </c>
      <c r="D213" s="3" t="s">
        <v>34</v>
      </c>
      <c r="E213" s="3" t="s">
        <v>32</v>
      </c>
      <c r="F213" s="12" t="s">
        <v>35</v>
      </c>
      <c r="G213" s="25">
        <v>3</v>
      </c>
      <c r="H213" s="25">
        <v>2</v>
      </c>
      <c r="I213" s="17">
        <f t="shared" si="33"/>
        <v>0.66666666666666663</v>
      </c>
      <c r="J213" s="25">
        <v>2</v>
      </c>
      <c r="K213" s="35">
        <f t="shared" si="31"/>
        <v>66.666666666666657</v>
      </c>
      <c r="L213" s="25">
        <f t="shared" si="28"/>
        <v>1</v>
      </c>
      <c r="M213" s="25">
        <v>1</v>
      </c>
      <c r="N213" s="25">
        <v>0</v>
      </c>
      <c r="O213" s="25">
        <v>1</v>
      </c>
      <c r="P213" s="25">
        <v>0</v>
      </c>
      <c r="Q213" s="25">
        <v>0</v>
      </c>
      <c r="R213" s="5">
        <f t="shared" si="29"/>
        <v>1</v>
      </c>
      <c r="S213" s="5">
        <f t="shared" si="32"/>
        <v>1</v>
      </c>
      <c r="T213" s="25">
        <v>0</v>
      </c>
      <c r="U213" s="25">
        <v>0</v>
      </c>
      <c r="V213" s="25">
        <v>0</v>
      </c>
      <c r="W213" s="25">
        <v>0</v>
      </c>
      <c r="X213" s="29">
        <f t="shared" si="30"/>
        <v>1</v>
      </c>
      <c r="Y213" s="29">
        <f>I213-('Season Summary_DEF'!I213)</f>
        <v>-0.66666666666666663</v>
      </c>
      <c r="Z213" s="29">
        <f>X213+('Season Summary_DEF'!Z213)</f>
        <v>1.5</v>
      </c>
    </row>
    <row r="214" spans="1:30" x14ac:dyDescent="0.3">
      <c r="A214" s="3">
        <v>212</v>
      </c>
      <c r="B214" s="3" t="s">
        <v>25</v>
      </c>
      <c r="C214" s="3" t="s">
        <v>36</v>
      </c>
      <c r="D214" s="3" t="s">
        <v>27</v>
      </c>
      <c r="E214" s="3" t="s">
        <v>32</v>
      </c>
      <c r="F214" s="12" t="s">
        <v>33</v>
      </c>
      <c r="G214" s="25">
        <v>2</v>
      </c>
      <c r="H214" s="25">
        <v>5</v>
      </c>
      <c r="I214" s="17">
        <f t="shared" si="33"/>
        <v>2.5</v>
      </c>
      <c r="J214" s="25">
        <v>0</v>
      </c>
      <c r="K214" s="35">
        <f t="shared" si="31"/>
        <v>0</v>
      </c>
      <c r="L214" s="25">
        <f t="shared" si="28"/>
        <v>2</v>
      </c>
      <c r="M214" s="25">
        <v>2</v>
      </c>
      <c r="N214" s="25">
        <v>0</v>
      </c>
      <c r="O214" s="25">
        <v>2</v>
      </c>
      <c r="P214" s="25">
        <v>0</v>
      </c>
      <c r="Q214" s="25">
        <v>0</v>
      </c>
      <c r="R214" s="5">
        <f t="shared" si="29"/>
        <v>1</v>
      </c>
      <c r="S214" s="5">
        <f t="shared" si="32"/>
        <v>1.25</v>
      </c>
      <c r="T214" s="25">
        <v>1</v>
      </c>
      <c r="U214" s="25">
        <v>0</v>
      </c>
      <c r="V214" s="25">
        <v>0</v>
      </c>
      <c r="W214" s="25">
        <v>0</v>
      </c>
      <c r="X214" s="29" t="e">
        <f t="shared" si="30"/>
        <v>#DIV/0!</v>
      </c>
      <c r="Y214" s="29">
        <f>I214-('Season Summary_DEF'!I214)</f>
        <v>2.5</v>
      </c>
      <c r="Z214" s="29" t="e">
        <f>X214+('Season Summary_DEF'!Z214)</f>
        <v>#DIV/0!</v>
      </c>
    </row>
    <row r="215" spans="1:30" x14ac:dyDescent="0.3">
      <c r="A215" s="3">
        <v>213</v>
      </c>
      <c r="B215" s="3" t="s">
        <v>34</v>
      </c>
      <c r="C215" s="3" t="s">
        <v>36</v>
      </c>
      <c r="D215" s="3" t="s">
        <v>27</v>
      </c>
      <c r="E215" s="3" t="s">
        <v>32</v>
      </c>
      <c r="F215" s="3" t="s">
        <v>33</v>
      </c>
      <c r="G215" s="25">
        <v>6</v>
      </c>
      <c r="H215" s="25">
        <v>5</v>
      </c>
      <c r="I215" s="17">
        <f t="shared" si="33"/>
        <v>0.83333333333333337</v>
      </c>
      <c r="J215" s="25">
        <v>1</v>
      </c>
      <c r="K215" s="35">
        <f t="shared" si="31"/>
        <v>16.666666666666664</v>
      </c>
      <c r="L215" s="25">
        <f t="shared" si="28"/>
        <v>5</v>
      </c>
      <c r="M215" s="25">
        <v>2</v>
      </c>
      <c r="N215" s="25">
        <v>3</v>
      </c>
      <c r="O215" s="25">
        <v>2</v>
      </c>
      <c r="P215" s="25">
        <v>0</v>
      </c>
      <c r="Q215" s="25">
        <v>0</v>
      </c>
      <c r="R215" s="5">
        <f t="shared" si="29"/>
        <v>0.4</v>
      </c>
      <c r="S215" s="5">
        <f t="shared" si="32"/>
        <v>0.5</v>
      </c>
      <c r="T215" s="25">
        <v>1</v>
      </c>
      <c r="U215" s="25">
        <v>1</v>
      </c>
      <c r="V215" s="25">
        <v>0</v>
      </c>
      <c r="W215" s="25">
        <v>0</v>
      </c>
      <c r="X215" s="29">
        <f t="shared" si="30"/>
        <v>1.5</v>
      </c>
      <c r="Y215" s="29">
        <f>I215-('Season Summary_DEF'!I215)</f>
        <v>0.5</v>
      </c>
      <c r="Z215" s="29">
        <f>X215+('Season Summary_DEF'!Z215)</f>
        <v>5</v>
      </c>
    </row>
    <row r="216" spans="1:30" x14ac:dyDescent="0.3">
      <c r="A216" s="3">
        <v>214</v>
      </c>
      <c r="B216" s="3" t="s">
        <v>25</v>
      </c>
      <c r="C216" s="3" t="s">
        <v>31</v>
      </c>
      <c r="D216" s="3" t="s">
        <v>34</v>
      </c>
      <c r="E216" s="3" t="s">
        <v>36</v>
      </c>
      <c r="F216" s="11" t="s">
        <v>33</v>
      </c>
      <c r="G216" s="25">
        <v>6</v>
      </c>
      <c r="H216" s="25">
        <v>9</v>
      </c>
      <c r="I216" s="17">
        <f t="shared" si="33"/>
        <v>1.5</v>
      </c>
      <c r="J216" s="25">
        <v>0</v>
      </c>
      <c r="K216" s="35">
        <f t="shared" si="31"/>
        <v>0</v>
      </c>
      <c r="L216" s="25">
        <f t="shared" ref="L216:L224" si="34">M216+N216</f>
        <v>6</v>
      </c>
      <c r="M216" s="25">
        <v>4</v>
      </c>
      <c r="N216" s="25">
        <v>2</v>
      </c>
      <c r="O216" s="25">
        <v>2</v>
      </c>
      <c r="P216" s="25">
        <v>0</v>
      </c>
      <c r="Q216" s="25">
        <v>0</v>
      </c>
      <c r="R216" s="5">
        <f t="shared" si="29"/>
        <v>0.66666666666666663</v>
      </c>
      <c r="S216" s="5">
        <f t="shared" si="32"/>
        <v>0.75</v>
      </c>
      <c r="T216" s="25">
        <v>1</v>
      </c>
      <c r="U216" s="25">
        <v>1</v>
      </c>
      <c r="V216" s="25">
        <v>0</v>
      </c>
      <c r="W216" s="25">
        <v>0</v>
      </c>
      <c r="X216" s="29">
        <f t="shared" si="30"/>
        <v>4</v>
      </c>
      <c r="Y216" s="29">
        <f>I216-('Season Summary_DEF'!I216)</f>
        <v>1.3333333333333333</v>
      </c>
      <c r="Z216" s="29">
        <f>X216+('Season Summary_DEF'!Z216)</f>
        <v>5.454545454545455</v>
      </c>
    </row>
    <row r="217" spans="1:30" x14ac:dyDescent="0.3">
      <c r="A217" s="3">
        <v>215</v>
      </c>
      <c r="B217" s="3" t="s">
        <v>31</v>
      </c>
      <c r="C217" s="3" t="s">
        <v>26</v>
      </c>
      <c r="D217" s="3" t="s">
        <v>27</v>
      </c>
      <c r="E217" s="3" t="s">
        <v>36</v>
      </c>
      <c r="F217" s="3" t="s">
        <v>33</v>
      </c>
      <c r="G217" s="25">
        <v>4</v>
      </c>
      <c r="H217" s="25">
        <v>0</v>
      </c>
      <c r="I217" s="4">
        <f t="shared" si="33"/>
        <v>0</v>
      </c>
      <c r="J217" s="25">
        <v>0</v>
      </c>
      <c r="K217" s="35">
        <f t="shared" si="31"/>
        <v>0</v>
      </c>
      <c r="L217" s="25">
        <f t="shared" si="34"/>
        <v>4</v>
      </c>
      <c r="M217" s="25">
        <v>0</v>
      </c>
      <c r="N217" s="25">
        <v>4</v>
      </c>
      <c r="O217" s="25">
        <v>0</v>
      </c>
      <c r="P217" s="25">
        <v>0</v>
      </c>
      <c r="Q217" s="25">
        <v>0</v>
      </c>
      <c r="R217" s="5">
        <f t="shared" si="29"/>
        <v>0</v>
      </c>
      <c r="S217" s="5">
        <f t="shared" si="32"/>
        <v>0</v>
      </c>
      <c r="T217" s="25">
        <v>0</v>
      </c>
      <c r="U217" s="25">
        <v>1</v>
      </c>
      <c r="V217" s="25">
        <v>0</v>
      </c>
      <c r="W217" s="25">
        <v>0</v>
      </c>
      <c r="X217" s="29">
        <f t="shared" si="30"/>
        <v>0.125</v>
      </c>
      <c r="Y217" s="29">
        <f>I217-('Season Summary_DEF'!I217)</f>
        <v>-1</v>
      </c>
      <c r="Z217" s="29">
        <f>X217+('Season Summary_DEF'!Z217)</f>
        <v>0.875</v>
      </c>
    </row>
    <row r="218" spans="1:30" x14ac:dyDescent="0.3">
      <c r="A218" s="3">
        <v>216</v>
      </c>
      <c r="B218" s="3" t="s">
        <v>31</v>
      </c>
      <c r="C218" s="3" t="s">
        <v>26</v>
      </c>
      <c r="D218" s="3" t="s">
        <v>27</v>
      </c>
      <c r="E218" s="3" t="s">
        <v>32</v>
      </c>
      <c r="F218" s="3" t="s">
        <v>33</v>
      </c>
      <c r="G218" s="25">
        <v>1</v>
      </c>
      <c r="H218" s="25">
        <v>0</v>
      </c>
      <c r="I218" s="4">
        <f t="shared" si="33"/>
        <v>0</v>
      </c>
      <c r="J218" s="25">
        <v>0</v>
      </c>
      <c r="K218" s="35">
        <f t="shared" si="31"/>
        <v>0</v>
      </c>
      <c r="L218" s="25">
        <f t="shared" si="34"/>
        <v>1</v>
      </c>
      <c r="M218" s="25">
        <v>0</v>
      </c>
      <c r="N218" s="25">
        <v>1</v>
      </c>
      <c r="O218" s="25">
        <v>0</v>
      </c>
      <c r="P218" s="25">
        <v>0</v>
      </c>
      <c r="Q218" s="25">
        <v>0</v>
      </c>
      <c r="R218" s="5">
        <f t="shared" si="29"/>
        <v>0</v>
      </c>
      <c r="S218" s="5">
        <f t="shared" si="32"/>
        <v>0</v>
      </c>
      <c r="T218" s="25">
        <v>0</v>
      </c>
      <c r="U218" s="25">
        <v>0</v>
      </c>
      <c r="V218" s="25">
        <v>0</v>
      </c>
      <c r="W218" s="25">
        <v>0</v>
      </c>
      <c r="X218" s="29">
        <f t="shared" si="30"/>
        <v>0</v>
      </c>
      <c r="Y218" s="29">
        <f>I218-('Season Summary_DEF'!I218)</f>
        <v>-2</v>
      </c>
      <c r="Z218" s="29">
        <f>X218+('Season Summary_DEF'!Z218)</f>
        <v>0</v>
      </c>
    </row>
    <row r="219" spans="1:30" x14ac:dyDescent="0.3">
      <c r="A219" s="3">
        <v>217</v>
      </c>
      <c r="B219" s="3" t="s">
        <v>25</v>
      </c>
      <c r="C219" s="3" t="s">
        <v>31</v>
      </c>
      <c r="D219" s="3" t="s">
        <v>34</v>
      </c>
      <c r="E219" s="3" t="s">
        <v>28</v>
      </c>
      <c r="F219" s="3" t="s">
        <v>29</v>
      </c>
      <c r="G219" s="25">
        <v>3</v>
      </c>
      <c r="H219" s="25">
        <v>0</v>
      </c>
      <c r="I219" s="4">
        <f t="shared" si="33"/>
        <v>0</v>
      </c>
      <c r="J219" s="25">
        <v>1</v>
      </c>
      <c r="K219" s="35">
        <f t="shared" si="31"/>
        <v>33.333333333333329</v>
      </c>
      <c r="L219" s="25">
        <f t="shared" si="34"/>
        <v>2</v>
      </c>
      <c r="M219" s="25">
        <v>0</v>
      </c>
      <c r="N219" s="25">
        <v>2</v>
      </c>
      <c r="O219" s="25">
        <v>0</v>
      </c>
      <c r="P219" s="25">
        <v>0</v>
      </c>
      <c r="Q219" s="25">
        <v>0</v>
      </c>
      <c r="R219" s="5">
        <f t="shared" si="29"/>
        <v>0</v>
      </c>
      <c r="S219" s="5">
        <f t="shared" si="32"/>
        <v>0</v>
      </c>
      <c r="T219" s="25">
        <v>0</v>
      </c>
      <c r="U219" s="25">
        <v>0</v>
      </c>
      <c r="V219" s="25">
        <v>0</v>
      </c>
      <c r="W219" s="25">
        <v>0</v>
      </c>
      <c r="X219" s="29">
        <f t="shared" si="30"/>
        <v>0</v>
      </c>
      <c r="Y219" s="29">
        <f>I219-('Season Summary_DEF'!I219)</f>
        <v>-1</v>
      </c>
      <c r="Z219" s="29">
        <f>X219+('Season Summary_DEF'!Z219)</f>
        <v>2</v>
      </c>
    </row>
    <row r="220" spans="1:30" x14ac:dyDescent="0.3">
      <c r="A220" s="3">
        <v>218</v>
      </c>
      <c r="B220" s="3" t="s">
        <v>31</v>
      </c>
      <c r="C220" s="3" t="s">
        <v>36</v>
      </c>
      <c r="D220" s="3" t="s">
        <v>27</v>
      </c>
      <c r="E220" s="3" t="s">
        <v>32</v>
      </c>
      <c r="F220" s="14" t="s">
        <v>33</v>
      </c>
      <c r="G220" s="25">
        <v>7</v>
      </c>
      <c r="H220" s="25">
        <v>6</v>
      </c>
      <c r="I220" s="15">
        <f t="shared" si="33"/>
        <v>0.8571428571428571</v>
      </c>
      <c r="J220" s="25">
        <v>1</v>
      </c>
      <c r="K220" s="35">
        <f t="shared" si="31"/>
        <v>14.285714285714285</v>
      </c>
      <c r="L220" s="25">
        <f t="shared" si="34"/>
        <v>6</v>
      </c>
      <c r="M220" s="25">
        <v>3</v>
      </c>
      <c r="N220" s="25">
        <v>3</v>
      </c>
      <c r="O220" s="25">
        <v>2</v>
      </c>
      <c r="P220" s="25">
        <v>0</v>
      </c>
      <c r="Q220" s="25">
        <v>0</v>
      </c>
      <c r="R220" s="5">
        <f t="shared" si="29"/>
        <v>0.5</v>
      </c>
      <c r="S220" s="5">
        <f t="shared" si="32"/>
        <v>0.5</v>
      </c>
      <c r="T220" s="25">
        <v>0</v>
      </c>
      <c r="U220" s="25">
        <v>1</v>
      </c>
      <c r="V220" s="25">
        <v>0</v>
      </c>
      <c r="W220" s="25">
        <v>0</v>
      </c>
      <c r="X220" s="29">
        <f t="shared" si="30"/>
        <v>1.375</v>
      </c>
      <c r="Y220" s="29">
        <f>I220-('Season Summary_DEF'!I220)</f>
        <v>0.5714285714285714</v>
      </c>
      <c r="Z220" s="29">
        <f>X220+('Season Summary_DEF'!Z220)</f>
        <v>3.875</v>
      </c>
    </row>
    <row r="221" spans="1:30" x14ac:dyDescent="0.3">
      <c r="A221" s="3">
        <v>219</v>
      </c>
      <c r="B221" s="3" t="s">
        <v>34</v>
      </c>
      <c r="C221" s="3" t="s">
        <v>33</v>
      </c>
      <c r="D221" s="3" t="s">
        <v>36</v>
      </c>
      <c r="E221" s="3" t="s">
        <v>32</v>
      </c>
      <c r="F221" s="16" t="s">
        <v>29</v>
      </c>
      <c r="G221" s="25">
        <v>2</v>
      </c>
      <c r="H221" s="25">
        <v>0</v>
      </c>
      <c r="I221" s="17">
        <f t="shared" si="33"/>
        <v>0</v>
      </c>
      <c r="J221" s="25">
        <v>1</v>
      </c>
      <c r="K221" s="35">
        <f t="shared" si="31"/>
        <v>50</v>
      </c>
      <c r="L221" s="25">
        <f t="shared" si="34"/>
        <v>1</v>
      </c>
      <c r="M221" s="25">
        <v>0</v>
      </c>
      <c r="N221" s="25">
        <v>1</v>
      </c>
      <c r="O221" s="25">
        <v>0</v>
      </c>
      <c r="P221" s="25">
        <v>0</v>
      </c>
      <c r="Q221" s="25">
        <v>0</v>
      </c>
      <c r="R221" s="5">
        <f t="shared" si="29"/>
        <v>0</v>
      </c>
      <c r="S221" s="5">
        <f t="shared" si="32"/>
        <v>0</v>
      </c>
      <c r="T221" s="25">
        <v>0</v>
      </c>
      <c r="U221" s="25">
        <v>1</v>
      </c>
      <c r="V221" s="25">
        <v>0</v>
      </c>
      <c r="W221" s="25">
        <v>0</v>
      </c>
      <c r="X221" s="29">
        <f t="shared" si="30"/>
        <v>0.25</v>
      </c>
      <c r="Y221" s="29" t="e">
        <f>I221-('Season Summary_DEF'!I221)</f>
        <v>#DIV/0!</v>
      </c>
      <c r="Z221" s="29" t="e">
        <f>X221+('Season Summary_DEF'!Z221)</f>
        <v>#DIV/0!</v>
      </c>
    </row>
    <row r="222" spans="1:30" x14ac:dyDescent="0.3">
      <c r="A222" s="3">
        <v>220</v>
      </c>
      <c r="B222" s="3" t="s">
        <v>33</v>
      </c>
      <c r="C222" s="3" t="s">
        <v>26</v>
      </c>
      <c r="D222" s="3" t="s">
        <v>36</v>
      </c>
      <c r="E222" s="3" t="s">
        <v>28</v>
      </c>
      <c r="F222" s="16" t="s">
        <v>29</v>
      </c>
      <c r="G222" s="25">
        <v>2</v>
      </c>
      <c r="H222" s="25">
        <v>0</v>
      </c>
      <c r="I222" s="17">
        <f t="shared" si="33"/>
        <v>0</v>
      </c>
      <c r="J222" s="25">
        <v>2</v>
      </c>
      <c r="K222" s="35">
        <f t="shared" si="31"/>
        <v>100</v>
      </c>
      <c r="L222" s="25">
        <f t="shared" si="34"/>
        <v>0</v>
      </c>
      <c r="M222" s="25">
        <v>0</v>
      </c>
      <c r="N222" s="25">
        <v>0</v>
      </c>
      <c r="O222" s="25">
        <v>0</v>
      </c>
      <c r="P222" s="25">
        <v>0</v>
      </c>
      <c r="Q222" s="25">
        <v>0</v>
      </c>
      <c r="R222" s="5" t="e">
        <f t="shared" si="29"/>
        <v>#DIV/0!</v>
      </c>
      <c r="S222" s="5" t="e">
        <f t="shared" si="32"/>
        <v>#DIV/0!</v>
      </c>
      <c r="T222" s="25">
        <v>0</v>
      </c>
      <c r="U222" s="25">
        <v>0</v>
      </c>
      <c r="V222" s="25">
        <v>0</v>
      </c>
      <c r="W222" s="25">
        <v>0</v>
      </c>
      <c r="X222" s="29">
        <f t="shared" si="30"/>
        <v>0</v>
      </c>
      <c r="Y222" s="29">
        <f>I222-('Season Summary_DEF'!I222)</f>
        <v>-2</v>
      </c>
      <c r="Z222" s="29">
        <f>X222+('Season Summary_DEF'!Z222)</f>
        <v>0</v>
      </c>
    </row>
    <row r="223" spans="1:30" x14ac:dyDescent="0.3">
      <c r="A223" s="3">
        <v>221</v>
      </c>
      <c r="B223" s="3" t="s">
        <v>36</v>
      </c>
      <c r="C223" s="3" t="s">
        <v>26</v>
      </c>
      <c r="D223" s="3" t="s">
        <v>27</v>
      </c>
      <c r="E223" s="3" t="s">
        <v>32</v>
      </c>
      <c r="F223" s="3" t="s">
        <v>29</v>
      </c>
      <c r="G223" s="25">
        <v>1</v>
      </c>
      <c r="H223" s="25">
        <v>0</v>
      </c>
      <c r="I223" s="22">
        <f t="shared" si="33"/>
        <v>0</v>
      </c>
      <c r="J223" s="25">
        <v>0</v>
      </c>
      <c r="K223" s="35">
        <f t="shared" si="31"/>
        <v>0</v>
      </c>
      <c r="L223" s="25">
        <f t="shared" si="34"/>
        <v>1</v>
      </c>
      <c r="M223" s="25">
        <v>0</v>
      </c>
      <c r="N223" s="25">
        <v>1</v>
      </c>
      <c r="O223" s="25">
        <v>0</v>
      </c>
      <c r="P223" s="25">
        <v>0</v>
      </c>
      <c r="Q223" s="25">
        <v>0</v>
      </c>
      <c r="R223" s="5">
        <f t="shared" si="29"/>
        <v>0</v>
      </c>
      <c r="S223" s="5">
        <f t="shared" si="32"/>
        <v>0</v>
      </c>
      <c r="T223" s="25">
        <v>0</v>
      </c>
      <c r="U223" s="25">
        <v>0</v>
      </c>
      <c r="V223" s="25">
        <v>0</v>
      </c>
      <c r="W223" s="25">
        <v>0</v>
      </c>
      <c r="X223" s="29">
        <f t="shared" si="30"/>
        <v>0</v>
      </c>
      <c r="Y223" s="29" t="e">
        <f>I223-('Season Summary_DEF'!I223)</f>
        <v>#DIV/0!</v>
      </c>
      <c r="Z223" s="29">
        <f>X223+('Season Summary_DEF'!Z223)</f>
        <v>0</v>
      </c>
      <c r="AA223" s="3"/>
      <c r="AB223" s="3"/>
      <c r="AC223" s="3"/>
    </row>
    <row r="224" spans="1:30" x14ac:dyDescent="0.3">
      <c r="A224" s="3">
        <v>222</v>
      </c>
      <c r="B224" s="3" t="s">
        <v>34</v>
      </c>
      <c r="C224" s="3" t="s">
        <v>26</v>
      </c>
      <c r="D224" s="3" t="s">
        <v>27</v>
      </c>
      <c r="E224" s="3" t="s">
        <v>36</v>
      </c>
      <c r="F224" s="11" t="s">
        <v>29</v>
      </c>
      <c r="G224" s="25">
        <v>4</v>
      </c>
      <c r="H224" s="25">
        <v>0</v>
      </c>
      <c r="I224" s="22">
        <f t="shared" si="33"/>
        <v>0</v>
      </c>
      <c r="J224" s="25">
        <v>0</v>
      </c>
      <c r="K224" s="35">
        <f t="shared" si="31"/>
        <v>0</v>
      </c>
      <c r="L224" s="25">
        <f t="shared" si="34"/>
        <v>4</v>
      </c>
      <c r="M224" s="25">
        <v>0</v>
      </c>
      <c r="N224" s="25">
        <v>4</v>
      </c>
      <c r="O224" s="25">
        <v>0</v>
      </c>
      <c r="P224" s="25">
        <v>0</v>
      </c>
      <c r="Q224" s="25">
        <v>0</v>
      </c>
      <c r="R224" s="5">
        <f t="shared" si="29"/>
        <v>0</v>
      </c>
      <c r="S224" s="5">
        <f t="shared" si="32"/>
        <v>0</v>
      </c>
      <c r="T224" s="25">
        <v>0</v>
      </c>
      <c r="U224" s="25">
        <v>2</v>
      </c>
      <c r="V224" s="25">
        <v>0</v>
      </c>
      <c r="W224" s="25">
        <v>0</v>
      </c>
      <c r="X224" s="29">
        <f t="shared" si="30"/>
        <v>0.25</v>
      </c>
      <c r="Y224" s="29">
        <f>I224-('Season Summary_DEF'!I224)</f>
        <v>0</v>
      </c>
      <c r="Z224" s="29" t="e">
        <f>X224+('Season Summary_DEF'!Z224)</f>
        <v>#DIV/0!</v>
      </c>
      <c r="AD224" s="3"/>
    </row>
    <row r="225" spans="2:30" x14ac:dyDescent="0.3">
      <c r="B225" s="3"/>
      <c r="C225" s="3"/>
      <c r="D225" s="3"/>
      <c r="E225" s="3"/>
      <c r="F225" s="3"/>
      <c r="G225"/>
      <c r="H225"/>
      <c r="I225" s="4"/>
      <c r="J225" s="3"/>
      <c r="K225" s="35"/>
      <c r="R225" s="5"/>
      <c r="S225" s="5"/>
      <c r="U225"/>
      <c r="V225"/>
      <c r="W225"/>
    </row>
    <row r="226" spans="2:30" x14ac:dyDescent="0.3">
      <c r="B226" s="3"/>
      <c r="C226" s="3"/>
      <c r="D226" s="3"/>
      <c r="E226" s="3"/>
      <c r="F226" s="3"/>
      <c r="G226"/>
      <c r="H226"/>
      <c r="I226" s="4"/>
      <c r="J226" s="3"/>
      <c r="K226" s="35"/>
      <c r="R226" s="5"/>
      <c r="S226" s="5"/>
      <c r="U226"/>
      <c r="V226"/>
      <c r="W226"/>
    </row>
    <row r="227" spans="2:30" s="3" customFormat="1" x14ac:dyDescent="0.3">
      <c r="F227" s="6" t="s">
        <v>38</v>
      </c>
      <c r="G227" s="25">
        <f>SUM(G3:G193)</f>
        <v>1138</v>
      </c>
      <c r="H227" s="25">
        <f>SUM(H3:H193)</f>
        <v>909</v>
      </c>
      <c r="I227" s="29">
        <f>H227/G227</f>
        <v>0.7987697715289982</v>
      </c>
      <c r="J227" s="25">
        <f>SUM(J3:J92)</f>
        <v>166</v>
      </c>
      <c r="K227" s="35">
        <f t="shared" si="31"/>
        <v>14.586994727592268</v>
      </c>
      <c r="L227" s="25">
        <f>N227+M227</f>
        <v>622</v>
      </c>
      <c r="M227" s="25">
        <f>SUM(M3:M92)</f>
        <v>254</v>
      </c>
      <c r="N227" s="25">
        <f>SUM(N3:N92)</f>
        <v>368</v>
      </c>
      <c r="O227" s="25">
        <f>SUM(O3:O92)</f>
        <v>145</v>
      </c>
      <c r="P227" s="25">
        <f>SUM(P3:P92)</f>
        <v>201</v>
      </c>
      <c r="Q227" s="25">
        <f>SUM(Q3:Q92)</f>
        <v>138</v>
      </c>
      <c r="R227" s="5">
        <f>M227/(M227+N227)</f>
        <v>0.40836012861736337</v>
      </c>
      <c r="S227" s="5">
        <f>((0.5*T227)+M227)/L227</f>
        <v>0.45578778135048231</v>
      </c>
      <c r="T227" s="25">
        <f>SUM(T3:T92)</f>
        <v>59</v>
      </c>
      <c r="U227" s="25">
        <f>SUM(U3:U92)</f>
        <v>156</v>
      </c>
      <c r="V227" s="25">
        <f>SUM(V3:V92)</f>
        <v>17</v>
      </c>
      <c r="W227" s="25">
        <f>SUM(W3:W92)</f>
        <v>167</v>
      </c>
      <c r="X227" s="29">
        <f>(H227+U227+(2*(O227+W227+T227)))/((P227-Q227)+(2*(N227+V227+J227)))</f>
        <v>1.5510729613733905</v>
      </c>
      <c r="AD227"/>
    </row>
    <row r="228" spans="2:30" x14ac:dyDescent="0.3">
      <c r="F228" s="9"/>
      <c r="G228" s="2"/>
      <c r="H228" s="2"/>
      <c r="I228" s="29"/>
      <c r="J228" s="4"/>
      <c r="K228" s="35"/>
      <c r="L228" s="4"/>
      <c r="M228" s="4"/>
      <c r="AD228" s="3"/>
    </row>
    <row r="231" spans="2:30" x14ac:dyDescent="0.3">
      <c r="J231" s="4"/>
    </row>
  </sheetData>
  <sortState xmlns:xlrd2="http://schemas.microsoft.com/office/spreadsheetml/2017/richdata2" ref="A3:X224">
    <sortCondition ref="A3:A224"/>
  </sortState>
  <mergeCells count="2">
    <mergeCell ref="A1:C1"/>
    <mergeCell ref="AB3:AI3"/>
  </mergeCells>
  <conditionalFormatting sqref="G3:G224">
    <cfRule type="colorScale" priority="1">
      <colorScale>
        <cfvo type="min"/>
        <cfvo type="max"/>
        <color rgb="FFFCFCFF"/>
        <color rgb="FF63BE7B"/>
      </colorScale>
    </cfRule>
    <cfRule type="colorScale" priority="148">
      <colorScale>
        <cfvo type="min"/>
        <cfvo type="max"/>
        <color rgb="FFFCFCFF"/>
        <color rgb="FF63BE7B"/>
      </colorScale>
    </cfRule>
    <cfRule type="colorScale" priority="153">
      <colorScale>
        <cfvo type="min"/>
        <cfvo type="max"/>
        <color rgb="FFFCFCFF"/>
        <color rgb="FF63BE7B"/>
      </colorScale>
    </cfRule>
    <cfRule type="colorScale" priority="250">
      <colorScale>
        <cfvo type="min"/>
        <cfvo type="max"/>
        <color rgb="FFFCFCFF"/>
        <color rgb="FF63BE7B"/>
      </colorScale>
    </cfRule>
  </conditionalFormatting>
  <conditionalFormatting sqref="G225:G226">
    <cfRule type="colorScale" priority="151">
      <colorScale>
        <cfvo type="min"/>
        <cfvo type="max"/>
        <color rgb="FFFCFCFF"/>
        <color rgb="FF63BE7B"/>
      </colorScale>
    </cfRule>
  </conditionalFormatting>
  <conditionalFormatting sqref="G228:G1048576 G1:G226">
    <cfRule type="colorScale" priority="149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E77B-3343-4ED7-9754-60BE9FFC32A3}">
  <dimension ref="A1:AB78"/>
  <sheetViews>
    <sheetView zoomScale="70" zoomScaleNormal="70" workbookViewId="0">
      <selection activeCell="F80" sqref="F80"/>
    </sheetView>
  </sheetViews>
  <sheetFormatPr defaultRowHeight="14.4" x14ac:dyDescent="0.3"/>
  <cols>
    <col min="1" max="1" width="8.109375" style="3" bestFit="1" customWidth="1"/>
    <col min="2" max="3" width="15.88671875" bestFit="1" customWidth="1"/>
    <col min="4" max="4" width="17.44140625" bestFit="1" customWidth="1"/>
    <col min="5" max="6" width="15.88671875" bestFit="1" customWidth="1"/>
    <col min="18" max="19" width="9.44140625" bestFit="1" customWidth="1"/>
    <col min="23" max="23" width="10.5546875" bestFit="1" customWidth="1"/>
    <col min="26" max="26" width="18.88671875" bestFit="1" customWidth="1"/>
    <col min="27" max="27" width="16.6640625" bestFit="1" customWidth="1"/>
  </cols>
  <sheetData>
    <row r="1" spans="1:28" x14ac:dyDescent="0.3">
      <c r="A1" s="33" t="s">
        <v>0</v>
      </c>
      <c r="B1" s="33"/>
      <c r="C1" s="33"/>
      <c r="I1" s="4"/>
      <c r="J1" s="3"/>
      <c r="K1" s="5"/>
      <c r="L1" s="3"/>
      <c r="M1" s="3"/>
      <c r="N1" s="3"/>
      <c r="O1" s="3"/>
      <c r="P1" s="3"/>
      <c r="Q1" s="3"/>
      <c r="R1" s="5"/>
      <c r="S1" s="5"/>
      <c r="T1" s="3"/>
      <c r="U1" s="3"/>
      <c r="V1" s="3"/>
      <c r="W1" s="3"/>
      <c r="X1" s="3"/>
      <c r="Y1" s="3"/>
    </row>
    <row r="2" spans="1:28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7" t="s">
        <v>9</v>
      </c>
      <c r="J2" s="6" t="s">
        <v>10</v>
      </c>
      <c r="K2" s="8" t="s">
        <v>11</v>
      </c>
      <c r="L2" s="6" t="s">
        <v>12</v>
      </c>
      <c r="M2" s="6" t="s">
        <v>13</v>
      </c>
      <c r="N2" s="6" t="s">
        <v>14</v>
      </c>
      <c r="O2" s="6" t="s">
        <v>40</v>
      </c>
      <c r="P2" s="6" t="s">
        <v>16</v>
      </c>
      <c r="Q2" s="6" t="s">
        <v>17</v>
      </c>
      <c r="R2" s="8" t="s">
        <v>18</v>
      </c>
      <c r="S2" s="8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/>
      <c r="Y2" s="6"/>
      <c r="Z2" s="9" t="s">
        <v>49</v>
      </c>
      <c r="AA2" s="9" t="s">
        <v>50</v>
      </c>
      <c r="AB2" s="9" t="s">
        <v>51</v>
      </c>
    </row>
    <row r="3" spans="1:28" x14ac:dyDescent="0.3">
      <c r="A3" s="3">
        <v>1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>
        <v>8</v>
      </c>
      <c r="H3" s="3">
        <v>4</v>
      </c>
      <c r="I3" s="4">
        <f t="shared" ref="I3:I36" si="0">H3/G3</f>
        <v>0.5</v>
      </c>
      <c r="J3" s="3">
        <v>0</v>
      </c>
      <c r="K3" s="5">
        <f t="shared" ref="K3:K36" si="1">J3/G3</f>
        <v>0</v>
      </c>
      <c r="L3" s="3">
        <f t="shared" ref="L3:L36" si="2">M3+N3</f>
        <v>7</v>
      </c>
      <c r="M3" s="3">
        <v>1</v>
      </c>
      <c r="N3" s="3">
        <v>6</v>
      </c>
      <c r="O3" s="3">
        <v>1</v>
      </c>
      <c r="P3" s="3">
        <v>2</v>
      </c>
      <c r="Q3" s="3">
        <v>2</v>
      </c>
      <c r="R3" s="5">
        <f t="shared" ref="R3:R36" si="3">M3/(M3+N3)</f>
        <v>0.14285714285714285</v>
      </c>
      <c r="S3" s="5">
        <f t="shared" ref="S3:S36" si="4">((0.5*T3)+M3)/L3</f>
        <v>0.14285714285714285</v>
      </c>
      <c r="T3" s="3">
        <v>0</v>
      </c>
      <c r="U3" s="3">
        <v>1</v>
      </c>
      <c r="V3" s="3">
        <v>0</v>
      </c>
      <c r="W3" s="3">
        <v>1</v>
      </c>
      <c r="X3" s="3"/>
      <c r="Z3" s="3">
        <v>34</v>
      </c>
      <c r="AA3" s="3">
        <v>36</v>
      </c>
      <c r="AB3">
        <f>AA3/40</f>
        <v>0.9</v>
      </c>
    </row>
    <row r="4" spans="1:28" x14ac:dyDescent="0.3">
      <c r="A4" s="3">
        <v>2</v>
      </c>
      <c r="B4" s="3" t="s">
        <v>31</v>
      </c>
      <c r="C4" s="3" t="s">
        <v>32</v>
      </c>
      <c r="D4" s="3" t="s">
        <v>27</v>
      </c>
      <c r="E4" s="3" t="s">
        <v>28</v>
      </c>
      <c r="F4" s="3" t="s">
        <v>29</v>
      </c>
      <c r="G4" s="3">
        <v>1</v>
      </c>
      <c r="H4" s="3">
        <v>2</v>
      </c>
      <c r="I4" s="4">
        <f t="shared" si="0"/>
        <v>2</v>
      </c>
      <c r="J4" s="3">
        <v>0</v>
      </c>
      <c r="K4" s="5">
        <f t="shared" si="1"/>
        <v>0</v>
      </c>
      <c r="L4" s="3">
        <f t="shared" si="2"/>
        <v>1</v>
      </c>
      <c r="M4" s="3">
        <v>1</v>
      </c>
      <c r="N4" s="3">
        <v>0</v>
      </c>
      <c r="O4" s="3">
        <v>0</v>
      </c>
      <c r="P4" s="3">
        <v>0</v>
      </c>
      <c r="Q4" s="3">
        <v>0</v>
      </c>
      <c r="R4" s="5">
        <f t="shared" si="3"/>
        <v>1</v>
      </c>
      <c r="S4" s="5">
        <f t="shared" si="4"/>
        <v>1</v>
      </c>
      <c r="T4" s="3">
        <v>0</v>
      </c>
      <c r="U4" s="3">
        <v>0</v>
      </c>
      <c r="V4" s="3">
        <v>0</v>
      </c>
      <c r="W4" s="3">
        <v>0</v>
      </c>
      <c r="X4" s="3"/>
    </row>
    <row r="5" spans="1:28" x14ac:dyDescent="0.3">
      <c r="A5" s="3">
        <v>4</v>
      </c>
      <c r="B5" s="3" t="s">
        <v>25</v>
      </c>
      <c r="C5" s="3" t="s">
        <v>31</v>
      </c>
      <c r="D5" s="3" t="s">
        <v>27</v>
      </c>
      <c r="E5" s="3" t="s">
        <v>28</v>
      </c>
      <c r="F5" s="3" t="s">
        <v>29</v>
      </c>
      <c r="G5" s="3">
        <v>5</v>
      </c>
      <c r="H5" s="3">
        <v>4</v>
      </c>
      <c r="I5" s="4">
        <f t="shared" si="0"/>
        <v>0.8</v>
      </c>
      <c r="J5" s="3">
        <v>0</v>
      </c>
      <c r="K5" s="5">
        <f t="shared" si="1"/>
        <v>0</v>
      </c>
      <c r="L5" s="3">
        <f t="shared" si="2"/>
        <v>5</v>
      </c>
      <c r="M5" s="3">
        <v>2</v>
      </c>
      <c r="N5" s="3">
        <v>3</v>
      </c>
      <c r="O5" s="3">
        <v>2</v>
      </c>
      <c r="P5" s="3">
        <v>1</v>
      </c>
      <c r="Q5" s="3">
        <v>0</v>
      </c>
      <c r="R5" s="5">
        <f t="shared" si="3"/>
        <v>0.4</v>
      </c>
      <c r="S5" s="5">
        <f t="shared" si="4"/>
        <v>0.4</v>
      </c>
      <c r="T5" s="3">
        <v>0</v>
      </c>
      <c r="U5" s="3">
        <v>2</v>
      </c>
      <c r="V5" s="3">
        <v>0</v>
      </c>
      <c r="W5" s="3">
        <v>1</v>
      </c>
      <c r="X5" s="3"/>
    </row>
    <row r="6" spans="1:28" x14ac:dyDescent="0.3">
      <c r="A6" s="3">
        <v>6</v>
      </c>
      <c r="B6" s="3" t="s">
        <v>31</v>
      </c>
      <c r="C6" s="3" t="s">
        <v>26</v>
      </c>
      <c r="D6" s="3" t="s">
        <v>27</v>
      </c>
      <c r="E6" s="3" t="s">
        <v>28</v>
      </c>
      <c r="F6" s="3" t="s">
        <v>29</v>
      </c>
      <c r="G6" s="3">
        <v>2</v>
      </c>
      <c r="H6" s="3">
        <v>2</v>
      </c>
      <c r="I6" s="4">
        <f t="shared" si="0"/>
        <v>1</v>
      </c>
      <c r="J6" s="3">
        <v>1</v>
      </c>
      <c r="K6" s="5">
        <f t="shared" si="1"/>
        <v>0.5</v>
      </c>
      <c r="L6" s="3">
        <f t="shared" si="2"/>
        <v>1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5">
        <f t="shared" si="3"/>
        <v>1</v>
      </c>
      <c r="S6" s="5">
        <f t="shared" si="4"/>
        <v>1</v>
      </c>
      <c r="T6" s="3">
        <v>0</v>
      </c>
      <c r="U6" s="3">
        <v>0</v>
      </c>
      <c r="V6" s="3">
        <v>0</v>
      </c>
      <c r="W6" s="3">
        <v>0</v>
      </c>
      <c r="X6" s="3"/>
    </row>
    <row r="7" spans="1:28" x14ac:dyDescent="0.3">
      <c r="A7" s="3">
        <v>9</v>
      </c>
      <c r="B7" s="3" t="s">
        <v>34</v>
      </c>
      <c r="C7" s="3" t="s">
        <v>26</v>
      </c>
      <c r="D7" s="3" t="s">
        <v>27</v>
      </c>
      <c r="E7" s="3" t="s">
        <v>28</v>
      </c>
      <c r="F7" s="3" t="s">
        <v>29</v>
      </c>
      <c r="G7" s="3">
        <v>2</v>
      </c>
      <c r="H7" s="3">
        <v>2</v>
      </c>
      <c r="I7" s="4">
        <f t="shared" si="0"/>
        <v>1</v>
      </c>
      <c r="J7" s="3">
        <v>0</v>
      </c>
      <c r="K7" s="5">
        <f t="shared" si="1"/>
        <v>0</v>
      </c>
      <c r="L7" s="3">
        <f t="shared" si="2"/>
        <v>2</v>
      </c>
      <c r="M7" s="3">
        <v>1</v>
      </c>
      <c r="N7" s="3">
        <v>1</v>
      </c>
      <c r="O7" s="3">
        <v>1</v>
      </c>
      <c r="P7" s="3">
        <v>0</v>
      </c>
      <c r="Q7" s="3">
        <v>0</v>
      </c>
      <c r="R7" s="5">
        <f t="shared" si="3"/>
        <v>0.5</v>
      </c>
      <c r="S7" s="5">
        <f t="shared" si="4"/>
        <v>0.5</v>
      </c>
      <c r="T7" s="3">
        <v>0</v>
      </c>
      <c r="U7" s="3">
        <v>0</v>
      </c>
      <c r="V7" s="3">
        <v>0</v>
      </c>
      <c r="W7" s="3">
        <v>1</v>
      </c>
      <c r="X7" s="3"/>
    </row>
    <row r="8" spans="1:28" x14ac:dyDescent="0.3">
      <c r="A8" s="3">
        <v>24</v>
      </c>
      <c r="B8" s="3" t="s">
        <v>25</v>
      </c>
      <c r="C8" s="3" t="s">
        <v>31</v>
      </c>
      <c r="D8" s="3" t="s">
        <v>27</v>
      </c>
      <c r="E8" s="3" t="s">
        <v>35</v>
      </c>
      <c r="F8" s="3" t="s">
        <v>29</v>
      </c>
      <c r="G8" s="3">
        <v>3</v>
      </c>
      <c r="H8" s="3">
        <v>7</v>
      </c>
      <c r="I8" s="4">
        <f t="shared" si="0"/>
        <v>2.3333333333333335</v>
      </c>
      <c r="J8" s="3">
        <v>0</v>
      </c>
      <c r="K8" s="5">
        <f t="shared" si="1"/>
        <v>0</v>
      </c>
      <c r="L8" s="3">
        <f t="shared" si="2"/>
        <v>3</v>
      </c>
      <c r="M8" s="3">
        <v>3</v>
      </c>
      <c r="N8" s="3">
        <v>0</v>
      </c>
      <c r="O8" s="3">
        <v>1</v>
      </c>
      <c r="P8" s="3">
        <v>0</v>
      </c>
      <c r="Q8" s="3">
        <v>0</v>
      </c>
      <c r="R8" s="5">
        <f t="shared" si="3"/>
        <v>1</v>
      </c>
      <c r="S8" s="5">
        <f t="shared" si="4"/>
        <v>1.1666666666666667</v>
      </c>
      <c r="T8" s="3">
        <v>1</v>
      </c>
      <c r="U8" s="3">
        <v>0</v>
      </c>
      <c r="V8" s="3">
        <v>0</v>
      </c>
      <c r="W8" s="3">
        <v>1</v>
      </c>
      <c r="X8" s="3"/>
    </row>
    <row r="9" spans="1:28" x14ac:dyDescent="0.3">
      <c r="A9" s="3">
        <v>34</v>
      </c>
      <c r="B9" s="3" t="s">
        <v>25</v>
      </c>
      <c r="C9" s="3" t="s">
        <v>26</v>
      </c>
      <c r="D9" s="3" t="s">
        <v>31</v>
      </c>
      <c r="E9" s="3" t="s">
        <v>28</v>
      </c>
      <c r="F9" s="3" t="s">
        <v>29</v>
      </c>
      <c r="G9" s="3">
        <v>4</v>
      </c>
      <c r="H9" s="3">
        <v>4</v>
      </c>
      <c r="I9" s="4">
        <f t="shared" si="0"/>
        <v>1</v>
      </c>
      <c r="J9" s="3">
        <v>1</v>
      </c>
      <c r="K9" s="5">
        <f t="shared" si="1"/>
        <v>0.25</v>
      </c>
      <c r="L9" s="3">
        <f t="shared" si="2"/>
        <v>2</v>
      </c>
      <c r="M9" s="3">
        <v>1</v>
      </c>
      <c r="N9" s="3">
        <v>1</v>
      </c>
      <c r="O9" s="3">
        <v>1</v>
      </c>
      <c r="P9" s="3">
        <v>2</v>
      </c>
      <c r="Q9" s="3">
        <v>1</v>
      </c>
      <c r="R9" s="5">
        <f t="shared" si="3"/>
        <v>0.5</v>
      </c>
      <c r="S9" s="5">
        <f t="shared" si="4"/>
        <v>0.75</v>
      </c>
      <c r="T9" s="3">
        <v>1</v>
      </c>
      <c r="U9" s="3">
        <v>0</v>
      </c>
      <c r="V9" s="3">
        <v>0</v>
      </c>
      <c r="W9" s="3">
        <v>2</v>
      </c>
      <c r="X9" s="3"/>
    </row>
    <row r="10" spans="1:28" x14ac:dyDescent="0.3">
      <c r="A10" s="3">
        <v>45</v>
      </c>
      <c r="B10" s="3" t="s">
        <v>25</v>
      </c>
      <c r="C10" s="3" t="s">
        <v>26</v>
      </c>
      <c r="D10" s="3" t="s">
        <v>27</v>
      </c>
      <c r="E10" s="3" t="s">
        <v>28</v>
      </c>
      <c r="F10" s="3" t="s">
        <v>32</v>
      </c>
      <c r="G10" s="3">
        <v>3</v>
      </c>
      <c r="H10" s="3">
        <v>0</v>
      </c>
      <c r="I10" s="4">
        <f t="shared" si="0"/>
        <v>0</v>
      </c>
      <c r="J10" s="3">
        <v>0</v>
      </c>
      <c r="K10" s="5">
        <f t="shared" si="1"/>
        <v>0</v>
      </c>
      <c r="L10" s="3">
        <f t="shared" si="2"/>
        <v>3</v>
      </c>
      <c r="M10" s="3">
        <v>0</v>
      </c>
      <c r="N10" s="3">
        <v>3</v>
      </c>
      <c r="O10" s="3">
        <v>0</v>
      </c>
      <c r="P10" s="3">
        <v>0</v>
      </c>
      <c r="Q10" s="3">
        <v>0</v>
      </c>
      <c r="R10" s="5">
        <f t="shared" si="3"/>
        <v>0</v>
      </c>
      <c r="S10" s="5">
        <f t="shared" si="4"/>
        <v>0</v>
      </c>
      <c r="T10" s="3">
        <v>0</v>
      </c>
      <c r="U10" s="3">
        <v>1</v>
      </c>
      <c r="V10" s="3">
        <v>0</v>
      </c>
      <c r="W10" s="3">
        <v>0</v>
      </c>
      <c r="X10" s="3"/>
    </row>
    <row r="11" spans="1:28" x14ac:dyDescent="0.3">
      <c r="A11" s="3">
        <v>48</v>
      </c>
      <c r="B11" s="3" t="s">
        <v>25</v>
      </c>
      <c r="C11" s="3" t="s">
        <v>26</v>
      </c>
      <c r="D11" s="3" t="s">
        <v>27</v>
      </c>
      <c r="E11" s="3" t="s">
        <v>32</v>
      </c>
      <c r="F11" s="3" t="s">
        <v>34</v>
      </c>
      <c r="G11" s="3">
        <v>2</v>
      </c>
      <c r="H11" s="3">
        <v>3</v>
      </c>
      <c r="I11" s="4">
        <f t="shared" si="0"/>
        <v>1.5</v>
      </c>
      <c r="J11" s="3">
        <v>0</v>
      </c>
      <c r="K11" s="5">
        <f t="shared" si="1"/>
        <v>0</v>
      </c>
      <c r="L11" s="3">
        <f t="shared" si="2"/>
        <v>3</v>
      </c>
      <c r="M11" s="3">
        <v>1</v>
      </c>
      <c r="N11" s="3">
        <v>2</v>
      </c>
      <c r="O11" s="3">
        <v>1</v>
      </c>
      <c r="P11" s="3">
        <v>0</v>
      </c>
      <c r="Q11" s="3">
        <v>0</v>
      </c>
      <c r="R11" s="5">
        <f t="shared" si="3"/>
        <v>0.33333333333333331</v>
      </c>
      <c r="S11" s="5">
        <f t="shared" si="4"/>
        <v>0.5</v>
      </c>
      <c r="T11" s="3">
        <v>1</v>
      </c>
      <c r="U11" s="3">
        <v>2</v>
      </c>
      <c r="V11" s="3">
        <v>0</v>
      </c>
      <c r="W11" s="3">
        <v>0</v>
      </c>
      <c r="X11" s="3"/>
    </row>
    <row r="12" spans="1:28" x14ac:dyDescent="0.3">
      <c r="A12" s="3">
        <v>50</v>
      </c>
      <c r="B12" s="3" t="s">
        <v>31</v>
      </c>
      <c r="C12" s="3" t="s">
        <v>26</v>
      </c>
      <c r="D12" s="3" t="s">
        <v>32</v>
      </c>
      <c r="E12" s="3" t="s">
        <v>35</v>
      </c>
      <c r="F12" s="3" t="s">
        <v>29</v>
      </c>
      <c r="G12" s="3">
        <v>2</v>
      </c>
      <c r="H12" s="3">
        <v>0</v>
      </c>
      <c r="I12" s="4">
        <f t="shared" si="0"/>
        <v>0</v>
      </c>
      <c r="J12" s="3">
        <v>1</v>
      </c>
      <c r="K12" s="5">
        <f t="shared" si="1"/>
        <v>0.5</v>
      </c>
      <c r="L12" s="3">
        <f t="shared" si="2"/>
        <v>1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5">
        <f t="shared" si="3"/>
        <v>0</v>
      </c>
      <c r="S12" s="5">
        <f t="shared" si="4"/>
        <v>0</v>
      </c>
      <c r="T12" s="3">
        <v>0</v>
      </c>
      <c r="U12" s="3">
        <v>0</v>
      </c>
      <c r="V12" s="3">
        <v>0</v>
      </c>
      <c r="W12" s="3">
        <v>0</v>
      </c>
      <c r="X12" s="3"/>
    </row>
    <row r="13" spans="1:28" x14ac:dyDescent="0.3">
      <c r="A13" s="3">
        <v>57</v>
      </c>
      <c r="B13" s="3" t="s">
        <v>31</v>
      </c>
      <c r="C13" s="3" t="s">
        <v>34</v>
      </c>
      <c r="D13" s="3" t="s">
        <v>35</v>
      </c>
      <c r="E13" s="3" t="s">
        <v>32</v>
      </c>
      <c r="F13" s="3" t="s">
        <v>33</v>
      </c>
      <c r="G13" s="3">
        <v>3</v>
      </c>
      <c r="H13" s="3">
        <v>0</v>
      </c>
      <c r="I13" s="4">
        <f t="shared" si="0"/>
        <v>0</v>
      </c>
      <c r="J13" s="3">
        <v>0</v>
      </c>
      <c r="K13" s="5">
        <f t="shared" si="1"/>
        <v>0</v>
      </c>
      <c r="L13" s="3">
        <f t="shared" si="2"/>
        <v>2</v>
      </c>
      <c r="M13" s="3">
        <v>0</v>
      </c>
      <c r="N13" s="3">
        <v>2</v>
      </c>
      <c r="O13" s="3">
        <v>0</v>
      </c>
      <c r="P13" s="3">
        <v>2</v>
      </c>
      <c r="Q13" s="3">
        <v>0</v>
      </c>
      <c r="R13" s="5">
        <f t="shared" si="3"/>
        <v>0</v>
      </c>
      <c r="S13" s="5">
        <f t="shared" si="4"/>
        <v>0</v>
      </c>
      <c r="T13" s="3">
        <v>0</v>
      </c>
      <c r="U13" s="3">
        <v>1</v>
      </c>
      <c r="V13" s="3">
        <v>0</v>
      </c>
      <c r="W13" s="3">
        <v>1</v>
      </c>
      <c r="X13" s="3"/>
    </row>
    <row r="14" spans="1:28" x14ac:dyDescent="0.3">
      <c r="A14" s="3">
        <v>94</v>
      </c>
      <c r="B14" s="3" t="s">
        <v>25</v>
      </c>
      <c r="C14" s="3" t="s">
        <v>26</v>
      </c>
      <c r="D14" s="3" t="s">
        <v>27</v>
      </c>
      <c r="E14" s="3" t="s">
        <v>32</v>
      </c>
      <c r="F14" s="3" t="s">
        <v>33</v>
      </c>
      <c r="G14" s="3">
        <v>3</v>
      </c>
      <c r="H14" s="3">
        <v>0</v>
      </c>
      <c r="I14" s="4">
        <f t="shared" si="0"/>
        <v>0</v>
      </c>
      <c r="J14" s="3">
        <v>2</v>
      </c>
      <c r="K14" s="5">
        <f t="shared" si="1"/>
        <v>0.66666666666666663</v>
      </c>
      <c r="L14" s="3">
        <f t="shared" si="2"/>
        <v>1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5">
        <f t="shared" si="3"/>
        <v>0</v>
      </c>
      <c r="S14" s="5">
        <f t="shared" si="4"/>
        <v>0</v>
      </c>
      <c r="T14" s="3">
        <v>0</v>
      </c>
      <c r="U14" s="3">
        <v>1</v>
      </c>
      <c r="V14" s="3">
        <v>0</v>
      </c>
      <c r="W14" s="3">
        <v>0</v>
      </c>
      <c r="X14" s="3"/>
    </row>
    <row r="15" spans="1:28" x14ac:dyDescent="0.3">
      <c r="A15" s="3">
        <v>97</v>
      </c>
      <c r="B15" s="3" t="s">
        <v>25</v>
      </c>
      <c r="C15" s="3" t="s">
        <v>31</v>
      </c>
      <c r="D15" s="3" t="s">
        <v>34</v>
      </c>
      <c r="E15" s="3" t="s">
        <v>35</v>
      </c>
      <c r="F15" s="3" t="s">
        <v>29</v>
      </c>
      <c r="G15" s="3">
        <v>5</v>
      </c>
      <c r="H15" s="3">
        <v>0</v>
      </c>
      <c r="I15" s="4">
        <f t="shared" si="0"/>
        <v>0</v>
      </c>
      <c r="J15" s="3">
        <v>2</v>
      </c>
      <c r="K15" s="5">
        <f t="shared" si="1"/>
        <v>0.4</v>
      </c>
      <c r="L15" s="3">
        <f t="shared" si="2"/>
        <v>3</v>
      </c>
      <c r="M15" s="3">
        <v>0</v>
      </c>
      <c r="N15" s="3">
        <v>3</v>
      </c>
      <c r="O15" s="3">
        <v>0</v>
      </c>
      <c r="P15" s="3">
        <v>0</v>
      </c>
      <c r="Q15" s="3">
        <v>0</v>
      </c>
      <c r="R15" s="5">
        <f t="shared" si="3"/>
        <v>0</v>
      </c>
      <c r="S15" s="5">
        <f t="shared" si="4"/>
        <v>0</v>
      </c>
      <c r="T15" s="3">
        <v>0</v>
      </c>
      <c r="U15" s="3">
        <v>2</v>
      </c>
      <c r="V15" s="3">
        <v>0</v>
      </c>
      <c r="W15" s="3">
        <v>1</v>
      </c>
      <c r="X15" s="3"/>
    </row>
    <row r="16" spans="1:28" x14ac:dyDescent="0.3">
      <c r="A16" s="3">
        <v>98</v>
      </c>
      <c r="B16" s="3" t="s">
        <v>31</v>
      </c>
      <c r="C16" s="3" t="s">
        <v>26</v>
      </c>
      <c r="D16" s="3" t="s">
        <v>27</v>
      </c>
      <c r="E16" s="3" t="s">
        <v>28</v>
      </c>
      <c r="F16" s="3" t="s">
        <v>34</v>
      </c>
      <c r="G16" s="3">
        <v>0</v>
      </c>
      <c r="H16" s="3">
        <v>0</v>
      </c>
      <c r="I16" s="4" t="e">
        <f t="shared" si="0"/>
        <v>#DIV/0!</v>
      </c>
      <c r="J16" s="3">
        <v>0</v>
      </c>
      <c r="K16" s="5" t="e">
        <f t="shared" si="1"/>
        <v>#DIV/0!</v>
      </c>
      <c r="L16" s="3">
        <f t="shared" si="2"/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5" t="e">
        <f t="shared" si="3"/>
        <v>#DIV/0!</v>
      </c>
      <c r="S16" s="5" t="e">
        <f t="shared" si="4"/>
        <v>#DIV/0!</v>
      </c>
      <c r="T16" s="3">
        <v>0</v>
      </c>
      <c r="U16" s="3">
        <v>0</v>
      </c>
      <c r="V16" s="3">
        <v>0</v>
      </c>
      <c r="W16" s="3">
        <v>0</v>
      </c>
      <c r="X16" s="3"/>
    </row>
    <row r="17" spans="1:27" x14ac:dyDescent="0.3">
      <c r="A17" s="3">
        <v>128</v>
      </c>
      <c r="B17" s="3" t="s">
        <v>32</v>
      </c>
      <c r="C17" s="3" t="s">
        <v>26</v>
      </c>
      <c r="D17" s="3" t="s">
        <v>27</v>
      </c>
      <c r="E17" s="3" t="s">
        <v>28</v>
      </c>
      <c r="F17" s="3" t="s">
        <v>29</v>
      </c>
      <c r="G17" s="3">
        <v>5</v>
      </c>
      <c r="H17" s="3">
        <v>5</v>
      </c>
      <c r="I17" s="4">
        <f t="shared" si="0"/>
        <v>1</v>
      </c>
      <c r="J17" s="3">
        <v>1</v>
      </c>
      <c r="K17" s="5">
        <f t="shared" si="1"/>
        <v>0.2</v>
      </c>
      <c r="L17" s="3">
        <f t="shared" si="2"/>
        <v>4</v>
      </c>
      <c r="M17" s="3">
        <v>2</v>
      </c>
      <c r="N17" s="3">
        <v>2</v>
      </c>
      <c r="O17" s="3">
        <v>1</v>
      </c>
      <c r="P17" s="3">
        <v>2</v>
      </c>
      <c r="Q17" s="3">
        <v>0</v>
      </c>
      <c r="R17" s="5">
        <f t="shared" si="3"/>
        <v>0.5</v>
      </c>
      <c r="S17" s="5">
        <f t="shared" si="4"/>
        <v>0.625</v>
      </c>
      <c r="T17" s="3">
        <v>1</v>
      </c>
      <c r="U17" s="3">
        <v>1</v>
      </c>
      <c r="V17" s="3">
        <v>0</v>
      </c>
      <c r="W17" s="3">
        <v>1</v>
      </c>
      <c r="X17" s="3"/>
    </row>
    <row r="18" spans="1:27" x14ac:dyDescent="0.3">
      <c r="A18" s="3">
        <v>135</v>
      </c>
      <c r="B18" s="3" t="s">
        <v>31</v>
      </c>
      <c r="C18" s="3" t="s">
        <v>34</v>
      </c>
      <c r="D18" s="3" t="s">
        <v>27</v>
      </c>
      <c r="E18" s="3" t="s">
        <v>28</v>
      </c>
      <c r="F18" s="3" t="s">
        <v>29</v>
      </c>
      <c r="G18" s="3">
        <v>4</v>
      </c>
      <c r="H18" s="3">
        <v>7</v>
      </c>
      <c r="I18" s="4">
        <f t="shared" si="0"/>
        <v>1.75</v>
      </c>
      <c r="J18" s="3">
        <v>0</v>
      </c>
      <c r="K18" s="5">
        <f t="shared" si="1"/>
        <v>0</v>
      </c>
      <c r="L18" s="3">
        <f t="shared" si="2"/>
        <v>4</v>
      </c>
      <c r="M18" s="3">
        <v>3</v>
      </c>
      <c r="N18" s="3">
        <v>1</v>
      </c>
      <c r="O18" s="3">
        <v>2</v>
      </c>
      <c r="P18" s="3">
        <v>0</v>
      </c>
      <c r="Q18" s="3">
        <v>0</v>
      </c>
      <c r="R18" s="5">
        <f t="shared" si="3"/>
        <v>0.75</v>
      </c>
      <c r="S18" s="5">
        <f t="shared" si="4"/>
        <v>0.75</v>
      </c>
      <c r="T18" s="3">
        <v>0</v>
      </c>
      <c r="U18" s="3">
        <v>0</v>
      </c>
      <c r="V18" s="3">
        <v>0</v>
      </c>
      <c r="W18" s="3">
        <v>1</v>
      </c>
      <c r="X18" s="3"/>
    </row>
    <row r="19" spans="1:27" x14ac:dyDescent="0.3">
      <c r="A19" s="3">
        <v>147</v>
      </c>
      <c r="B19" s="3" t="s">
        <v>34</v>
      </c>
      <c r="C19" s="3" t="s">
        <v>32</v>
      </c>
      <c r="D19" s="3" t="s">
        <v>27</v>
      </c>
      <c r="E19" s="3" t="s">
        <v>35</v>
      </c>
      <c r="F19" s="3" t="s">
        <v>29</v>
      </c>
      <c r="G19" s="3">
        <v>1</v>
      </c>
      <c r="H19" s="3">
        <v>2</v>
      </c>
      <c r="I19" s="4">
        <f t="shared" si="0"/>
        <v>2</v>
      </c>
      <c r="J19" s="3">
        <v>0</v>
      </c>
      <c r="K19" s="5">
        <f t="shared" si="1"/>
        <v>0</v>
      </c>
      <c r="L19" s="3">
        <f t="shared" si="2"/>
        <v>0</v>
      </c>
      <c r="M19" s="3">
        <v>0</v>
      </c>
      <c r="N19" s="3">
        <v>0</v>
      </c>
      <c r="O19" s="3">
        <v>0</v>
      </c>
      <c r="P19" s="3">
        <v>2</v>
      </c>
      <c r="Q19" s="3">
        <v>2</v>
      </c>
      <c r="R19" s="5" t="e">
        <f t="shared" si="3"/>
        <v>#DIV/0!</v>
      </c>
      <c r="S19" s="5" t="e">
        <f t="shared" si="4"/>
        <v>#DIV/0!</v>
      </c>
      <c r="T19" s="3">
        <v>0</v>
      </c>
      <c r="U19" s="3">
        <v>0</v>
      </c>
      <c r="V19" s="3">
        <v>0</v>
      </c>
      <c r="W19" s="3">
        <v>1</v>
      </c>
      <c r="X19" s="3"/>
    </row>
    <row r="20" spans="1:27" x14ac:dyDescent="0.3">
      <c r="A20" s="3">
        <v>148</v>
      </c>
      <c r="B20" s="3" t="s">
        <v>34</v>
      </c>
      <c r="C20" s="3" t="s">
        <v>32</v>
      </c>
      <c r="D20" s="3" t="s">
        <v>33</v>
      </c>
      <c r="E20" s="3" t="s">
        <v>35</v>
      </c>
      <c r="F20" s="3" t="s">
        <v>29</v>
      </c>
      <c r="G20" s="3">
        <v>3</v>
      </c>
      <c r="H20" s="3">
        <v>2</v>
      </c>
      <c r="I20" s="4">
        <f t="shared" si="0"/>
        <v>0.66666666666666663</v>
      </c>
      <c r="J20" s="3">
        <v>0</v>
      </c>
      <c r="K20" s="5">
        <f t="shared" si="1"/>
        <v>0</v>
      </c>
      <c r="L20" s="3">
        <f t="shared" si="2"/>
        <v>3</v>
      </c>
      <c r="M20" s="3">
        <v>1</v>
      </c>
      <c r="N20" s="3">
        <v>2</v>
      </c>
      <c r="O20" s="3">
        <v>1</v>
      </c>
      <c r="P20" s="3">
        <v>1</v>
      </c>
      <c r="Q20" s="3">
        <v>0</v>
      </c>
      <c r="R20" s="5">
        <f t="shared" si="3"/>
        <v>0.33333333333333331</v>
      </c>
      <c r="S20" s="5">
        <f t="shared" si="4"/>
        <v>0.33333333333333331</v>
      </c>
      <c r="T20" s="3">
        <v>0</v>
      </c>
      <c r="U20" s="3">
        <v>1</v>
      </c>
      <c r="V20" s="3">
        <v>0</v>
      </c>
      <c r="W20" s="3">
        <v>1</v>
      </c>
      <c r="X20" s="3"/>
    </row>
    <row r="21" spans="1:27" x14ac:dyDescent="0.3">
      <c r="A21" s="3">
        <v>149</v>
      </c>
      <c r="B21" s="3" t="s">
        <v>33</v>
      </c>
      <c r="C21" s="3" t="s">
        <v>26</v>
      </c>
      <c r="D21" s="3" t="s">
        <v>27</v>
      </c>
      <c r="E21" s="3" t="s">
        <v>35</v>
      </c>
      <c r="F21" s="3" t="s">
        <v>32</v>
      </c>
      <c r="G21" s="3">
        <v>6</v>
      </c>
      <c r="H21" s="3">
        <v>0</v>
      </c>
      <c r="I21" s="4">
        <f t="shared" si="0"/>
        <v>0</v>
      </c>
      <c r="J21" s="3">
        <v>0</v>
      </c>
      <c r="K21" s="5">
        <f t="shared" si="1"/>
        <v>0</v>
      </c>
      <c r="L21" s="3">
        <f t="shared" si="2"/>
        <v>6</v>
      </c>
      <c r="M21" s="3">
        <v>0</v>
      </c>
      <c r="N21" s="3">
        <v>6</v>
      </c>
      <c r="O21" s="3">
        <v>0</v>
      </c>
      <c r="P21" s="3">
        <v>0</v>
      </c>
      <c r="Q21" s="3">
        <v>0</v>
      </c>
      <c r="R21" s="5">
        <f t="shared" si="3"/>
        <v>0</v>
      </c>
      <c r="S21" s="5">
        <f t="shared" si="4"/>
        <v>0</v>
      </c>
      <c r="T21" s="3">
        <v>0</v>
      </c>
      <c r="U21" s="3">
        <v>3</v>
      </c>
      <c r="V21" s="3">
        <v>0</v>
      </c>
      <c r="W21" s="3">
        <v>0</v>
      </c>
      <c r="X21" s="3"/>
    </row>
    <row r="22" spans="1:27" x14ac:dyDescent="0.3">
      <c r="A22" s="3">
        <v>150</v>
      </c>
      <c r="B22" s="3" t="s">
        <v>31</v>
      </c>
      <c r="C22" s="3" t="s">
        <v>26</v>
      </c>
      <c r="D22" s="3" t="s">
        <v>32</v>
      </c>
      <c r="E22" s="3" t="s">
        <v>28</v>
      </c>
      <c r="F22" s="3" t="s">
        <v>29</v>
      </c>
      <c r="G22" s="3">
        <v>2</v>
      </c>
      <c r="H22" s="3">
        <v>2</v>
      </c>
      <c r="I22" s="15">
        <f t="shared" si="0"/>
        <v>1</v>
      </c>
      <c r="J22" s="3">
        <v>0</v>
      </c>
      <c r="K22" s="5">
        <f t="shared" si="1"/>
        <v>0</v>
      </c>
      <c r="L22" s="3">
        <f t="shared" si="2"/>
        <v>2</v>
      </c>
      <c r="M22" s="3">
        <v>1</v>
      </c>
      <c r="N22" s="3">
        <v>1</v>
      </c>
      <c r="O22" s="3">
        <v>1</v>
      </c>
      <c r="P22" s="3">
        <v>0</v>
      </c>
      <c r="Q22" s="3">
        <v>0</v>
      </c>
      <c r="R22" s="5">
        <f t="shared" si="3"/>
        <v>0.5</v>
      </c>
      <c r="S22" s="5">
        <f t="shared" si="4"/>
        <v>0.5</v>
      </c>
      <c r="T22" s="3">
        <v>0</v>
      </c>
      <c r="U22" s="3">
        <v>0</v>
      </c>
      <c r="V22" s="3">
        <v>0</v>
      </c>
      <c r="W22" s="3">
        <v>0</v>
      </c>
      <c r="X22" s="3"/>
    </row>
    <row r="23" spans="1:27" x14ac:dyDescent="0.3">
      <c r="A23" s="3">
        <v>151</v>
      </c>
      <c r="B23" s="3" t="s">
        <v>32</v>
      </c>
      <c r="C23" s="3" t="s">
        <v>26</v>
      </c>
      <c r="D23" s="3" t="s">
        <v>27</v>
      </c>
      <c r="E23" s="3" t="s">
        <v>28</v>
      </c>
      <c r="F23" s="12" t="s">
        <v>33</v>
      </c>
      <c r="G23" s="3">
        <v>5</v>
      </c>
      <c r="H23" s="3">
        <v>2</v>
      </c>
      <c r="I23" s="17">
        <f t="shared" si="0"/>
        <v>0.4</v>
      </c>
      <c r="J23" s="3">
        <v>0</v>
      </c>
      <c r="K23" s="5">
        <f t="shared" si="1"/>
        <v>0</v>
      </c>
      <c r="L23" s="3">
        <f t="shared" si="2"/>
        <v>5</v>
      </c>
      <c r="M23" s="3">
        <v>1</v>
      </c>
      <c r="N23" s="3">
        <v>4</v>
      </c>
      <c r="O23" s="3">
        <v>1</v>
      </c>
      <c r="P23" s="3">
        <v>0</v>
      </c>
      <c r="Q23" s="3">
        <v>0</v>
      </c>
      <c r="R23" s="5">
        <f t="shared" si="3"/>
        <v>0.2</v>
      </c>
      <c r="S23" s="5">
        <f t="shared" si="4"/>
        <v>0.2</v>
      </c>
      <c r="T23" s="3">
        <v>0</v>
      </c>
      <c r="U23" s="3">
        <v>1</v>
      </c>
      <c r="V23" s="3">
        <v>0</v>
      </c>
      <c r="W23" s="3">
        <v>0</v>
      </c>
      <c r="X23" s="3"/>
    </row>
    <row r="24" spans="1:27" x14ac:dyDescent="0.3">
      <c r="A24" s="3">
        <v>152</v>
      </c>
      <c r="B24" s="3" t="s">
        <v>34</v>
      </c>
      <c r="C24" s="3" t="s">
        <v>33</v>
      </c>
      <c r="D24" s="3" t="s">
        <v>27</v>
      </c>
      <c r="E24" s="3" t="s">
        <v>28</v>
      </c>
      <c r="F24" s="3" t="s">
        <v>29</v>
      </c>
      <c r="G24" s="3">
        <v>1</v>
      </c>
      <c r="H24" s="3">
        <v>0</v>
      </c>
      <c r="I24" s="17">
        <f t="shared" si="0"/>
        <v>0</v>
      </c>
      <c r="J24" s="3">
        <v>1</v>
      </c>
      <c r="K24" s="5">
        <f t="shared" si="1"/>
        <v>1</v>
      </c>
      <c r="L24" s="3">
        <f t="shared" si="2"/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5" t="e">
        <f t="shared" si="3"/>
        <v>#DIV/0!</v>
      </c>
      <c r="S24" s="5" t="e">
        <f t="shared" si="4"/>
        <v>#DIV/0!</v>
      </c>
      <c r="T24" s="3">
        <v>0</v>
      </c>
      <c r="U24" s="3">
        <v>0</v>
      </c>
      <c r="V24" s="3">
        <v>0</v>
      </c>
      <c r="W24" s="3">
        <v>0</v>
      </c>
      <c r="X24" s="3"/>
    </row>
    <row r="25" spans="1:27" x14ac:dyDescent="0.3">
      <c r="A25" s="3">
        <v>153</v>
      </c>
      <c r="B25" s="3" t="s">
        <v>31</v>
      </c>
      <c r="C25" s="3" t="s">
        <v>35</v>
      </c>
      <c r="D25" s="3" t="s">
        <v>27</v>
      </c>
      <c r="E25" s="3" t="s">
        <v>28</v>
      </c>
      <c r="F25" s="3" t="s">
        <v>29</v>
      </c>
      <c r="G25" s="3">
        <v>0</v>
      </c>
      <c r="H25" s="3">
        <v>0</v>
      </c>
      <c r="I25" s="17" t="e">
        <f t="shared" si="0"/>
        <v>#DIV/0!</v>
      </c>
      <c r="J25" s="3">
        <v>0</v>
      </c>
      <c r="K25" s="5" t="e">
        <f t="shared" si="1"/>
        <v>#DIV/0!</v>
      </c>
      <c r="L25" s="3">
        <f t="shared" si="2"/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5" t="e">
        <f t="shared" si="3"/>
        <v>#DIV/0!</v>
      </c>
      <c r="S25" s="5" t="e">
        <f t="shared" si="4"/>
        <v>#DIV/0!</v>
      </c>
      <c r="T25" s="3">
        <v>0</v>
      </c>
      <c r="U25" s="3">
        <v>0</v>
      </c>
      <c r="V25" s="3">
        <v>0</v>
      </c>
      <c r="W25" s="3">
        <v>0</v>
      </c>
      <c r="X25" s="3"/>
    </row>
    <row r="26" spans="1:27" x14ac:dyDescent="0.3">
      <c r="A26" s="3">
        <v>154</v>
      </c>
      <c r="B26" s="3" t="s">
        <v>31</v>
      </c>
      <c r="C26" s="3" t="s">
        <v>32</v>
      </c>
      <c r="D26" s="3" t="s">
        <v>33</v>
      </c>
      <c r="E26" s="3" t="s">
        <v>28</v>
      </c>
      <c r="F26" s="3" t="s">
        <v>29</v>
      </c>
      <c r="G26" s="3">
        <v>2</v>
      </c>
      <c r="H26" s="3">
        <v>4</v>
      </c>
      <c r="I26" s="17">
        <f t="shared" si="0"/>
        <v>2</v>
      </c>
      <c r="J26" s="3">
        <v>0</v>
      </c>
      <c r="K26" s="5">
        <f t="shared" si="1"/>
        <v>0</v>
      </c>
      <c r="L26" s="3">
        <f t="shared" si="2"/>
        <v>2</v>
      </c>
      <c r="M26" s="3">
        <v>2</v>
      </c>
      <c r="N26" s="3">
        <v>0</v>
      </c>
      <c r="O26" s="3">
        <v>1</v>
      </c>
      <c r="P26" s="3">
        <v>0</v>
      </c>
      <c r="Q26" s="3">
        <v>0</v>
      </c>
      <c r="R26" s="5">
        <f t="shared" si="3"/>
        <v>1</v>
      </c>
      <c r="S26" s="5">
        <f t="shared" si="4"/>
        <v>1</v>
      </c>
      <c r="T26" s="3">
        <v>0</v>
      </c>
      <c r="U26" s="3">
        <v>0</v>
      </c>
      <c r="V26" s="3">
        <v>0</v>
      </c>
      <c r="W26" s="3">
        <v>0</v>
      </c>
      <c r="X26" s="3"/>
    </row>
    <row r="27" spans="1:27" x14ac:dyDescent="0.3">
      <c r="A27" s="3">
        <v>155</v>
      </c>
      <c r="B27" s="3" t="s">
        <v>31</v>
      </c>
      <c r="C27" s="3" t="s">
        <v>34</v>
      </c>
      <c r="D27" s="3" t="s">
        <v>27</v>
      </c>
      <c r="E27" s="3" t="s">
        <v>35</v>
      </c>
      <c r="F27" s="3" t="s">
        <v>33</v>
      </c>
      <c r="G27" s="3">
        <v>1</v>
      </c>
      <c r="H27" s="3">
        <v>3</v>
      </c>
      <c r="I27" s="17">
        <f t="shared" si="0"/>
        <v>3</v>
      </c>
      <c r="J27" s="3">
        <v>0</v>
      </c>
      <c r="K27" s="5">
        <f t="shared" si="1"/>
        <v>0</v>
      </c>
      <c r="L27" s="3">
        <f t="shared" si="2"/>
        <v>1</v>
      </c>
      <c r="M27" s="3">
        <v>1</v>
      </c>
      <c r="N27" s="3">
        <v>0</v>
      </c>
      <c r="O27" s="3">
        <v>1</v>
      </c>
      <c r="P27" s="3">
        <v>0</v>
      </c>
      <c r="Q27" s="3">
        <v>0</v>
      </c>
      <c r="R27" s="5">
        <f t="shared" si="3"/>
        <v>1</v>
      </c>
      <c r="S27" s="5">
        <f t="shared" si="4"/>
        <v>1.5</v>
      </c>
      <c r="T27" s="3">
        <v>1</v>
      </c>
      <c r="U27" s="3">
        <v>0</v>
      </c>
      <c r="V27" s="3">
        <v>0</v>
      </c>
      <c r="W27" s="3">
        <v>1</v>
      </c>
      <c r="X27" s="3"/>
    </row>
    <row r="28" spans="1:27" x14ac:dyDescent="0.3">
      <c r="A28" s="3">
        <v>156</v>
      </c>
      <c r="B28" s="3" t="s">
        <v>25</v>
      </c>
      <c r="C28" s="3" t="s">
        <v>26</v>
      </c>
      <c r="D28" s="3" t="s">
        <v>27</v>
      </c>
      <c r="E28" s="3" t="s">
        <v>28</v>
      </c>
      <c r="F28" s="11" t="s">
        <v>34</v>
      </c>
      <c r="G28" s="3">
        <v>1</v>
      </c>
      <c r="H28" s="3">
        <v>2</v>
      </c>
      <c r="I28" s="17">
        <f t="shared" si="0"/>
        <v>2</v>
      </c>
      <c r="J28" s="3">
        <v>0</v>
      </c>
      <c r="K28" s="5">
        <f t="shared" si="1"/>
        <v>0</v>
      </c>
      <c r="L28" s="3">
        <f t="shared" si="2"/>
        <v>1</v>
      </c>
      <c r="M28" s="3">
        <v>1</v>
      </c>
      <c r="N28" s="3">
        <v>0</v>
      </c>
      <c r="O28" s="3">
        <v>0</v>
      </c>
      <c r="P28" s="3">
        <v>0</v>
      </c>
      <c r="Q28" s="3">
        <v>0</v>
      </c>
      <c r="R28" s="5">
        <f t="shared" si="3"/>
        <v>1</v>
      </c>
      <c r="S28" s="5">
        <f t="shared" si="4"/>
        <v>1</v>
      </c>
      <c r="T28" s="3">
        <v>0</v>
      </c>
      <c r="U28" s="3">
        <v>0</v>
      </c>
      <c r="V28" s="3">
        <v>0</v>
      </c>
      <c r="W28" s="3">
        <v>0</v>
      </c>
      <c r="X28" s="3"/>
    </row>
    <row r="29" spans="1:27" x14ac:dyDescent="0.3">
      <c r="A29" s="3">
        <v>157</v>
      </c>
      <c r="B29" s="3" t="s">
        <v>31</v>
      </c>
      <c r="C29" s="3" t="s">
        <v>26</v>
      </c>
      <c r="D29" s="3" t="s">
        <v>27</v>
      </c>
      <c r="E29" s="3" t="s">
        <v>32</v>
      </c>
      <c r="F29" s="11" t="s">
        <v>34</v>
      </c>
      <c r="G29" s="3">
        <v>3</v>
      </c>
      <c r="H29" s="3">
        <v>4</v>
      </c>
      <c r="I29" s="17">
        <f t="shared" si="0"/>
        <v>1.3333333333333333</v>
      </c>
      <c r="J29" s="3">
        <v>0</v>
      </c>
      <c r="K29" s="5">
        <f t="shared" si="1"/>
        <v>0</v>
      </c>
      <c r="L29" s="3">
        <f t="shared" si="2"/>
        <v>4</v>
      </c>
      <c r="M29" s="3">
        <v>2</v>
      </c>
      <c r="N29" s="3">
        <v>2</v>
      </c>
      <c r="O29" s="3">
        <v>0</v>
      </c>
      <c r="P29" s="3">
        <v>0</v>
      </c>
      <c r="Q29" s="3">
        <v>0</v>
      </c>
      <c r="R29" s="5">
        <f t="shared" si="3"/>
        <v>0.5</v>
      </c>
      <c r="S29" s="5">
        <f t="shared" si="4"/>
        <v>0.5</v>
      </c>
      <c r="T29" s="3">
        <v>0</v>
      </c>
      <c r="U29" s="3">
        <v>0</v>
      </c>
      <c r="V29" s="3">
        <v>0</v>
      </c>
      <c r="W29" s="3">
        <v>0</v>
      </c>
      <c r="X29" s="3"/>
    </row>
    <row r="30" spans="1:27" x14ac:dyDescent="0.3">
      <c r="A30" s="3">
        <v>158</v>
      </c>
      <c r="B30" s="3" t="s">
        <v>34</v>
      </c>
      <c r="C30" s="3" t="s">
        <v>26</v>
      </c>
      <c r="D30" s="3" t="s">
        <v>33</v>
      </c>
      <c r="E30" s="3" t="s">
        <v>32</v>
      </c>
      <c r="F30" s="3" t="s">
        <v>29</v>
      </c>
      <c r="G30" s="3">
        <v>3</v>
      </c>
      <c r="H30" s="3">
        <v>2</v>
      </c>
      <c r="I30" s="17">
        <f t="shared" si="0"/>
        <v>0.66666666666666663</v>
      </c>
      <c r="J30" s="3">
        <v>2</v>
      </c>
      <c r="K30" s="5">
        <f t="shared" si="1"/>
        <v>0.66666666666666663</v>
      </c>
      <c r="L30" s="3">
        <f t="shared" si="2"/>
        <v>1</v>
      </c>
      <c r="M30" s="3">
        <v>1</v>
      </c>
      <c r="N30" s="3">
        <v>0</v>
      </c>
      <c r="O30" s="3">
        <v>0</v>
      </c>
      <c r="P30" s="3">
        <v>0</v>
      </c>
      <c r="Q30" s="3">
        <v>0</v>
      </c>
      <c r="R30" s="5">
        <f t="shared" si="3"/>
        <v>1</v>
      </c>
      <c r="S30" s="5">
        <f t="shared" si="4"/>
        <v>1</v>
      </c>
      <c r="T30" s="3">
        <v>0</v>
      </c>
      <c r="U30" s="3">
        <v>0</v>
      </c>
      <c r="V30" s="3">
        <v>0</v>
      </c>
      <c r="W30" s="3">
        <v>0</v>
      </c>
      <c r="X30" s="3"/>
      <c r="Y30" s="3"/>
      <c r="Z30" s="3"/>
      <c r="AA30" s="3"/>
    </row>
    <row r="31" spans="1:27" x14ac:dyDescent="0.3">
      <c r="A31" s="3">
        <v>159</v>
      </c>
      <c r="B31" s="3" t="s">
        <v>34</v>
      </c>
      <c r="C31" s="3" t="s">
        <v>26</v>
      </c>
      <c r="D31" s="3" t="s">
        <v>33</v>
      </c>
      <c r="E31" s="3" t="s">
        <v>35</v>
      </c>
      <c r="F31" s="3" t="s">
        <v>29</v>
      </c>
      <c r="G31" s="3">
        <v>1</v>
      </c>
      <c r="H31" s="3">
        <v>2</v>
      </c>
      <c r="I31" s="22">
        <f t="shared" si="0"/>
        <v>2</v>
      </c>
      <c r="J31" s="3">
        <v>0</v>
      </c>
      <c r="K31" s="5">
        <f t="shared" si="1"/>
        <v>0</v>
      </c>
      <c r="L31" s="3">
        <f t="shared" si="2"/>
        <v>1</v>
      </c>
      <c r="M31" s="3">
        <v>1</v>
      </c>
      <c r="N31" s="3">
        <v>0</v>
      </c>
      <c r="O31" s="3">
        <v>0</v>
      </c>
      <c r="P31" s="3">
        <v>0</v>
      </c>
      <c r="Q31" s="3">
        <v>0</v>
      </c>
      <c r="R31" s="5">
        <f t="shared" si="3"/>
        <v>1</v>
      </c>
      <c r="S31" s="5">
        <f t="shared" si="4"/>
        <v>1</v>
      </c>
      <c r="T31" s="3">
        <v>0</v>
      </c>
      <c r="U31" s="3">
        <v>0</v>
      </c>
      <c r="V31" s="3">
        <v>0</v>
      </c>
      <c r="W31" s="3">
        <v>0</v>
      </c>
      <c r="X31" s="3"/>
      <c r="Y31" s="3"/>
      <c r="Z31" s="3"/>
      <c r="AA31" s="3"/>
    </row>
    <row r="32" spans="1:27" x14ac:dyDescent="0.3">
      <c r="A32" s="3">
        <v>160</v>
      </c>
      <c r="B32" s="3" t="s">
        <v>33</v>
      </c>
      <c r="C32" s="3" t="s">
        <v>26</v>
      </c>
      <c r="D32" s="3" t="s">
        <v>35</v>
      </c>
      <c r="E32" s="3" t="s">
        <v>28</v>
      </c>
      <c r="F32" s="18" t="s">
        <v>29</v>
      </c>
      <c r="G32" s="3">
        <v>1</v>
      </c>
      <c r="H32" s="3">
        <v>0</v>
      </c>
      <c r="I32" s="20">
        <f t="shared" si="0"/>
        <v>0</v>
      </c>
      <c r="J32" s="3">
        <v>0</v>
      </c>
      <c r="K32" s="5">
        <f t="shared" si="1"/>
        <v>0</v>
      </c>
      <c r="L32" s="3">
        <f t="shared" si="2"/>
        <v>1</v>
      </c>
      <c r="M32" s="3">
        <v>0</v>
      </c>
      <c r="N32" s="3">
        <v>1</v>
      </c>
      <c r="O32" s="3">
        <v>0</v>
      </c>
      <c r="P32" s="3">
        <v>0</v>
      </c>
      <c r="Q32" s="3">
        <v>0</v>
      </c>
      <c r="R32" s="5">
        <f t="shared" si="3"/>
        <v>0</v>
      </c>
      <c r="S32" s="5">
        <f t="shared" si="4"/>
        <v>0</v>
      </c>
      <c r="T32" s="3">
        <v>0</v>
      </c>
      <c r="U32" s="3">
        <v>0</v>
      </c>
      <c r="V32" s="3">
        <v>0</v>
      </c>
      <c r="W32" s="3">
        <v>0</v>
      </c>
      <c r="X32" s="3"/>
      <c r="Y32" s="3"/>
      <c r="Z32" s="3"/>
      <c r="AA32" s="3"/>
    </row>
    <row r="33" spans="1:26" x14ac:dyDescent="0.3">
      <c r="A33" s="3">
        <v>161</v>
      </c>
      <c r="B33" s="3" t="s">
        <v>25</v>
      </c>
      <c r="C33" s="3" t="s">
        <v>33</v>
      </c>
      <c r="D33" s="3" t="s">
        <v>35</v>
      </c>
      <c r="E33" s="3" t="s">
        <v>28</v>
      </c>
      <c r="F33" s="18" t="s">
        <v>29</v>
      </c>
      <c r="G33" s="3">
        <v>2</v>
      </c>
      <c r="H33" s="3">
        <v>0</v>
      </c>
      <c r="I33" s="4">
        <f t="shared" si="0"/>
        <v>0</v>
      </c>
      <c r="J33" s="3">
        <v>1</v>
      </c>
      <c r="K33" s="5">
        <f t="shared" si="1"/>
        <v>0.5</v>
      </c>
      <c r="L33" s="3">
        <f t="shared" si="2"/>
        <v>1</v>
      </c>
      <c r="M33" s="3">
        <v>0</v>
      </c>
      <c r="N33" s="3">
        <v>1</v>
      </c>
      <c r="O33" s="3">
        <v>0</v>
      </c>
      <c r="P33" s="3">
        <v>0</v>
      </c>
      <c r="Q33" s="3">
        <v>0</v>
      </c>
      <c r="R33" s="5">
        <f t="shared" si="3"/>
        <v>0</v>
      </c>
      <c r="S33" s="5">
        <f t="shared" si="4"/>
        <v>0</v>
      </c>
      <c r="T33" s="3">
        <v>0</v>
      </c>
      <c r="U33" s="3">
        <v>0</v>
      </c>
      <c r="V33" s="3">
        <v>0</v>
      </c>
      <c r="W33" s="3">
        <v>3</v>
      </c>
      <c r="X33" s="3"/>
    </row>
    <row r="34" spans="1:26" x14ac:dyDescent="0.3">
      <c r="A34" s="3">
        <v>162</v>
      </c>
      <c r="B34" s="3" t="s">
        <v>25</v>
      </c>
      <c r="C34" s="3" t="s">
        <v>31</v>
      </c>
      <c r="D34" s="3" t="s">
        <v>33</v>
      </c>
      <c r="E34" s="3" t="s">
        <v>35</v>
      </c>
      <c r="F34" s="3" t="s">
        <v>32</v>
      </c>
      <c r="G34" s="3">
        <v>1</v>
      </c>
      <c r="H34" s="3">
        <v>0</v>
      </c>
      <c r="I34" s="22">
        <f t="shared" si="0"/>
        <v>0</v>
      </c>
      <c r="J34" s="3">
        <v>1</v>
      </c>
      <c r="K34" s="5">
        <f t="shared" si="1"/>
        <v>1</v>
      </c>
      <c r="L34" s="3">
        <f t="shared" si="2"/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5" t="e">
        <f t="shared" si="3"/>
        <v>#DIV/0!</v>
      </c>
      <c r="S34" s="5" t="e">
        <f t="shared" si="4"/>
        <v>#DIV/0!</v>
      </c>
      <c r="T34" s="3">
        <v>0</v>
      </c>
      <c r="U34" s="3">
        <v>0</v>
      </c>
      <c r="V34" s="3">
        <v>0</v>
      </c>
      <c r="W34" s="3">
        <v>0</v>
      </c>
      <c r="X34" s="3"/>
      <c r="Y34" t="s">
        <v>53</v>
      </c>
    </row>
    <row r="35" spans="1:26" x14ac:dyDescent="0.3">
      <c r="A35" s="3">
        <v>163</v>
      </c>
      <c r="B35" s="3" t="s">
        <v>25</v>
      </c>
      <c r="C35" s="3" t="s">
        <v>26</v>
      </c>
      <c r="D35" s="3" t="s">
        <v>31</v>
      </c>
      <c r="E35" s="3" t="s">
        <v>35</v>
      </c>
      <c r="F35" s="3" t="s">
        <v>32</v>
      </c>
      <c r="G35" s="3">
        <v>1</v>
      </c>
      <c r="H35" s="3">
        <v>0</v>
      </c>
      <c r="I35" s="4">
        <f t="shared" si="0"/>
        <v>0</v>
      </c>
      <c r="J35" s="3">
        <v>0</v>
      </c>
      <c r="K35" s="5">
        <f t="shared" si="1"/>
        <v>0</v>
      </c>
      <c r="L35" s="3">
        <f t="shared" si="2"/>
        <v>1</v>
      </c>
      <c r="M35" s="3">
        <v>0</v>
      </c>
      <c r="N35" s="3">
        <v>1</v>
      </c>
      <c r="O35" s="3">
        <v>0</v>
      </c>
      <c r="P35" s="3">
        <v>0</v>
      </c>
      <c r="Q35" s="3">
        <v>0</v>
      </c>
      <c r="R35" s="5">
        <f t="shared" si="3"/>
        <v>0</v>
      </c>
      <c r="S35" s="5">
        <f t="shared" si="4"/>
        <v>0</v>
      </c>
      <c r="T35" s="3">
        <v>0</v>
      </c>
      <c r="U35" s="3">
        <v>1</v>
      </c>
      <c r="V35" s="3">
        <v>0</v>
      </c>
      <c r="W35" s="3">
        <v>0</v>
      </c>
      <c r="X35" s="3"/>
      <c r="Y35" t="s">
        <v>53</v>
      </c>
    </row>
    <row r="36" spans="1:26" x14ac:dyDescent="0.3">
      <c r="A36" s="3">
        <v>164</v>
      </c>
      <c r="B36" s="3" t="s">
        <v>34</v>
      </c>
      <c r="C36" s="3" t="s">
        <v>26</v>
      </c>
      <c r="D36" s="3" t="s">
        <v>31</v>
      </c>
      <c r="E36" s="3" t="s">
        <v>35</v>
      </c>
      <c r="F36" s="3" t="s">
        <v>32</v>
      </c>
      <c r="G36" s="3">
        <v>3</v>
      </c>
      <c r="H36" s="3">
        <v>5</v>
      </c>
      <c r="I36" s="4">
        <f t="shared" si="0"/>
        <v>1.6666666666666667</v>
      </c>
      <c r="J36" s="3">
        <v>0</v>
      </c>
      <c r="K36" s="5">
        <f t="shared" si="1"/>
        <v>0</v>
      </c>
      <c r="L36" s="3">
        <f t="shared" si="2"/>
        <v>2</v>
      </c>
      <c r="M36" s="3">
        <v>1</v>
      </c>
      <c r="N36" s="3">
        <v>1</v>
      </c>
      <c r="O36" s="3">
        <v>1</v>
      </c>
      <c r="P36" s="3">
        <v>2</v>
      </c>
      <c r="Q36" s="3">
        <v>2</v>
      </c>
      <c r="R36" s="5">
        <f t="shared" si="3"/>
        <v>0.5</v>
      </c>
      <c r="S36" s="5">
        <f t="shared" si="4"/>
        <v>0.75</v>
      </c>
      <c r="T36" s="3">
        <v>1</v>
      </c>
      <c r="U36" s="3">
        <v>0</v>
      </c>
      <c r="V36" s="3">
        <v>0</v>
      </c>
      <c r="W36" s="3">
        <v>1</v>
      </c>
      <c r="X36" s="3"/>
      <c r="Y36" t="s">
        <v>53</v>
      </c>
    </row>
    <row r="37" spans="1:26" x14ac:dyDescent="0.3">
      <c r="I37" s="2"/>
      <c r="K37" s="1"/>
      <c r="R37" s="1"/>
      <c r="S37" s="1"/>
    </row>
    <row r="38" spans="1:26" x14ac:dyDescent="0.3">
      <c r="F38" s="9" t="s">
        <v>38</v>
      </c>
      <c r="G38">
        <f>SUM(G3:G36)</f>
        <v>89</v>
      </c>
      <c r="H38">
        <f>SUM(H3:H36)</f>
        <v>70</v>
      </c>
      <c r="I38" s="2">
        <f t="shared" ref="I38" si="5">H38/G38</f>
        <v>0.7865168539325843</v>
      </c>
      <c r="J38">
        <f>SUM(J3:J36)</f>
        <v>13</v>
      </c>
      <c r="K38" s="1">
        <f t="shared" ref="K38" si="6">J38/G38</f>
        <v>0.14606741573033707</v>
      </c>
      <c r="L38">
        <f t="shared" ref="L38:Q38" si="7">SUM(L3:L36)</f>
        <v>73</v>
      </c>
      <c r="M38">
        <f t="shared" si="7"/>
        <v>28</v>
      </c>
      <c r="N38">
        <f t="shared" si="7"/>
        <v>45</v>
      </c>
      <c r="O38">
        <f t="shared" si="7"/>
        <v>16</v>
      </c>
      <c r="P38">
        <f t="shared" si="7"/>
        <v>14</v>
      </c>
      <c r="Q38">
        <f t="shared" si="7"/>
        <v>7</v>
      </c>
      <c r="R38" s="1">
        <f t="shared" ref="R38" si="8">M38/(M38+N38)</f>
        <v>0.38356164383561642</v>
      </c>
      <c r="S38" s="1">
        <f t="shared" ref="S38" si="9">((0.5*T38)+M38)/L38</f>
        <v>0.42465753424657532</v>
      </c>
      <c r="T38">
        <f>SUM(T3:T36)</f>
        <v>6</v>
      </c>
      <c r="U38">
        <f>SUM(U3:U36)</f>
        <v>17</v>
      </c>
      <c r="V38">
        <f>SUM(V3:V36)</f>
        <v>0</v>
      </c>
      <c r="W38">
        <f>SUM(W3:W36)</f>
        <v>17</v>
      </c>
    </row>
    <row r="39" spans="1:26" x14ac:dyDescent="0.3">
      <c r="I39" s="2"/>
      <c r="K39" s="1"/>
      <c r="R39" s="1"/>
      <c r="S39" s="1"/>
    </row>
    <row r="40" spans="1:26" x14ac:dyDescent="0.3">
      <c r="I40" s="2"/>
      <c r="K40" s="1"/>
      <c r="R40" s="1"/>
      <c r="S40" s="1"/>
    </row>
    <row r="41" spans="1:26" x14ac:dyDescent="0.3">
      <c r="A41" s="33" t="s">
        <v>39</v>
      </c>
      <c r="B41" s="33"/>
      <c r="C41" s="33"/>
      <c r="I41" s="2"/>
      <c r="K41" s="1"/>
      <c r="R41" s="1"/>
      <c r="S41" s="1"/>
    </row>
    <row r="42" spans="1:26" x14ac:dyDescent="0.3">
      <c r="A42" s="6" t="s">
        <v>1</v>
      </c>
      <c r="B42" s="6" t="s">
        <v>2</v>
      </c>
      <c r="C42" s="6" t="s">
        <v>3</v>
      </c>
      <c r="D42" s="6" t="s">
        <v>4</v>
      </c>
      <c r="E42" s="6" t="s">
        <v>5</v>
      </c>
      <c r="F42" s="6" t="s">
        <v>6</v>
      </c>
      <c r="G42" s="6" t="s">
        <v>7</v>
      </c>
      <c r="H42" s="6" t="s">
        <v>8</v>
      </c>
      <c r="I42" s="7" t="s">
        <v>9</v>
      </c>
      <c r="J42" s="6" t="s">
        <v>10</v>
      </c>
      <c r="K42" s="8" t="s">
        <v>11</v>
      </c>
      <c r="L42" s="6" t="s">
        <v>12</v>
      </c>
      <c r="M42" s="6" t="s">
        <v>13</v>
      </c>
      <c r="N42" s="6" t="s">
        <v>14</v>
      </c>
      <c r="O42" s="6" t="s">
        <v>40</v>
      </c>
      <c r="P42" s="6" t="s">
        <v>16</v>
      </c>
      <c r="Q42" s="6" t="s">
        <v>17</v>
      </c>
      <c r="R42" s="8" t="s">
        <v>18</v>
      </c>
      <c r="S42" s="8" t="s">
        <v>19</v>
      </c>
      <c r="T42" s="6" t="s">
        <v>20</v>
      </c>
      <c r="U42" s="6" t="s">
        <v>41</v>
      </c>
      <c r="V42" s="6" t="s">
        <v>42</v>
      </c>
      <c r="W42" s="6" t="s">
        <v>43</v>
      </c>
      <c r="X42" s="6"/>
      <c r="Y42" s="6" t="s">
        <v>22</v>
      </c>
      <c r="Z42" s="6" t="s">
        <v>44</v>
      </c>
    </row>
    <row r="43" spans="1:26" x14ac:dyDescent="0.3">
      <c r="A43" s="3">
        <v>1</v>
      </c>
      <c r="B43" s="3" t="s">
        <v>25</v>
      </c>
      <c r="C43" s="3" t="s">
        <v>26</v>
      </c>
      <c r="D43" s="3" t="s">
        <v>27</v>
      </c>
      <c r="E43" s="3" t="s">
        <v>28</v>
      </c>
      <c r="F43" s="3" t="s">
        <v>29</v>
      </c>
      <c r="G43" s="3">
        <v>7</v>
      </c>
      <c r="H43" s="3">
        <v>6</v>
      </c>
      <c r="I43" s="4">
        <f t="shared" ref="I43:I76" si="10">H43/G43</f>
        <v>0.8571428571428571</v>
      </c>
      <c r="J43" s="3">
        <v>3</v>
      </c>
      <c r="K43" s="5">
        <f t="shared" ref="K43:K76" si="11">J43/G43</f>
        <v>0.42857142857142855</v>
      </c>
      <c r="L43" s="3">
        <f t="shared" ref="L43:L76" si="12">M43+N43</f>
        <v>4</v>
      </c>
      <c r="M43" s="3">
        <v>3</v>
      </c>
      <c r="N43" s="3">
        <v>1</v>
      </c>
      <c r="O43" s="3">
        <v>1</v>
      </c>
      <c r="P43" s="3">
        <v>0</v>
      </c>
      <c r="Q43" s="3">
        <v>0</v>
      </c>
      <c r="R43" s="5">
        <f t="shared" ref="R43:R76" si="13">M43/(M43+N43)</f>
        <v>0.75</v>
      </c>
      <c r="S43" s="5">
        <f t="shared" ref="S43:S76" si="14">((0.5*T43)+M43)/L43</f>
        <v>0.75</v>
      </c>
      <c r="T43" s="3">
        <v>0</v>
      </c>
      <c r="U43" s="3">
        <v>1</v>
      </c>
      <c r="V43" s="3">
        <v>0</v>
      </c>
      <c r="W43" s="3">
        <v>1</v>
      </c>
      <c r="X43" s="3"/>
      <c r="Y43" s="3">
        <v>0</v>
      </c>
      <c r="Z43" s="3">
        <v>0</v>
      </c>
    </row>
    <row r="44" spans="1:26" x14ac:dyDescent="0.3">
      <c r="A44" s="3">
        <v>2</v>
      </c>
      <c r="B44" s="3" t="s">
        <v>31</v>
      </c>
      <c r="C44" s="3" t="s">
        <v>32</v>
      </c>
      <c r="D44" s="3" t="s">
        <v>27</v>
      </c>
      <c r="E44" s="3" t="s">
        <v>28</v>
      </c>
      <c r="F44" s="3" t="s">
        <v>29</v>
      </c>
      <c r="G44" s="3">
        <v>0</v>
      </c>
      <c r="H44" s="3">
        <v>0</v>
      </c>
      <c r="I44" s="4" t="e">
        <f t="shared" si="10"/>
        <v>#DIV/0!</v>
      </c>
      <c r="J44" s="3">
        <v>0</v>
      </c>
      <c r="K44" s="5" t="e">
        <f t="shared" si="11"/>
        <v>#DIV/0!</v>
      </c>
      <c r="L44" s="3">
        <f t="shared" si="12"/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e">
        <f t="shared" si="13"/>
        <v>#DIV/0!</v>
      </c>
      <c r="S44" s="5" t="e">
        <f t="shared" si="14"/>
        <v>#DIV/0!</v>
      </c>
      <c r="T44" s="3">
        <v>0</v>
      </c>
      <c r="U44" s="3">
        <v>0</v>
      </c>
      <c r="V44" s="3">
        <v>0</v>
      </c>
      <c r="W44" s="3">
        <v>0</v>
      </c>
      <c r="X44" s="3"/>
      <c r="Y44" s="3">
        <v>2</v>
      </c>
      <c r="Z44" s="3">
        <v>0</v>
      </c>
    </row>
    <row r="45" spans="1:26" x14ac:dyDescent="0.3">
      <c r="A45" s="3">
        <v>4</v>
      </c>
      <c r="B45" s="3" t="s">
        <v>25</v>
      </c>
      <c r="C45" s="3" t="s">
        <v>31</v>
      </c>
      <c r="D45" s="3" t="s">
        <v>27</v>
      </c>
      <c r="E45" s="3" t="s">
        <v>28</v>
      </c>
      <c r="F45" s="3" t="s">
        <v>29</v>
      </c>
      <c r="G45" s="3">
        <v>3</v>
      </c>
      <c r="H45" s="3">
        <v>4</v>
      </c>
      <c r="I45" s="4">
        <f t="shared" si="10"/>
        <v>1.3333333333333333</v>
      </c>
      <c r="J45" s="3">
        <v>1</v>
      </c>
      <c r="K45" s="5">
        <f t="shared" si="11"/>
        <v>0.33333333333333331</v>
      </c>
      <c r="L45" s="3">
        <f t="shared" si="12"/>
        <v>1</v>
      </c>
      <c r="M45" s="3">
        <v>1</v>
      </c>
      <c r="N45" s="3">
        <v>0</v>
      </c>
      <c r="O45" s="3">
        <v>0</v>
      </c>
      <c r="P45" s="3">
        <v>3</v>
      </c>
      <c r="Q45" s="3">
        <v>2</v>
      </c>
      <c r="R45" s="5">
        <f t="shared" si="13"/>
        <v>1</v>
      </c>
      <c r="S45" s="5">
        <f t="shared" si="14"/>
        <v>1</v>
      </c>
      <c r="T45" s="3">
        <v>0</v>
      </c>
      <c r="U45" s="3">
        <v>0</v>
      </c>
      <c r="V45" s="3">
        <v>0</v>
      </c>
      <c r="W45" s="3">
        <v>0</v>
      </c>
      <c r="X45" s="3"/>
      <c r="Y45" s="3">
        <v>0</v>
      </c>
      <c r="Z45" s="3">
        <v>0</v>
      </c>
    </row>
    <row r="46" spans="1:26" x14ac:dyDescent="0.3">
      <c r="A46" s="3">
        <v>6</v>
      </c>
      <c r="B46" s="3" t="s">
        <v>31</v>
      </c>
      <c r="C46" s="3" t="s">
        <v>26</v>
      </c>
      <c r="D46" s="3" t="s">
        <v>27</v>
      </c>
      <c r="E46" s="3" t="s">
        <v>28</v>
      </c>
      <c r="F46" s="3" t="s">
        <v>29</v>
      </c>
      <c r="G46" s="3">
        <v>3</v>
      </c>
      <c r="H46" s="3">
        <v>1</v>
      </c>
      <c r="I46" s="4">
        <f t="shared" si="10"/>
        <v>0.33333333333333331</v>
      </c>
      <c r="J46" s="3">
        <v>0</v>
      </c>
      <c r="K46" s="5">
        <f t="shared" si="11"/>
        <v>0</v>
      </c>
      <c r="L46" s="3">
        <f t="shared" si="12"/>
        <v>2</v>
      </c>
      <c r="M46" s="3">
        <v>0</v>
      </c>
      <c r="N46" s="3">
        <v>2</v>
      </c>
      <c r="O46" s="3">
        <v>0</v>
      </c>
      <c r="P46" s="3">
        <v>2</v>
      </c>
      <c r="Q46" s="3">
        <v>1</v>
      </c>
      <c r="R46" s="5">
        <f t="shared" si="13"/>
        <v>0</v>
      </c>
      <c r="S46" s="5">
        <f t="shared" si="14"/>
        <v>0</v>
      </c>
      <c r="T46" s="3">
        <v>0</v>
      </c>
      <c r="U46" s="3">
        <v>0</v>
      </c>
      <c r="V46" s="3">
        <v>2</v>
      </c>
      <c r="W46" s="3">
        <v>0</v>
      </c>
      <c r="X46" s="3"/>
      <c r="Y46" s="3">
        <v>0</v>
      </c>
      <c r="Z46" s="3">
        <v>0</v>
      </c>
    </row>
    <row r="47" spans="1:26" x14ac:dyDescent="0.3">
      <c r="A47" s="3">
        <v>9</v>
      </c>
      <c r="B47" s="3" t="s">
        <v>34</v>
      </c>
      <c r="C47" s="3" t="s">
        <v>26</v>
      </c>
      <c r="D47" s="3" t="s">
        <v>27</v>
      </c>
      <c r="E47" s="3" t="s">
        <v>28</v>
      </c>
      <c r="F47" s="3" t="s">
        <v>29</v>
      </c>
      <c r="G47" s="3">
        <v>5</v>
      </c>
      <c r="H47" s="3">
        <v>2</v>
      </c>
      <c r="I47" s="4">
        <f t="shared" si="10"/>
        <v>0.4</v>
      </c>
      <c r="J47" s="3">
        <v>2</v>
      </c>
      <c r="K47" s="5">
        <f t="shared" si="11"/>
        <v>0.4</v>
      </c>
      <c r="L47" s="3">
        <f t="shared" si="12"/>
        <v>3</v>
      </c>
      <c r="M47" s="3">
        <v>1</v>
      </c>
      <c r="N47" s="3">
        <v>2</v>
      </c>
      <c r="O47" s="3">
        <v>0</v>
      </c>
      <c r="P47" s="3">
        <v>0</v>
      </c>
      <c r="Q47" s="3">
        <v>0</v>
      </c>
      <c r="R47" s="5">
        <f t="shared" si="13"/>
        <v>0.33333333333333331</v>
      </c>
      <c r="S47" s="5">
        <f t="shared" si="14"/>
        <v>0.33333333333333331</v>
      </c>
      <c r="T47" s="3">
        <v>0</v>
      </c>
      <c r="U47" s="3">
        <v>2</v>
      </c>
      <c r="V47" s="3">
        <v>0</v>
      </c>
      <c r="W47" s="3">
        <v>0</v>
      </c>
      <c r="X47" s="3"/>
      <c r="Y47" s="3">
        <v>1</v>
      </c>
      <c r="Z47" s="3">
        <v>0</v>
      </c>
    </row>
    <row r="48" spans="1:26" x14ac:dyDescent="0.3">
      <c r="A48" s="3">
        <v>24</v>
      </c>
      <c r="B48" s="3" t="s">
        <v>25</v>
      </c>
      <c r="C48" s="3" t="s">
        <v>31</v>
      </c>
      <c r="D48" s="3" t="s">
        <v>27</v>
      </c>
      <c r="E48" s="3" t="s">
        <v>35</v>
      </c>
      <c r="F48" s="3" t="s">
        <v>29</v>
      </c>
      <c r="G48" s="3">
        <v>2</v>
      </c>
      <c r="H48" s="3">
        <v>1</v>
      </c>
      <c r="I48" s="4">
        <f t="shared" si="10"/>
        <v>0.5</v>
      </c>
      <c r="J48" s="3">
        <v>0</v>
      </c>
      <c r="K48" s="5">
        <f t="shared" si="11"/>
        <v>0</v>
      </c>
      <c r="L48" s="3">
        <f t="shared" si="12"/>
        <v>1</v>
      </c>
      <c r="M48" s="3">
        <v>0</v>
      </c>
      <c r="N48" s="3">
        <v>1</v>
      </c>
      <c r="O48" s="3">
        <v>0</v>
      </c>
      <c r="P48" s="3">
        <v>2</v>
      </c>
      <c r="Q48" s="3">
        <v>1</v>
      </c>
      <c r="R48" s="5">
        <f t="shared" si="13"/>
        <v>0</v>
      </c>
      <c r="S48" s="5">
        <f t="shared" si="14"/>
        <v>0</v>
      </c>
      <c r="T48" s="3">
        <v>0</v>
      </c>
      <c r="U48" s="3">
        <v>1</v>
      </c>
      <c r="V48" s="3">
        <v>1</v>
      </c>
      <c r="W48" s="3">
        <v>0</v>
      </c>
      <c r="X48" s="3"/>
      <c r="Y48" s="3">
        <v>0</v>
      </c>
      <c r="Z48" s="3">
        <v>0</v>
      </c>
    </row>
    <row r="49" spans="1:26" x14ac:dyDescent="0.3">
      <c r="A49" s="3">
        <v>34</v>
      </c>
      <c r="B49" s="3" t="s">
        <v>25</v>
      </c>
      <c r="C49" s="3" t="s">
        <v>26</v>
      </c>
      <c r="D49" s="3" t="s">
        <v>31</v>
      </c>
      <c r="E49" s="3" t="s">
        <v>28</v>
      </c>
      <c r="F49" s="3" t="s">
        <v>29</v>
      </c>
      <c r="G49" s="3">
        <v>5</v>
      </c>
      <c r="H49" s="3">
        <v>0</v>
      </c>
      <c r="I49" s="4">
        <f t="shared" si="10"/>
        <v>0</v>
      </c>
      <c r="J49" s="3">
        <v>5</v>
      </c>
      <c r="K49" s="5">
        <f t="shared" si="11"/>
        <v>1</v>
      </c>
      <c r="L49" s="3">
        <f t="shared" si="12"/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5" t="e">
        <f t="shared" si="13"/>
        <v>#DIV/0!</v>
      </c>
      <c r="S49" s="5" t="e">
        <f t="shared" si="14"/>
        <v>#DIV/0!</v>
      </c>
      <c r="T49" s="3">
        <v>0</v>
      </c>
      <c r="U49" s="3">
        <v>0</v>
      </c>
      <c r="V49" s="3">
        <v>0</v>
      </c>
      <c r="W49" s="3">
        <v>3</v>
      </c>
      <c r="X49" s="3"/>
      <c r="Y49" s="3">
        <v>0</v>
      </c>
      <c r="Z49" s="3">
        <v>0</v>
      </c>
    </row>
    <row r="50" spans="1:26" x14ac:dyDescent="0.3">
      <c r="A50" s="3">
        <v>45</v>
      </c>
      <c r="B50" s="3" t="s">
        <v>25</v>
      </c>
      <c r="C50" s="3" t="s">
        <v>26</v>
      </c>
      <c r="D50" s="3" t="s">
        <v>27</v>
      </c>
      <c r="E50" s="3" t="s">
        <v>28</v>
      </c>
      <c r="F50" s="3" t="s">
        <v>32</v>
      </c>
      <c r="G50" s="3">
        <v>2</v>
      </c>
      <c r="H50" s="3">
        <v>3</v>
      </c>
      <c r="I50" s="4">
        <f t="shared" si="10"/>
        <v>1.5</v>
      </c>
      <c r="J50" s="3">
        <v>0</v>
      </c>
      <c r="K50" s="5">
        <f t="shared" si="11"/>
        <v>0</v>
      </c>
      <c r="L50" s="3">
        <f t="shared" si="12"/>
        <v>2</v>
      </c>
      <c r="M50" s="3">
        <v>1</v>
      </c>
      <c r="N50" s="3">
        <v>1</v>
      </c>
      <c r="O50" s="3">
        <v>1</v>
      </c>
      <c r="P50" s="3">
        <v>0</v>
      </c>
      <c r="Q50" s="3">
        <v>0</v>
      </c>
      <c r="R50" s="5">
        <f t="shared" si="13"/>
        <v>0.5</v>
      </c>
      <c r="S50" s="5">
        <f t="shared" si="14"/>
        <v>0.75</v>
      </c>
      <c r="T50" s="3">
        <v>1</v>
      </c>
      <c r="U50" s="3">
        <v>0</v>
      </c>
      <c r="V50" s="3">
        <v>1</v>
      </c>
      <c r="W50" s="3">
        <v>0</v>
      </c>
      <c r="X50" s="3"/>
      <c r="Y50" s="3">
        <v>1</v>
      </c>
      <c r="Z50" s="3">
        <v>0</v>
      </c>
    </row>
    <row r="51" spans="1:26" x14ac:dyDescent="0.3">
      <c r="A51" s="3">
        <v>48</v>
      </c>
      <c r="B51" s="3" t="s">
        <v>25</v>
      </c>
      <c r="C51" s="3" t="s">
        <v>26</v>
      </c>
      <c r="D51" s="3" t="s">
        <v>27</v>
      </c>
      <c r="E51" s="3" t="s">
        <v>32</v>
      </c>
      <c r="F51" s="3" t="s">
        <v>34</v>
      </c>
      <c r="G51" s="3">
        <v>2</v>
      </c>
      <c r="H51" s="3">
        <v>2</v>
      </c>
      <c r="I51" s="4">
        <f t="shared" si="10"/>
        <v>1</v>
      </c>
      <c r="J51" s="3">
        <v>1</v>
      </c>
      <c r="K51" s="5">
        <f t="shared" si="11"/>
        <v>0.5</v>
      </c>
      <c r="L51" s="3">
        <f t="shared" si="12"/>
        <v>0</v>
      </c>
      <c r="M51" s="3">
        <v>0</v>
      </c>
      <c r="N51" s="3">
        <v>0</v>
      </c>
      <c r="O51" s="3">
        <v>0</v>
      </c>
      <c r="P51" s="3">
        <v>2</v>
      </c>
      <c r="Q51" s="3">
        <v>2</v>
      </c>
      <c r="R51" s="5" t="e">
        <f t="shared" si="13"/>
        <v>#DIV/0!</v>
      </c>
      <c r="S51" s="5" t="e">
        <f t="shared" si="14"/>
        <v>#DIV/0!</v>
      </c>
      <c r="T51" s="3">
        <v>0</v>
      </c>
      <c r="U51" s="3">
        <v>0</v>
      </c>
      <c r="V51" s="3">
        <v>0</v>
      </c>
      <c r="W51" s="3">
        <v>1</v>
      </c>
      <c r="X51" s="3"/>
      <c r="Y51" s="3">
        <v>0</v>
      </c>
      <c r="Z51" s="3">
        <v>0</v>
      </c>
    </row>
    <row r="52" spans="1:26" x14ac:dyDescent="0.3">
      <c r="A52" s="3">
        <v>50</v>
      </c>
      <c r="B52" s="3" t="s">
        <v>31</v>
      </c>
      <c r="C52" s="3" t="s">
        <v>26</v>
      </c>
      <c r="D52" s="3" t="s">
        <v>32</v>
      </c>
      <c r="E52" s="3" t="s">
        <v>35</v>
      </c>
      <c r="F52" s="3" t="s">
        <v>29</v>
      </c>
      <c r="G52" s="3">
        <v>1</v>
      </c>
      <c r="H52" s="3">
        <v>2</v>
      </c>
      <c r="I52" s="4">
        <f t="shared" si="10"/>
        <v>2</v>
      </c>
      <c r="J52" s="3">
        <v>0</v>
      </c>
      <c r="K52" s="5">
        <f t="shared" si="11"/>
        <v>0</v>
      </c>
      <c r="L52" s="3">
        <f t="shared" si="12"/>
        <v>1</v>
      </c>
      <c r="M52" s="3">
        <v>1</v>
      </c>
      <c r="N52" s="3">
        <v>0</v>
      </c>
      <c r="O52" s="3">
        <v>0</v>
      </c>
      <c r="P52" s="3">
        <v>0</v>
      </c>
      <c r="Q52" s="3">
        <v>0</v>
      </c>
      <c r="R52" s="5">
        <f t="shared" si="13"/>
        <v>1</v>
      </c>
      <c r="S52" s="5">
        <f t="shared" si="14"/>
        <v>1</v>
      </c>
      <c r="T52" s="3">
        <v>0</v>
      </c>
      <c r="U52" s="3">
        <v>0</v>
      </c>
      <c r="V52" s="3">
        <v>0</v>
      </c>
      <c r="W52" s="3">
        <v>0</v>
      </c>
      <c r="X52" s="3"/>
      <c r="Y52" s="3">
        <v>2</v>
      </c>
      <c r="Z52" s="3">
        <v>0</v>
      </c>
    </row>
    <row r="53" spans="1:26" x14ac:dyDescent="0.3">
      <c r="A53" s="3">
        <v>57</v>
      </c>
      <c r="B53" s="3" t="s">
        <v>31</v>
      </c>
      <c r="C53" s="3" t="s">
        <v>34</v>
      </c>
      <c r="D53" s="3" t="s">
        <v>32</v>
      </c>
      <c r="E53" s="3" t="s">
        <v>35</v>
      </c>
      <c r="F53" s="3" t="s">
        <v>33</v>
      </c>
      <c r="G53" s="3">
        <v>1</v>
      </c>
      <c r="H53" s="3">
        <v>0</v>
      </c>
      <c r="I53" s="4">
        <f t="shared" si="10"/>
        <v>0</v>
      </c>
      <c r="J53" s="3">
        <v>0</v>
      </c>
      <c r="K53" s="5">
        <f t="shared" si="11"/>
        <v>0</v>
      </c>
      <c r="L53" s="3">
        <f t="shared" si="12"/>
        <v>1</v>
      </c>
      <c r="M53" s="3">
        <v>0</v>
      </c>
      <c r="N53" s="3">
        <v>1</v>
      </c>
      <c r="O53" s="3">
        <v>0</v>
      </c>
      <c r="P53" s="3">
        <v>0</v>
      </c>
      <c r="Q53" s="3">
        <v>0</v>
      </c>
      <c r="R53" s="5">
        <f t="shared" si="13"/>
        <v>0</v>
      </c>
      <c r="S53" s="5">
        <f t="shared" si="14"/>
        <v>0</v>
      </c>
      <c r="T53" s="3">
        <v>0</v>
      </c>
      <c r="U53" s="3">
        <v>0</v>
      </c>
      <c r="V53" s="3">
        <v>1</v>
      </c>
      <c r="W53" s="3">
        <v>0</v>
      </c>
      <c r="X53" s="3"/>
      <c r="Y53" s="3">
        <v>0</v>
      </c>
      <c r="Z53" s="3">
        <v>0</v>
      </c>
    </row>
    <row r="54" spans="1:26" x14ac:dyDescent="0.3">
      <c r="A54" s="3">
        <v>94</v>
      </c>
      <c r="B54" s="3" t="s">
        <v>25</v>
      </c>
      <c r="C54" s="3" t="s">
        <v>26</v>
      </c>
      <c r="D54" s="3" t="s">
        <v>27</v>
      </c>
      <c r="E54" s="3" t="s">
        <v>32</v>
      </c>
      <c r="F54" s="3" t="s">
        <v>33</v>
      </c>
      <c r="G54" s="3">
        <v>2</v>
      </c>
      <c r="H54" s="3">
        <v>0</v>
      </c>
      <c r="I54" s="4">
        <f t="shared" si="10"/>
        <v>0</v>
      </c>
      <c r="J54" s="3">
        <v>1</v>
      </c>
      <c r="K54" s="5">
        <f t="shared" si="11"/>
        <v>0.5</v>
      </c>
      <c r="L54" s="3">
        <f t="shared" si="12"/>
        <v>1</v>
      </c>
      <c r="M54" s="3">
        <v>0</v>
      </c>
      <c r="N54" s="3">
        <v>1</v>
      </c>
      <c r="O54" s="3">
        <v>0</v>
      </c>
      <c r="P54" s="3">
        <v>0</v>
      </c>
      <c r="Q54" s="3">
        <v>0</v>
      </c>
      <c r="R54" s="5">
        <f t="shared" si="13"/>
        <v>0</v>
      </c>
      <c r="S54" s="5">
        <f t="shared" si="14"/>
        <v>0</v>
      </c>
      <c r="T54" s="3">
        <v>0</v>
      </c>
      <c r="U54" s="3">
        <v>0</v>
      </c>
      <c r="V54" s="3">
        <v>1</v>
      </c>
      <c r="W54" s="3">
        <v>0</v>
      </c>
      <c r="X54" s="3"/>
      <c r="Y54" s="3">
        <v>0</v>
      </c>
      <c r="Z54" s="3">
        <v>0</v>
      </c>
    </row>
    <row r="55" spans="1:26" x14ac:dyDescent="0.3">
      <c r="A55" s="3">
        <v>97</v>
      </c>
      <c r="B55" s="3" t="s">
        <v>25</v>
      </c>
      <c r="C55" s="3" t="s">
        <v>31</v>
      </c>
      <c r="D55" s="3" t="s">
        <v>34</v>
      </c>
      <c r="E55" s="3" t="s">
        <v>35</v>
      </c>
      <c r="F55" s="3" t="s">
        <v>29</v>
      </c>
      <c r="G55" s="3">
        <v>3</v>
      </c>
      <c r="H55" s="3">
        <v>5</v>
      </c>
      <c r="I55" s="4">
        <f t="shared" si="10"/>
        <v>1.6666666666666667</v>
      </c>
      <c r="J55" s="3">
        <v>1</v>
      </c>
      <c r="K55" s="5">
        <f t="shared" si="11"/>
        <v>0.33333333333333331</v>
      </c>
      <c r="L55" s="3">
        <f t="shared" si="12"/>
        <v>2</v>
      </c>
      <c r="M55" s="3">
        <v>2</v>
      </c>
      <c r="N55" s="3">
        <v>0</v>
      </c>
      <c r="O55" s="3">
        <v>1</v>
      </c>
      <c r="P55" s="3">
        <v>0</v>
      </c>
      <c r="Q55" s="3">
        <v>0</v>
      </c>
      <c r="R55" s="5">
        <f t="shared" si="13"/>
        <v>1</v>
      </c>
      <c r="S55" s="5">
        <f t="shared" si="14"/>
        <v>1.25</v>
      </c>
      <c r="T55" s="3">
        <v>1</v>
      </c>
      <c r="U55" s="3">
        <v>0</v>
      </c>
      <c r="V55" s="3">
        <v>0</v>
      </c>
      <c r="W55" s="3">
        <v>1</v>
      </c>
      <c r="X55" s="3"/>
      <c r="Y55" s="3">
        <v>0</v>
      </c>
      <c r="Z55" s="3">
        <v>0</v>
      </c>
    </row>
    <row r="56" spans="1:26" x14ac:dyDescent="0.3">
      <c r="A56" s="3">
        <v>98</v>
      </c>
      <c r="B56" s="3" t="s">
        <v>31</v>
      </c>
      <c r="C56" s="3" t="s">
        <v>26</v>
      </c>
      <c r="D56" s="3" t="s">
        <v>27</v>
      </c>
      <c r="E56" s="3" t="s">
        <v>28</v>
      </c>
      <c r="F56" s="3" t="s">
        <v>34</v>
      </c>
      <c r="G56" s="3">
        <v>0</v>
      </c>
      <c r="H56" s="3">
        <v>0</v>
      </c>
      <c r="I56" s="4" t="e">
        <f t="shared" si="10"/>
        <v>#DIV/0!</v>
      </c>
      <c r="J56" s="3">
        <v>0</v>
      </c>
      <c r="K56" s="5" t="e">
        <f t="shared" si="11"/>
        <v>#DIV/0!</v>
      </c>
      <c r="L56" s="3">
        <f t="shared" si="12"/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5" t="e">
        <f t="shared" si="13"/>
        <v>#DIV/0!</v>
      </c>
      <c r="S56" s="5" t="e">
        <f t="shared" si="14"/>
        <v>#DIV/0!</v>
      </c>
      <c r="T56" s="3">
        <v>0</v>
      </c>
      <c r="U56" s="3">
        <v>0</v>
      </c>
      <c r="V56" s="3">
        <v>0</v>
      </c>
      <c r="W56" s="3">
        <v>0</v>
      </c>
      <c r="X56" s="3"/>
      <c r="Y56" s="3">
        <v>1</v>
      </c>
      <c r="Z56" s="3">
        <v>0</v>
      </c>
    </row>
    <row r="57" spans="1:26" x14ac:dyDescent="0.3">
      <c r="A57" s="3">
        <v>128</v>
      </c>
      <c r="B57" s="3" t="s">
        <v>32</v>
      </c>
      <c r="C57" s="3" t="s">
        <v>26</v>
      </c>
      <c r="D57" s="3" t="s">
        <v>27</v>
      </c>
      <c r="E57" s="3" t="s">
        <v>28</v>
      </c>
      <c r="F57" s="3" t="s">
        <v>29</v>
      </c>
      <c r="G57" s="3">
        <v>4</v>
      </c>
      <c r="H57" s="3">
        <v>2</v>
      </c>
      <c r="I57" s="4">
        <f t="shared" si="10"/>
        <v>0.5</v>
      </c>
      <c r="J57" s="3">
        <v>1</v>
      </c>
      <c r="K57" s="5">
        <f t="shared" si="11"/>
        <v>0.25</v>
      </c>
      <c r="L57" s="3">
        <f t="shared" si="12"/>
        <v>3</v>
      </c>
      <c r="M57" s="3">
        <v>1</v>
      </c>
      <c r="N57" s="3">
        <v>2</v>
      </c>
      <c r="O57" s="3">
        <v>1</v>
      </c>
      <c r="P57" s="3">
        <v>0</v>
      </c>
      <c r="Q57" s="3">
        <v>0</v>
      </c>
      <c r="R57" s="5">
        <f t="shared" si="13"/>
        <v>0.33333333333333331</v>
      </c>
      <c r="S57" s="5">
        <f t="shared" si="14"/>
        <v>0.33333333333333331</v>
      </c>
      <c r="T57" s="3">
        <v>0</v>
      </c>
      <c r="U57" s="3">
        <v>0</v>
      </c>
      <c r="V57" s="3">
        <v>2</v>
      </c>
      <c r="W57" s="3">
        <v>1</v>
      </c>
      <c r="X57" s="3"/>
      <c r="Y57" s="3">
        <v>0</v>
      </c>
      <c r="Z57" s="3">
        <v>0</v>
      </c>
    </row>
    <row r="58" spans="1:26" x14ac:dyDescent="0.3">
      <c r="A58" s="3">
        <v>135</v>
      </c>
      <c r="B58" s="3" t="s">
        <v>31</v>
      </c>
      <c r="C58" s="3" t="s">
        <v>34</v>
      </c>
      <c r="D58" s="3" t="s">
        <v>27</v>
      </c>
      <c r="E58" s="3" t="s">
        <v>28</v>
      </c>
      <c r="F58" s="3" t="s">
        <v>29</v>
      </c>
      <c r="G58" s="3">
        <v>5</v>
      </c>
      <c r="H58" s="3">
        <v>0</v>
      </c>
      <c r="I58" s="4">
        <f t="shared" si="10"/>
        <v>0</v>
      </c>
      <c r="J58" s="3">
        <v>1</v>
      </c>
      <c r="K58" s="5">
        <f t="shared" si="11"/>
        <v>0.2</v>
      </c>
      <c r="L58" s="3">
        <f t="shared" si="12"/>
        <v>4</v>
      </c>
      <c r="M58" s="3">
        <v>0</v>
      </c>
      <c r="N58" s="3">
        <v>4</v>
      </c>
      <c r="O58" s="3">
        <v>0</v>
      </c>
      <c r="P58" s="3">
        <v>0</v>
      </c>
      <c r="Q58" s="3">
        <v>0</v>
      </c>
      <c r="R58" s="5">
        <f t="shared" si="13"/>
        <v>0</v>
      </c>
      <c r="S58" s="5">
        <f t="shared" si="14"/>
        <v>0</v>
      </c>
      <c r="T58" s="3">
        <v>0</v>
      </c>
      <c r="U58" s="3">
        <v>1</v>
      </c>
      <c r="V58" s="3">
        <v>3</v>
      </c>
      <c r="W58" s="3">
        <v>1</v>
      </c>
      <c r="X58" s="3"/>
      <c r="Y58" s="3">
        <v>0</v>
      </c>
      <c r="Z58" s="3">
        <v>0</v>
      </c>
    </row>
    <row r="59" spans="1:26" x14ac:dyDescent="0.3">
      <c r="A59" s="3">
        <v>147</v>
      </c>
      <c r="B59" s="3" t="s">
        <v>34</v>
      </c>
      <c r="C59" s="3" t="s">
        <v>32</v>
      </c>
      <c r="D59" s="3" t="s">
        <v>27</v>
      </c>
      <c r="E59" s="3" t="s">
        <v>35</v>
      </c>
      <c r="F59" s="3" t="s">
        <v>29</v>
      </c>
      <c r="G59" s="3">
        <v>0</v>
      </c>
      <c r="H59" s="3">
        <v>0</v>
      </c>
      <c r="I59" s="4" t="e">
        <f t="shared" si="10"/>
        <v>#DIV/0!</v>
      </c>
      <c r="J59" s="3">
        <v>0</v>
      </c>
      <c r="K59" s="5" t="e">
        <f t="shared" si="11"/>
        <v>#DIV/0!</v>
      </c>
      <c r="L59" s="3">
        <f t="shared" si="12"/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5" t="e">
        <f t="shared" si="13"/>
        <v>#DIV/0!</v>
      </c>
      <c r="S59" s="5" t="e">
        <f t="shared" si="14"/>
        <v>#DIV/0!</v>
      </c>
      <c r="T59" s="3">
        <v>0</v>
      </c>
      <c r="U59" s="3">
        <v>0</v>
      </c>
      <c r="V59" s="3">
        <v>0</v>
      </c>
      <c r="W59" s="3">
        <v>0</v>
      </c>
      <c r="X59" s="3"/>
      <c r="Y59" s="3">
        <v>1</v>
      </c>
      <c r="Z59" s="3">
        <v>0</v>
      </c>
    </row>
    <row r="60" spans="1:26" x14ac:dyDescent="0.3">
      <c r="A60" s="3">
        <v>148</v>
      </c>
      <c r="B60" s="3" t="s">
        <v>34</v>
      </c>
      <c r="C60" s="3" t="s">
        <v>32</v>
      </c>
      <c r="D60" s="3" t="s">
        <v>33</v>
      </c>
      <c r="E60" s="3" t="s">
        <v>35</v>
      </c>
      <c r="F60" s="3" t="s">
        <v>29</v>
      </c>
      <c r="G60" s="3">
        <v>3</v>
      </c>
      <c r="H60" s="3">
        <v>0</v>
      </c>
      <c r="I60" s="4">
        <f t="shared" si="10"/>
        <v>0</v>
      </c>
      <c r="J60" s="3">
        <v>0</v>
      </c>
      <c r="K60" s="5">
        <f t="shared" si="11"/>
        <v>0</v>
      </c>
      <c r="L60" s="3">
        <f t="shared" si="12"/>
        <v>3</v>
      </c>
      <c r="M60" s="3">
        <v>0</v>
      </c>
      <c r="N60" s="3">
        <v>3</v>
      </c>
      <c r="O60" s="3">
        <v>0</v>
      </c>
      <c r="P60" s="3">
        <v>0</v>
      </c>
      <c r="Q60" s="3">
        <v>0</v>
      </c>
      <c r="R60" s="5">
        <f t="shared" si="13"/>
        <v>0</v>
      </c>
      <c r="S60" s="5">
        <f t="shared" si="14"/>
        <v>0</v>
      </c>
      <c r="T60" s="3">
        <v>0</v>
      </c>
      <c r="U60" s="3">
        <v>1</v>
      </c>
      <c r="V60" s="3">
        <v>2</v>
      </c>
      <c r="W60" s="3">
        <v>0</v>
      </c>
      <c r="X60" s="3"/>
      <c r="Y60" s="3">
        <v>0</v>
      </c>
      <c r="Z60" s="3">
        <v>0</v>
      </c>
    </row>
    <row r="61" spans="1:26" x14ac:dyDescent="0.3">
      <c r="A61" s="3">
        <v>149</v>
      </c>
      <c r="B61" s="3" t="s">
        <v>33</v>
      </c>
      <c r="C61" s="3" t="s">
        <v>26</v>
      </c>
      <c r="D61" s="3" t="s">
        <v>27</v>
      </c>
      <c r="E61" s="3" t="s">
        <v>35</v>
      </c>
      <c r="F61" s="3" t="s">
        <v>32</v>
      </c>
      <c r="G61" s="3">
        <v>3</v>
      </c>
      <c r="H61" s="3">
        <v>0</v>
      </c>
      <c r="I61" s="4">
        <f t="shared" si="10"/>
        <v>0</v>
      </c>
      <c r="J61" s="3">
        <v>2</v>
      </c>
      <c r="K61" s="5">
        <f t="shared" si="11"/>
        <v>0.66666666666666663</v>
      </c>
      <c r="L61" s="3">
        <f t="shared" si="12"/>
        <v>1</v>
      </c>
      <c r="M61" s="3">
        <v>0</v>
      </c>
      <c r="N61" s="3">
        <v>1</v>
      </c>
      <c r="O61" s="3">
        <v>0</v>
      </c>
      <c r="P61" s="3">
        <v>0</v>
      </c>
      <c r="Q61" s="3">
        <v>0</v>
      </c>
      <c r="R61" s="5">
        <f t="shared" si="13"/>
        <v>0</v>
      </c>
      <c r="S61" s="5">
        <f t="shared" si="14"/>
        <v>0</v>
      </c>
      <c r="T61" s="3">
        <v>0</v>
      </c>
      <c r="U61" s="3">
        <v>0</v>
      </c>
      <c r="V61" s="3">
        <v>1</v>
      </c>
      <c r="W61" s="3">
        <v>2</v>
      </c>
      <c r="X61" s="3"/>
      <c r="Y61" s="3">
        <v>1</v>
      </c>
      <c r="Z61" s="3">
        <v>0</v>
      </c>
    </row>
    <row r="62" spans="1:26" x14ac:dyDescent="0.3">
      <c r="A62" s="3">
        <v>150</v>
      </c>
      <c r="B62" s="3" t="s">
        <v>31</v>
      </c>
      <c r="C62" s="3" t="s">
        <v>26</v>
      </c>
      <c r="D62" s="3" t="s">
        <v>32</v>
      </c>
      <c r="E62" s="3" t="s">
        <v>28</v>
      </c>
      <c r="F62" s="3" t="s">
        <v>29</v>
      </c>
      <c r="G62" s="3">
        <v>3</v>
      </c>
      <c r="H62" s="3">
        <v>2</v>
      </c>
      <c r="I62" s="4">
        <f t="shared" si="10"/>
        <v>0.66666666666666663</v>
      </c>
      <c r="J62" s="3">
        <v>1</v>
      </c>
      <c r="K62" s="5">
        <f t="shared" si="11"/>
        <v>0.33333333333333331</v>
      </c>
      <c r="L62" s="3">
        <f t="shared" si="12"/>
        <v>2</v>
      </c>
      <c r="M62" s="3">
        <v>1</v>
      </c>
      <c r="N62" s="3">
        <v>1</v>
      </c>
      <c r="O62" s="3">
        <v>1</v>
      </c>
      <c r="P62" s="3">
        <v>0</v>
      </c>
      <c r="Q62" s="3">
        <v>0</v>
      </c>
      <c r="R62" s="5">
        <f t="shared" si="13"/>
        <v>0.5</v>
      </c>
      <c r="S62" s="5">
        <f t="shared" si="14"/>
        <v>0.5</v>
      </c>
      <c r="T62" s="3">
        <v>0</v>
      </c>
      <c r="U62" s="3">
        <v>1</v>
      </c>
      <c r="V62" s="3">
        <v>0</v>
      </c>
      <c r="W62" s="3">
        <v>0</v>
      </c>
      <c r="X62" s="3"/>
      <c r="Y62" s="3">
        <v>1</v>
      </c>
      <c r="Z62" s="3">
        <v>0</v>
      </c>
    </row>
    <row r="63" spans="1:26" x14ac:dyDescent="0.3">
      <c r="A63" s="3">
        <v>151</v>
      </c>
      <c r="B63" s="3" t="s">
        <v>32</v>
      </c>
      <c r="C63" s="3" t="s">
        <v>26</v>
      </c>
      <c r="D63" s="3" t="s">
        <v>27</v>
      </c>
      <c r="E63" s="3" t="s">
        <v>28</v>
      </c>
      <c r="F63" s="12" t="s">
        <v>33</v>
      </c>
      <c r="G63" s="3">
        <v>4</v>
      </c>
      <c r="H63" s="3">
        <v>2</v>
      </c>
      <c r="I63" s="4">
        <f t="shared" si="10"/>
        <v>0.5</v>
      </c>
      <c r="J63" s="3">
        <v>1</v>
      </c>
      <c r="K63" s="5">
        <f t="shared" si="11"/>
        <v>0.25</v>
      </c>
      <c r="L63" s="3">
        <f t="shared" si="12"/>
        <v>2</v>
      </c>
      <c r="M63" s="3">
        <v>0</v>
      </c>
      <c r="N63" s="3">
        <v>2</v>
      </c>
      <c r="O63" s="3">
        <v>0</v>
      </c>
      <c r="P63" s="3">
        <v>2</v>
      </c>
      <c r="Q63" s="3">
        <v>2</v>
      </c>
      <c r="R63" s="5">
        <f t="shared" si="13"/>
        <v>0</v>
      </c>
      <c r="S63" s="5">
        <f t="shared" si="14"/>
        <v>0</v>
      </c>
      <c r="T63" s="3">
        <v>0</v>
      </c>
      <c r="U63" s="3">
        <v>0</v>
      </c>
      <c r="V63" s="3">
        <v>2</v>
      </c>
      <c r="W63" s="3">
        <v>0</v>
      </c>
      <c r="X63" s="3"/>
      <c r="Y63" s="3">
        <v>1</v>
      </c>
      <c r="Z63" s="3">
        <v>0</v>
      </c>
    </row>
    <row r="64" spans="1:26" x14ac:dyDescent="0.3">
      <c r="A64" s="3">
        <v>152</v>
      </c>
      <c r="B64" s="3" t="s">
        <v>34</v>
      </c>
      <c r="C64" s="3" t="s">
        <v>33</v>
      </c>
      <c r="D64" s="3" t="s">
        <v>27</v>
      </c>
      <c r="E64" s="3" t="s">
        <v>28</v>
      </c>
      <c r="F64" s="3" t="s">
        <v>29</v>
      </c>
      <c r="G64" s="3">
        <v>0</v>
      </c>
      <c r="H64" s="3">
        <v>0</v>
      </c>
      <c r="I64" s="4" t="e">
        <f t="shared" si="10"/>
        <v>#DIV/0!</v>
      </c>
      <c r="J64" s="3">
        <v>0</v>
      </c>
      <c r="K64" s="5" t="e">
        <f t="shared" si="11"/>
        <v>#DIV/0!</v>
      </c>
      <c r="L64" s="3">
        <f t="shared" si="12"/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5" t="e">
        <f t="shared" si="13"/>
        <v>#DIV/0!</v>
      </c>
      <c r="S64" s="5" t="e">
        <f t="shared" si="14"/>
        <v>#DIV/0!</v>
      </c>
      <c r="T64" s="3">
        <v>0</v>
      </c>
      <c r="U64" s="3">
        <v>0</v>
      </c>
      <c r="V64" s="3">
        <v>0</v>
      </c>
      <c r="W64" s="3">
        <v>0</v>
      </c>
      <c r="X64" s="3"/>
      <c r="Y64" s="3">
        <v>0</v>
      </c>
      <c r="Z64" s="3">
        <v>0</v>
      </c>
    </row>
    <row r="65" spans="1:27" x14ac:dyDescent="0.3">
      <c r="A65" s="3">
        <v>153</v>
      </c>
      <c r="B65" s="3" t="s">
        <v>31</v>
      </c>
      <c r="C65" s="3" t="s">
        <v>35</v>
      </c>
      <c r="D65" s="3" t="s">
        <v>27</v>
      </c>
      <c r="E65" s="3" t="s">
        <v>28</v>
      </c>
      <c r="F65" s="3" t="s">
        <v>29</v>
      </c>
      <c r="G65" s="3">
        <v>1</v>
      </c>
      <c r="H65" s="3">
        <v>0</v>
      </c>
      <c r="I65" s="4">
        <f t="shared" si="10"/>
        <v>0</v>
      </c>
      <c r="J65" s="3">
        <v>0</v>
      </c>
      <c r="K65" s="5">
        <f t="shared" si="11"/>
        <v>0</v>
      </c>
      <c r="L65" s="3">
        <f t="shared" si="12"/>
        <v>1</v>
      </c>
      <c r="M65" s="3">
        <v>0</v>
      </c>
      <c r="N65" s="3">
        <v>1</v>
      </c>
      <c r="O65" s="3">
        <v>0</v>
      </c>
      <c r="P65" s="3">
        <v>0</v>
      </c>
      <c r="Q65" s="3">
        <v>0</v>
      </c>
      <c r="R65" s="5">
        <f t="shared" si="13"/>
        <v>0</v>
      </c>
      <c r="S65" s="5">
        <f t="shared" si="14"/>
        <v>0</v>
      </c>
      <c r="T65" s="3">
        <v>0</v>
      </c>
      <c r="U65" s="3">
        <v>1</v>
      </c>
      <c r="V65" s="3">
        <v>0</v>
      </c>
      <c r="W65" s="3">
        <v>0</v>
      </c>
      <c r="X65" s="3"/>
      <c r="Y65" s="3">
        <v>0</v>
      </c>
      <c r="Z65" s="3">
        <v>0</v>
      </c>
    </row>
    <row r="66" spans="1:27" x14ac:dyDescent="0.3">
      <c r="A66" s="3">
        <v>154</v>
      </c>
      <c r="B66" s="3" t="s">
        <v>31</v>
      </c>
      <c r="C66" s="3" t="s">
        <v>32</v>
      </c>
      <c r="D66" s="3" t="s">
        <v>33</v>
      </c>
      <c r="E66" s="3" t="s">
        <v>28</v>
      </c>
      <c r="F66" s="3" t="s">
        <v>29</v>
      </c>
      <c r="G66" s="3">
        <v>3</v>
      </c>
      <c r="H66" s="3">
        <v>4</v>
      </c>
      <c r="I66" s="4">
        <f t="shared" si="10"/>
        <v>1.3333333333333333</v>
      </c>
      <c r="J66" s="3">
        <v>1</v>
      </c>
      <c r="K66" s="5">
        <f t="shared" si="11"/>
        <v>0.33333333333333331</v>
      </c>
      <c r="L66" s="3">
        <f t="shared" si="12"/>
        <v>1</v>
      </c>
      <c r="M66" s="3">
        <v>1</v>
      </c>
      <c r="N66" s="3">
        <v>0</v>
      </c>
      <c r="O66" s="3">
        <v>1</v>
      </c>
      <c r="P66" s="3">
        <v>2</v>
      </c>
      <c r="Q66" s="3">
        <v>2</v>
      </c>
      <c r="R66" s="5">
        <f t="shared" si="13"/>
        <v>1</v>
      </c>
      <c r="S66" s="5">
        <f t="shared" si="14"/>
        <v>1</v>
      </c>
      <c r="T66" s="3">
        <v>0</v>
      </c>
      <c r="U66" s="3">
        <v>0</v>
      </c>
      <c r="V66" s="3">
        <v>0</v>
      </c>
      <c r="W66" s="3">
        <v>1</v>
      </c>
      <c r="X66" s="3"/>
      <c r="Y66" s="3">
        <v>2</v>
      </c>
      <c r="Z66" s="3">
        <v>0</v>
      </c>
    </row>
    <row r="67" spans="1:27" x14ac:dyDescent="0.3">
      <c r="A67" s="3">
        <v>155</v>
      </c>
      <c r="B67" s="3" t="s">
        <v>31</v>
      </c>
      <c r="C67" s="3" t="s">
        <v>34</v>
      </c>
      <c r="D67" s="3" t="s">
        <v>27</v>
      </c>
      <c r="E67" s="3" t="s">
        <v>35</v>
      </c>
      <c r="F67" s="3" t="s">
        <v>33</v>
      </c>
      <c r="G67" s="3">
        <v>2</v>
      </c>
      <c r="H67" s="3">
        <v>3</v>
      </c>
      <c r="I67" s="4">
        <f t="shared" si="10"/>
        <v>1.5</v>
      </c>
      <c r="J67" s="3">
        <v>1</v>
      </c>
      <c r="K67" s="5">
        <f t="shared" si="11"/>
        <v>0.5</v>
      </c>
      <c r="L67" s="3">
        <f t="shared" si="12"/>
        <v>1</v>
      </c>
      <c r="M67" s="3">
        <v>1</v>
      </c>
      <c r="N67" s="3">
        <v>0</v>
      </c>
      <c r="O67" s="3">
        <v>1</v>
      </c>
      <c r="P67" s="3">
        <v>0</v>
      </c>
      <c r="Q67" s="3">
        <v>0</v>
      </c>
      <c r="R67" s="5">
        <f t="shared" si="13"/>
        <v>1</v>
      </c>
      <c r="S67" s="5">
        <f t="shared" si="14"/>
        <v>1.5</v>
      </c>
      <c r="T67" s="3">
        <v>1</v>
      </c>
      <c r="U67" s="3">
        <v>0</v>
      </c>
      <c r="V67" s="3">
        <v>0</v>
      </c>
      <c r="W67" s="3">
        <v>1</v>
      </c>
      <c r="X67" s="3"/>
      <c r="Y67" s="3">
        <v>0</v>
      </c>
      <c r="Z67" s="3">
        <v>0</v>
      </c>
    </row>
    <row r="68" spans="1:27" x14ac:dyDescent="0.3">
      <c r="A68" s="3">
        <v>156</v>
      </c>
      <c r="B68" s="3" t="s">
        <v>25</v>
      </c>
      <c r="C68" s="3" t="s">
        <v>26</v>
      </c>
      <c r="D68" s="3" t="s">
        <v>27</v>
      </c>
      <c r="E68" s="3" t="s">
        <v>28</v>
      </c>
      <c r="F68" s="11" t="s">
        <v>34</v>
      </c>
      <c r="G68" s="3">
        <v>2</v>
      </c>
      <c r="H68" s="3">
        <v>3</v>
      </c>
      <c r="I68" s="4">
        <f t="shared" si="10"/>
        <v>1.5</v>
      </c>
      <c r="J68" s="3">
        <v>1</v>
      </c>
      <c r="K68" s="5">
        <f t="shared" si="11"/>
        <v>0.5</v>
      </c>
      <c r="L68" s="3">
        <f t="shared" si="12"/>
        <v>1</v>
      </c>
      <c r="M68" s="3">
        <v>1</v>
      </c>
      <c r="N68" s="3">
        <v>0</v>
      </c>
      <c r="O68" s="3">
        <v>0</v>
      </c>
      <c r="P68" s="3">
        <v>0</v>
      </c>
      <c r="Q68" s="3">
        <v>0</v>
      </c>
      <c r="R68" s="5">
        <f t="shared" si="13"/>
        <v>1</v>
      </c>
      <c r="S68" s="5">
        <f t="shared" si="14"/>
        <v>1.5</v>
      </c>
      <c r="T68" s="3">
        <v>1</v>
      </c>
      <c r="U68" s="3">
        <v>0</v>
      </c>
      <c r="V68" s="3">
        <v>0</v>
      </c>
      <c r="W68" s="3">
        <v>0</v>
      </c>
      <c r="X68" s="3"/>
      <c r="Y68" s="3">
        <v>1</v>
      </c>
      <c r="Z68" s="3">
        <v>0</v>
      </c>
    </row>
    <row r="69" spans="1:27" x14ac:dyDescent="0.3">
      <c r="A69" s="3">
        <v>157</v>
      </c>
      <c r="B69" s="3" t="s">
        <v>31</v>
      </c>
      <c r="C69" s="3" t="s">
        <v>26</v>
      </c>
      <c r="D69" s="3" t="s">
        <v>27</v>
      </c>
      <c r="E69" s="3" t="s">
        <v>32</v>
      </c>
      <c r="F69" s="11" t="s">
        <v>34</v>
      </c>
      <c r="G69" s="3">
        <v>4</v>
      </c>
      <c r="H69" s="3">
        <v>0</v>
      </c>
      <c r="I69" s="4">
        <f t="shared" si="10"/>
        <v>0</v>
      </c>
      <c r="J69" s="3">
        <v>2</v>
      </c>
      <c r="K69" s="5">
        <f t="shared" si="11"/>
        <v>0.5</v>
      </c>
      <c r="L69" s="3">
        <f t="shared" si="12"/>
        <v>2</v>
      </c>
      <c r="M69" s="3">
        <v>0</v>
      </c>
      <c r="N69" s="3">
        <v>2</v>
      </c>
      <c r="O69" s="3">
        <v>0</v>
      </c>
      <c r="P69" s="3">
        <v>0</v>
      </c>
      <c r="Q69" s="3">
        <v>0</v>
      </c>
      <c r="R69" s="5">
        <f t="shared" si="13"/>
        <v>0</v>
      </c>
      <c r="S69" s="5">
        <f t="shared" si="14"/>
        <v>0</v>
      </c>
      <c r="T69" s="3">
        <v>0</v>
      </c>
      <c r="U69" s="3">
        <v>0</v>
      </c>
      <c r="V69" s="3">
        <v>2</v>
      </c>
      <c r="W69" s="3">
        <v>1</v>
      </c>
      <c r="X69" s="3"/>
      <c r="Y69" s="3">
        <v>0</v>
      </c>
      <c r="Z69" s="3">
        <v>0</v>
      </c>
    </row>
    <row r="70" spans="1:27" x14ac:dyDescent="0.3">
      <c r="A70" s="3">
        <v>158</v>
      </c>
      <c r="B70" s="3" t="s">
        <v>34</v>
      </c>
      <c r="C70" s="3" t="s">
        <v>26</v>
      </c>
      <c r="D70" s="3" t="s">
        <v>33</v>
      </c>
      <c r="E70" s="3" t="s">
        <v>32</v>
      </c>
      <c r="F70" s="3" t="s">
        <v>29</v>
      </c>
      <c r="G70" s="3">
        <v>4</v>
      </c>
      <c r="H70" s="3">
        <v>2</v>
      </c>
      <c r="I70" s="4">
        <f t="shared" si="10"/>
        <v>0.5</v>
      </c>
      <c r="J70" s="3">
        <v>0</v>
      </c>
      <c r="K70" s="5">
        <f t="shared" si="11"/>
        <v>0</v>
      </c>
      <c r="L70" s="3">
        <f t="shared" si="12"/>
        <v>4</v>
      </c>
      <c r="M70" s="3">
        <v>1</v>
      </c>
      <c r="N70" s="3">
        <v>3</v>
      </c>
      <c r="O70" s="3">
        <v>0</v>
      </c>
      <c r="P70" s="3">
        <v>0</v>
      </c>
      <c r="Q70" s="3">
        <v>0</v>
      </c>
      <c r="R70" s="5">
        <f t="shared" si="13"/>
        <v>0.25</v>
      </c>
      <c r="S70" s="5">
        <f t="shared" si="14"/>
        <v>0.25</v>
      </c>
      <c r="T70" s="3">
        <v>0</v>
      </c>
      <c r="U70" s="3">
        <v>2</v>
      </c>
      <c r="V70" s="3">
        <v>1</v>
      </c>
      <c r="W70" s="3">
        <v>0</v>
      </c>
      <c r="X70" s="3"/>
      <c r="Y70" s="3">
        <v>0</v>
      </c>
      <c r="Z70" s="3">
        <v>0</v>
      </c>
    </row>
    <row r="71" spans="1:27" x14ac:dyDescent="0.3">
      <c r="A71" s="3">
        <v>159</v>
      </c>
      <c r="B71" s="3" t="s">
        <v>34</v>
      </c>
      <c r="C71" s="3" t="s">
        <v>26</v>
      </c>
      <c r="D71" s="3" t="s">
        <v>33</v>
      </c>
      <c r="E71" s="3" t="s">
        <v>35</v>
      </c>
      <c r="F71" s="3" t="s">
        <v>29</v>
      </c>
      <c r="G71" s="3">
        <v>1</v>
      </c>
      <c r="H71" s="3">
        <v>2</v>
      </c>
      <c r="I71" s="4">
        <f t="shared" si="10"/>
        <v>2</v>
      </c>
      <c r="J71" s="3">
        <v>0</v>
      </c>
      <c r="K71" s="5">
        <f t="shared" si="11"/>
        <v>0</v>
      </c>
      <c r="L71" s="3">
        <f t="shared" si="12"/>
        <v>1</v>
      </c>
      <c r="M71" s="3">
        <v>1</v>
      </c>
      <c r="N71" s="3">
        <v>0</v>
      </c>
      <c r="O71" s="3">
        <v>1</v>
      </c>
      <c r="P71" s="3">
        <v>0</v>
      </c>
      <c r="Q71" s="3">
        <v>0</v>
      </c>
      <c r="R71" s="5">
        <f t="shared" si="13"/>
        <v>1</v>
      </c>
      <c r="S71" s="5">
        <f t="shared" si="14"/>
        <v>1</v>
      </c>
      <c r="T71" s="3">
        <v>0</v>
      </c>
      <c r="U71" s="3">
        <v>0</v>
      </c>
      <c r="V71" s="3">
        <v>0</v>
      </c>
      <c r="W71" s="3">
        <v>0</v>
      </c>
      <c r="X71" s="3"/>
      <c r="Y71" s="3">
        <v>1</v>
      </c>
      <c r="Z71" s="3">
        <v>0</v>
      </c>
    </row>
    <row r="72" spans="1:27" x14ac:dyDescent="0.3">
      <c r="A72" s="3">
        <v>160</v>
      </c>
      <c r="B72" s="3" t="s">
        <v>33</v>
      </c>
      <c r="C72" s="3" t="s">
        <v>26</v>
      </c>
      <c r="D72" s="3" t="s">
        <v>35</v>
      </c>
      <c r="E72" s="3" t="s">
        <v>28</v>
      </c>
      <c r="F72" s="18" t="s">
        <v>29</v>
      </c>
      <c r="G72" s="3">
        <v>1</v>
      </c>
      <c r="H72" s="3">
        <v>2</v>
      </c>
      <c r="I72" s="4">
        <f t="shared" si="10"/>
        <v>2</v>
      </c>
      <c r="J72" s="3">
        <v>0</v>
      </c>
      <c r="K72" s="5">
        <f t="shared" si="11"/>
        <v>0</v>
      </c>
      <c r="L72" s="3">
        <f t="shared" si="12"/>
        <v>1</v>
      </c>
      <c r="M72" s="3">
        <v>1</v>
      </c>
      <c r="N72" s="3">
        <v>0</v>
      </c>
      <c r="O72" s="3">
        <v>1</v>
      </c>
      <c r="P72" s="3">
        <v>0</v>
      </c>
      <c r="Q72" s="3">
        <v>0</v>
      </c>
      <c r="R72" s="5">
        <f t="shared" si="13"/>
        <v>1</v>
      </c>
      <c r="S72" s="5">
        <f t="shared" si="14"/>
        <v>1</v>
      </c>
      <c r="T72" s="3">
        <v>0</v>
      </c>
      <c r="U72" s="3">
        <v>0</v>
      </c>
      <c r="V72" s="3">
        <v>0</v>
      </c>
      <c r="W72" s="3">
        <v>0</v>
      </c>
      <c r="X72" s="3"/>
      <c r="Y72" s="3">
        <v>0</v>
      </c>
      <c r="Z72" s="3">
        <v>0</v>
      </c>
    </row>
    <row r="73" spans="1:27" x14ac:dyDescent="0.3">
      <c r="A73" s="3">
        <v>161</v>
      </c>
      <c r="B73" s="3" t="s">
        <v>25</v>
      </c>
      <c r="C73" s="3" t="s">
        <v>33</v>
      </c>
      <c r="D73" s="3" t="s">
        <v>35</v>
      </c>
      <c r="E73" s="3" t="s">
        <v>28</v>
      </c>
      <c r="F73" s="18" t="s">
        <v>29</v>
      </c>
      <c r="G73" s="3">
        <v>2</v>
      </c>
      <c r="H73" s="3">
        <v>0</v>
      </c>
      <c r="I73" s="2">
        <f t="shared" si="10"/>
        <v>0</v>
      </c>
      <c r="J73" s="3">
        <v>1</v>
      </c>
      <c r="K73" s="1">
        <f t="shared" si="11"/>
        <v>0.5</v>
      </c>
      <c r="L73" s="3">
        <f t="shared" si="12"/>
        <v>1</v>
      </c>
      <c r="M73" s="3">
        <v>0</v>
      </c>
      <c r="N73" s="3">
        <v>1</v>
      </c>
      <c r="O73" s="3">
        <v>0</v>
      </c>
      <c r="P73" s="3">
        <v>0</v>
      </c>
      <c r="Q73" s="3">
        <v>0</v>
      </c>
      <c r="R73" s="1">
        <f t="shared" si="13"/>
        <v>0</v>
      </c>
      <c r="S73" s="1">
        <f t="shared" si="14"/>
        <v>0</v>
      </c>
      <c r="T73" s="3">
        <v>0</v>
      </c>
      <c r="U73" s="3">
        <v>0</v>
      </c>
      <c r="V73" s="3">
        <v>1</v>
      </c>
      <c r="W73" s="3">
        <v>0</v>
      </c>
      <c r="X73" s="3"/>
      <c r="Y73" s="3">
        <v>1</v>
      </c>
      <c r="Z73" s="3">
        <v>1</v>
      </c>
    </row>
    <row r="74" spans="1:27" x14ac:dyDescent="0.3">
      <c r="A74" s="3">
        <v>162</v>
      </c>
      <c r="B74" s="3" t="s">
        <v>25</v>
      </c>
      <c r="C74" s="3" t="s">
        <v>33</v>
      </c>
      <c r="D74" s="3" t="s">
        <v>31</v>
      </c>
      <c r="E74" s="3" t="s">
        <v>35</v>
      </c>
      <c r="F74" s="3" t="s">
        <v>32</v>
      </c>
      <c r="G74" s="3">
        <v>2</v>
      </c>
      <c r="H74" s="3">
        <v>2</v>
      </c>
      <c r="I74" s="2">
        <f t="shared" si="10"/>
        <v>1</v>
      </c>
      <c r="J74" s="3">
        <v>0</v>
      </c>
      <c r="K74" s="1">
        <f t="shared" si="11"/>
        <v>0</v>
      </c>
      <c r="L74" s="3">
        <f t="shared" si="12"/>
        <v>1</v>
      </c>
      <c r="M74" s="3">
        <v>0</v>
      </c>
      <c r="N74" s="3">
        <v>1</v>
      </c>
      <c r="O74" s="3">
        <v>0</v>
      </c>
      <c r="P74" s="3">
        <v>2</v>
      </c>
      <c r="Q74" s="3">
        <v>2</v>
      </c>
      <c r="R74" s="1">
        <f t="shared" si="13"/>
        <v>0</v>
      </c>
      <c r="S74" s="1">
        <f t="shared" si="14"/>
        <v>0</v>
      </c>
      <c r="T74" s="3">
        <v>0</v>
      </c>
      <c r="U74" s="3">
        <v>0</v>
      </c>
      <c r="V74" s="3">
        <v>1</v>
      </c>
      <c r="W74" s="3">
        <v>0</v>
      </c>
      <c r="X74" s="3"/>
      <c r="Y74" s="3">
        <v>1</v>
      </c>
      <c r="Z74" s="3">
        <v>0</v>
      </c>
      <c r="AA74" t="s">
        <v>53</v>
      </c>
    </row>
    <row r="75" spans="1:27" x14ac:dyDescent="0.3">
      <c r="A75" s="3">
        <v>163</v>
      </c>
      <c r="B75" s="3" t="s">
        <v>25</v>
      </c>
      <c r="C75" s="3" t="s">
        <v>26</v>
      </c>
      <c r="D75" s="3" t="s">
        <v>31</v>
      </c>
      <c r="E75" s="3" t="s">
        <v>35</v>
      </c>
      <c r="F75" s="3" t="s">
        <v>32</v>
      </c>
      <c r="G75" s="3">
        <v>0</v>
      </c>
      <c r="H75" s="3">
        <v>0</v>
      </c>
      <c r="I75" s="2" t="e">
        <f t="shared" si="10"/>
        <v>#DIV/0!</v>
      </c>
      <c r="J75" s="3">
        <v>0</v>
      </c>
      <c r="K75" s="1" t="e">
        <f t="shared" si="11"/>
        <v>#DIV/0!</v>
      </c>
      <c r="L75" s="3">
        <f t="shared" si="12"/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 t="e">
        <f t="shared" si="13"/>
        <v>#DIV/0!</v>
      </c>
      <c r="S75" s="1" t="e">
        <f t="shared" si="14"/>
        <v>#DIV/0!</v>
      </c>
      <c r="T75" s="3">
        <v>0</v>
      </c>
      <c r="U75" s="3">
        <v>0</v>
      </c>
      <c r="V75" s="3">
        <v>0</v>
      </c>
      <c r="W75" s="3">
        <v>0</v>
      </c>
      <c r="X75" s="3"/>
      <c r="Y75" s="3">
        <v>0</v>
      </c>
      <c r="Z75" s="3">
        <v>0</v>
      </c>
      <c r="AA75" t="s">
        <v>53</v>
      </c>
    </row>
    <row r="76" spans="1:27" x14ac:dyDescent="0.3">
      <c r="A76" s="3">
        <v>164</v>
      </c>
      <c r="B76" s="3" t="s">
        <v>34</v>
      </c>
      <c r="C76" s="3" t="s">
        <v>26</v>
      </c>
      <c r="D76" s="3" t="s">
        <v>31</v>
      </c>
      <c r="E76" s="3" t="s">
        <v>35</v>
      </c>
      <c r="F76" s="3" t="s">
        <v>32</v>
      </c>
      <c r="G76" s="3">
        <v>4</v>
      </c>
      <c r="H76" s="3">
        <v>2</v>
      </c>
      <c r="I76" s="2">
        <f t="shared" si="10"/>
        <v>0.5</v>
      </c>
      <c r="J76" s="3">
        <v>1</v>
      </c>
      <c r="K76" s="1">
        <f t="shared" si="11"/>
        <v>0.25</v>
      </c>
      <c r="L76" s="3">
        <f t="shared" si="12"/>
        <v>3</v>
      </c>
      <c r="M76" s="3">
        <v>1</v>
      </c>
      <c r="N76" s="3">
        <v>2</v>
      </c>
      <c r="O76" s="3">
        <v>0</v>
      </c>
      <c r="P76" s="3">
        <v>0</v>
      </c>
      <c r="Q76" s="3">
        <v>0</v>
      </c>
      <c r="R76" s="1">
        <f t="shared" si="13"/>
        <v>0.33333333333333331</v>
      </c>
      <c r="S76" s="1">
        <f t="shared" si="14"/>
        <v>0.33333333333333331</v>
      </c>
      <c r="T76" s="3">
        <v>0</v>
      </c>
      <c r="U76" s="3">
        <v>1</v>
      </c>
      <c r="V76" s="3">
        <v>1</v>
      </c>
      <c r="W76" s="3">
        <v>0</v>
      </c>
      <c r="X76" s="3"/>
      <c r="Y76" s="3">
        <v>0</v>
      </c>
      <c r="Z76" s="3">
        <v>0</v>
      </c>
      <c r="AA76" t="s">
        <v>53</v>
      </c>
    </row>
    <row r="77" spans="1:27" x14ac:dyDescent="0.3">
      <c r="I77" s="2"/>
      <c r="K77" s="1"/>
      <c r="R77" s="1"/>
      <c r="S77" s="1"/>
    </row>
    <row r="78" spans="1:27" x14ac:dyDescent="0.3">
      <c r="F78" s="9" t="s">
        <v>38</v>
      </c>
      <c r="G78">
        <f>SUM(G43:G76)</f>
        <v>84</v>
      </c>
      <c r="H78">
        <f>SUM(H43:H76)</f>
        <v>52</v>
      </c>
      <c r="I78" s="2">
        <f t="shared" ref="I78" si="15">H78/G78</f>
        <v>0.61904761904761907</v>
      </c>
      <c r="J78">
        <f>SUM(J43:J76)</f>
        <v>27</v>
      </c>
      <c r="K78" s="1">
        <f t="shared" ref="K78" si="16">J78/G78</f>
        <v>0.32142857142857145</v>
      </c>
      <c r="L78">
        <f t="shared" ref="L78:Q78" si="17">SUM(L43:L76)</f>
        <v>50</v>
      </c>
      <c r="M78">
        <f t="shared" si="17"/>
        <v>18</v>
      </c>
      <c r="N78">
        <f t="shared" si="17"/>
        <v>32</v>
      </c>
      <c r="O78">
        <f t="shared" si="17"/>
        <v>9</v>
      </c>
      <c r="P78">
        <f t="shared" si="17"/>
        <v>15</v>
      </c>
      <c r="Q78">
        <f t="shared" si="17"/>
        <v>12</v>
      </c>
      <c r="R78" s="1">
        <f t="shared" ref="R78" si="18">M78/(M78+N78)</f>
        <v>0.36</v>
      </c>
      <c r="S78" s="1">
        <f t="shared" ref="S78" si="19">((0.5*T78)+M78)/L78</f>
        <v>0.4</v>
      </c>
      <c r="T78">
        <f>SUM(T43:T76)</f>
        <v>4</v>
      </c>
      <c r="U78">
        <f>SUM(U43:U76)</f>
        <v>11</v>
      </c>
      <c r="V78">
        <f>SUM(V43:V76)</f>
        <v>22</v>
      </c>
      <c r="W78">
        <f>SUM(W43:W76)</f>
        <v>13</v>
      </c>
      <c r="Y78">
        <f>SUM(Y43:Y76)</f>
        <v>17</v>
      </c>
      <c r="Z78">
        <f>SUM(Z43:Z76)</f>
        <v>1</v>
      </c>
    </row>
  </sheetData>
  <sortState xmlns:xlrd2="http://schemas.microsoft.com/office/spreadsheetml/2017/richdata2" ref="A43:W76">
    <sortCondition ref="A43:A76"/>
  </sortState>
  <mergeCells count="2">
    <mergeCell ref="A1:C1"/>
    <mergeCell ref="A41:C41"/>
  </mergeCells>
  <conditionalFormatting sqref="G3:G37">
    <cfRule type="colorScale" priority="1059">
      <colorScale>
        <cfvo type="min"/>
        <cfvo type="max"/>
        <color rgb="FFFCFCFF"/>
        <color rgb="FF63BE7B"/>
      </colorScale>
    </cfRule>
  </conditionalFormatting>
  <conditionalFormatting sqref="G43:G76">
    <cfRule type="colorScale" priority="107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EFAC-2A6E-468A-AA3D-7FBCEB2CC55A}">
  <dimension ref="A1:AA77"/>
  <sheetViews>
    <sheetView zoomScale="79" workbookViewId="0">
      <selection activeCell="B5" sqref="B5"/>
    </sheetView>
  </sheetViews>
  <sheetFormatPr defaultRowHeight="14.4" x14ac:dyDescent="0.3"/>
  <cols>
    <col min="1" max="1" width="11.44140625" bestFit="1" customWidth="1"/>
    <col min="2" max="2" width="17.33203125" bestFit="1" customWidth="1"/>
    <col min="3" max="3" width="14.44140625" customWidth="1"/>
    <col min="4" max="4" width="17.33203125" bestFit="1" customWidth="1"/>
    <col min="5" max="5" width="15.33203125" bestFit="1" customWidth="1"/>
    <col min="6" max="6" width="17.33203125" bestFit="1" customWidth="1"/>
    <col min="13" max="13" width="12.33203125" bestFit="1" customWidth="1"/>
    <col min="14" max="14" width="11.44140625" bestFit="1" customWidth="1"/>
    <col min="15" max="15" width="11.88671875" bestFit="1" customWidth="1"/>
    <col min="21" max="21" width="12.44140625" bestFit="1" customWidth="1"/>
    <col min="22" max="22" width="10.6640625" bestFit="1" customWidth="1"/>
    <col min="23" max="23" width="15.33203125" bestFit="1" customWidth="1"/>
    <col min="24" max="24" width="10.6640625" bestFit="1" customWidth="1"/>
    <col min="25" max="25" width="25.88671875" customWidth="1"/>
    <col min="26" max="26" width="22.88671875" bestFit="1" customWidth="1"/>
    <col min="27" max="27" width="11.88671875" bestFit="1" customWidth="1"/>
  </cols>
  <sheetData>
    <row r="1" spans="1:27" x14ac:dyDescent="0.3">
      <c r="A1" s="33" t="s">
        <v>0</v>
      </c>
      <c r="B1" s="33"/>
      <c r="C1" s="33"/>
      <c r="D1" s="34"/>
      <c r="E1" s="34"/>
      <c r="F1" s="34"/>
      <c r="G1" s="34"/>
      <c r="H1" s="34"/>
      <c r="I1" s="34"/>
      <c r="J1" s="3"/>
      <c r="K1" s="5"/>
      <c r="L1" s="3"/>
      <c r="M1" s="3"/>
      <c r="N1" s="3"/>
      <c r="O1" s="3"/>
      <c r="P1" s="3"/>
      <c r="Q1" s="3"/>
      <c r="R1" s="5"/>
      <c r="S1" s="5"/>
      <c r="T1" s="3"/>
      <c r="U1" s="3"/>
      <c r="V1" s="3"/>
      <c r="W1" s="3"/>
      <c r="X1" s="3"/>
    </row>
    <row r="2" spans="1:27" s="3" customFormat="1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7" t="s">
        <v>9</v>
      </c>
      <c r="J2" s="6" t="s">
        <v>10</v>
      </c>
      <c r="K2" s="8" t="s">
        <v>11</v>
      </c>
      <c r="L2" s="6" t="s">
        <v>12</v>
      </c>
      <c r="M2" s="6" t="s">
        <v>13</v>
      </c>
      <c r="N2" s="6" t="s">
        <v>14</v>
      </c>
      <c r="O2" s="6" t="s">
        <v>40</v>
      </c>
      <c r="P2" s="6" t="s">
        <v>16</v>
      </c>
      <c r="Q2" s="6" t="s">
        <v>17</v>
      </c>
      <c r="R2" s="8" t="s">
        <v>18</v>
      </c>
      <c r="S2" s="8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/>
      <c r="Y2" s="6" t="s">
        <v>49</v>
      </c>
      <c r="Z2" s="6" t="s">
        <v>50</v>
      </c>
      <c r="AA2" s="6" t="s">
        <v>51</v>
      </c>
    </row>
    <row r="3" spans="1:27" s="3" customFormat="1" x14ac:dyDescent="0.3">
      <c r="A3" s="3">
        <v>1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>
        <v>7</v>
      </c>
      <c r="H3" s="3">
        <v>10</v>
      </c>
      <c r="I3" s="4">
        <f t="shared" ref="I3:I36" si="0">H3/G3</f>
        <v>1.4285714285714286</v>
      </c>
      <c r="J3" s="3">
        <v>1</v>
      </c>
      <c r="K3" s="5">
        <f t="shared" ref="K3:K36" si="1">J3/G3</f>
        <v>0.14285714285714285</v>
      </c>
      <c r="L3" s="3">
        <f t="shared" ref="L3:L36" si="2">M3+N3</f>
        <v>5</v>
      </c>
      <c r="M3" s="3">
        <v>4</v>
      </c>
      <c r="N3" s="3">
        <v>1</v>
      </c>
      <c r="O3" s="3">
        <v>2</v>
      </c>
      <c r="P3" s="3">
        <v>2</v>
      </c>
      <c r="Q3" s="3">
        <v>2</v>
      </c>
      <c r="R3" s="5">
        <f t="shared" ref="R3:R36" si="3">M3/(M3+N3)</f>
        <v>0.8</v>
      </c>
      <c r="S3" s="5">
        <f t="shared" ref="S3:S36" si="4">((0.5*T3)+M3)/L3</f>
        <v>0.8</v>
      </c>
      <c r="T3" s="3">
        <v>0</v>
      </c>
      <c r="U3" s="3">
        <v>0</v>
      </c>
      <c r="V3" s="3">
        <v>1</v>
      </c>
      <c r="W3" s="3">
        <v>1</v>
      </c>
      <c r="Y3" s="3">
        <v>35</v>
      </c>
      <c r="Z3" s="3">
        <v>44</v>
      </c>
      <c r="AA3" s="4">
        <f>Z3/40</f>
        <v>1.1000000000000001</v>
      </c>
    </row>
    <row r="4" spans="1:27" x14ac:dyDescent="0.3">
      <c r="A4" s="3">
        <v>4</v>
      </c>
      <c r="B4" s="3" t="s">
        <v>25</v>
      </c>
      <c r="C4" s="3" t="s">
        <v>31</v>
      </c>
      <c r="D4" s="3" t="s">
        <v>27</v>
      </c>
      <c r="E4" s="3" t="s">
        <v>28</v>
      </c>
      <c r="F4" s="3" t="s">
        <v>29</v>
      </c>
      <c r="G4" s="3">
        <v>8</v>
      </c>
      <c r="H4" s="3">
        <v>7</v>
      </c>
      <c r="I4" s="4">
        <f t="shared" si="0"/>
        <v>0.875</v>
      </c>
      <c r="J4" s="3">
        <v>2</v>
      </c>
      <c r="K4" s="5">
        <f t="shared" si="1"/>
        <v>0.25</v>
      </c>
      <c r="L4" s="3">
        <f t="shared" si="2"/>
        <v>5</v>
      </c>
      <c r="M4" s="3">
        <v>3</v>
      </c>
      <c r="N4" s="3">
        <v>2</v>
      </c>
      <c r="O4" s="3">
        <v>1</v>
      </c>
      <c r="P4" s="3">
        <v>2</v>
      </c>
      <c r="Q4" s="3">
        <v>0</v>
      </c>
      <c r="R4" s="5">
        <f t="shared" si="3"/>
        <v>0.6</v>
      </c>
      <c r="S4" s="5">
        <f t="shared" si="4"/>
        <v>0.7</v>
      </c>
      <c r="T4" s="3">
        <v>1</v>
      </c>
      <c r="U4" s="3">
        <v>1</v>
      </c>
      <c r="V4" s="3">
        <v>1</v>
      </c>
      <c r="W4" s="3">
        <v>1</v>
      </c>
    </row>
    <row r="5" spans="1:27" x14ac:dyDescent="0.3">
      <c r="A5" s="3">
        <v>7</v>
      </c>
      <c r="B5" s="3" t="s">
        <v>25</v>
      </c>
      <c r="C5" s="3" t="s">
        <v>32</v>
      </c>
      <c r="D5" s="3" t="s">
        <v>27</v>
      </c>
      <c r="E5" s="3" t="s">
        <v>28</v>
      </c>
      <c r="F5" s="3" t="s">
        <v>29</v>
      </c>
      <c r="G5" s="3">
        <v>10</v>
      </c>
      <c r="H5" s="3">
        <v>6</v>
      </c>
      <c r="I5" s="4">
        <f t="shared" si="0"/>
        <v>0.6</v>
      </c>
      <c r="J5" s="3">
        <v>1</v>
      </c>
      <c r="K5" s="5">
        <f t="shared" si="1"/>
        <v>0.1</v>
      </c>
      <c r="L5" s="3">
        <f t="shared" si="2"/>
        <v>5</v>
      </c>
      <c r="M5" s="3">
        <v>1</v>
      </c>
      <c r="N5" s="3">
        <v>4</v>
      </c>
      <c r="O5" s="3">
        <v>0</v>
      </c>
      <c r="P5" s="3">
        <v>8</v>
      </c>
      <c r="Q5" s="3">
        <v>4</v>
      </c>
      <c r="R5" s="5">
        <f t="shared" si="3"/>
        <v>0.2</v>
      </c>
      <c r="S5" s="5">
        <f t="shared" si="4"/>
        <v>0.2</v>
      </c>
      <c r="T5" s="3">
        <v>0</v>
      </c>
      <c r="U5" s="3">
        <v>3</v>
      </c>
      <c r="V5" s="3">
        <v>0</v>
      </c>
      <c r="W5" s="3">
        <v>4</v>
      </c>
    </row>
    <row r="6" spans="1:27" x14ac:dyDescent="0.3">
      <c r="A6" s="3">
        <v>13</v>
      </c>
      <c r="B6" s="3" t="s">
        <v>32</v>
      </c>
      <c r="C6" s="3" t="s">
        <v>26</v>
      </c>
      <c r="D6" s="3" t="s">
        <v>27</v>
      </c>
      <c r="E6" s="3" t="s">
        <v>28</v>
      </c>
      <c r="F6" s="3" t="s">
        <v>29</v>
      </c>
      <c r="G6" s="3">
        <v>3</v>
      </c>
      <c r="H6" s="3">
        <v>0</v>
      </c>
      <c r="I6" s="4">
        <f t="shared" si="0"/>
        <v>0</v>
      </c>
      <c r="J6" s="3">
        <v>1</v>
      </c>
      <c r="K6" s="5">
        <f t="shared" si="1"/>
        <v>0.33333333333333331</v>
      </c>
      <c r="L6" s="3">
        <f t="shared" si="2"/>
        <v>2</v>
      </c>
      <c r="M6" s="3">
        <v>0</v>
      </c>
      <c r="N6" s="3">
        <v>2</v>
      </c>
      <c r="O6" s="3">
        <v>0</v>
      </c>
      <c r="P6" s="3">
        <v>0</v>
      </c>
      <c r="Q6" s="3">
        <v>0</v>
      </c>
      <c r="R6" s="5">
        <f t="shared" si="3"/>
        <v>0</v>
      </c>
      <c r="S6" s="5">
        <f t="shared" si="4"/>
        <v>0</v>
      </c>
      <c r="T6" s="3">
        <v>0</v>
      </c>
      <c r="U6" s="3">
        <v>1</v>
      </c>
      <c r="V6" s="3">
        <v>0</v>
      </c>
      <c r="W6" s="3">
        <v>0</v>
      </c>
    </row>
    <row r="7" spans="1:27" x14ac:dyDescent="0.3">
      <c r="A7" s="3">
        <v>14</v>
      </c>
      <c r="B7" s="3" t="s">
        <v>25</v>
      </c>
      <c r="C7" s="3" t="s">
        <v>26</v>
      </c>
      <c r="D7" s="3" t="s">
        <v>27</v>
      </c>
      <c r="E7" s="3" t="s">
        <v>35</v>
      </c>
      <c r="F7" s="3" t="s">
        <v>29</v>
      </c>
      <c r="G7" s="3">
        <v>0</v>
      </c>
      <c r="H7" s="3">
        <v>0</v>
      </c>
      <c r="I7" s="4" t="e">
        <f t="shared" si="0"/>
        <v>#DIV/0!</v>
      </c>
      <c r="J7" s="3">
        <v>0</v>
      </c>
      <c r="K7" s="5" t="e">
        <f t="shared" si="1"/>
        <v>#DIV/0!</v>
      </c>
      <c r="L7" s="3">
        <f t="shared" si="2"/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5" t="e">
        <f t="shared" si="3"/>
        <v>#DIV/0!</v>
      </c>
      <c r="S7" s="5" t="e">
        <f t="shared" si="4"/>
        <v>#DIV/0!</v>
      </c>
      <c r="T7" s="3">
        <v>0</v>
      </c>
      <c r="U7" s="3">
        <v>0</v>
      </c>
      <c r="V7" s="3">
        <v>0</v>
      </c>
      <c r="W7" s="3">
        <v>0</v>
      </c>
    </row>
    <row r="8" spans="1:27" x14ac:dyDescent="0.3">
      <c r="A8" s="3">
        <v>18</v>
      </c>
      <c r="B8" s="3" t="s">
        <v>34</v>
      </c>
      <c r="C8" s="3" t="s">
        <v>26</v>
      </c>
      <c r="D8" s="3" t="s">
        <v>27</v>
      </c>
      <c r="E8" s="3" t="s">
        <v>32</v>
      </c>
      <c r="F8" s="3" t="s">
        <v>29</v>
      </c>
      <c r="G8" s="3">
        <v>1</v>
      </c>
      <c r="H8" s="3">
        <v>1</v>
      </c>
      <c r="I8" s="4">
        <f t="shared" si="0"/>
        <v>1</v>
      </c>
      <c r="J8" s="3">
        <v>0</v>
      </c>
      <c r="K8" s="5">
        <f t="shared" si="1"/>
        <v>0</v>
      </c>
      <c r="L8" s="3">
        <f t="shared" si="2"/>
        <v>0</v>
      </c>
      <c r="M8" s="3">
        <v>0</v>
      </c>
      <c r="N8" s="3">
        <v>0</v>
      </c>
      <c r="O8" s="3">
        <v>0</v>
      </c>
      <c r="P8" s="3">
        <v>2</v>
      </c>
      <c r="Q8" s="3">
        <v>1</v>
      </c>
      <c r="R8" s="5" t="e">
        <f t="shared" si="3"/>
        <v>#DIV/0!</v>
      </c>
      <c r="S8" s="5" t="e">
        <f t="shared" si="4"/>
        <v>#DIV/0!</v>
      </c>
      <c r="T8" s="3">
        <v>0</v>
      </c>
      <c r="U8" s="3">
        <v>0</v>
      </c>
      <c r="V8" s="3">
        <v>0</v>
      </c>
      <c r="W8" s="3">
        <v>1</v>
      </c>
    </row>
    <row r="9" spans="1:27" x14ac:dyDescent="0.3">
      <c r="A9" s="3">
        <v>26</v>
      </c>
      <c r="B9" s="3" t="s">
        <v>25</v>
      </c>
      <c r="C9" s="3" t="s">
        <v>31</v>
      </c>
      <c r="D9" s="3" t="s">
        <v>27</v>
      </c>
      <c r="E9" s="3" t="s">
        <v>32</v>
      </c>
      <c r="F9" s="3" t="s">
        <v>29</v>
      </c>
      <c r="G9" s="3">
        <v>12</v>
      </c>
      <c r="H9" s="3">
        <v>13</v>
      </c>
      <c r="I9" s="4">
        <f t="shared" si="0"/>
        <v>1.0833333333333333</v>
      </c>
      <c r="J9" s="3">
        <v>4</v>
      </c>
      <c r="K9" s="5">
        <f t="shared" si="1"/>
        <v>0.33333333333333331</v>
      </c>
      <c r="L9" s="3">
        <f t="shared" si="2"/>
        <v>8</v>
      </c>
      <c r="M9" s="3">
        <v>5</v>
      </c>
      <c r="N9" s="3">
        <v>3</v>
      </c>
      <c r="O9" s="3">
        <v>1</v>
      </c>
      <c r="P9" s="3">
        <v>1</v>
      </c>
      <c r="Q9" s="3">
        <v>1</v>
      </c>
      <c r="R9" s="5">
        <f t="shared" si="3"/>
        <v>0.625</v>
      </c>
      <c r="S9" s="5">
        <f t="shared" si="4"/>
        <v>0.75</v>
      </c>
      <c r="T9" s="3">
        <v>2</v>
      </c>
      <c r="U9" s="3">
        <v>2</v>
      </c>
      <c r="V9" s="3">
        <v>0</v>
      </c>
      <c r="W9" s="3">
        <v>2</v>
      </c>
    </row>
    <row r="10" spans="1:27" x14ac:dyDescent="0.3">
      <c r="A10" s="3">
        <v>27</v>
      </c>
      <c r="B10" s="3" t="s">
        <v>31</v>
      </c>
      <c r="C10" s="3" t="s">
        <v>26</v>
      </c>
      <c r="D10" s="3" t="s">
        <v>27</v>
      </c>
      <c r="E10" s="3" t="s">
        <v>32</v>
      </c>
      <c r="F10" s="3" t="s">
        <v>29</v>
      </c>
      <c r="G10" s="3">
        <v>3</v>
      </c>
      <c r="H10" s="3">
        <v>4</v>
      </c>
      <c r="I10" s="4">
        <f t="shared" si="0"/>
        <v>1.3333333333333333</v>
      </c>
      <c r="J10" s="3">
        <v>1</v>
      </c>
      <c r="K10" s="5">
        <f t="shared" si="1"/>
        <v>0.33333333333333331</v>
      </c>
      <c r="L10" s="3">
        <f t="shared" si="2"/>
        <v>2</v>
      </c>
      <c r="M10" s="3">
        <v>2</v>
      </c>
      <c r="N10" s="3">
        <v>0</v>
      </c>
      <c r="O10" s="3">
        <v>1</v>
      </c>
      <c r="P10" s="3">
        <v>0</v>
      </c>
      <c r="Q10" s="3">
        <v>0</v>
      </c>
      <c r="R10" s="5">
        <f t="shared" si="3"/>
        <v>1</v>
      </c>
      <c r="S10" s="5">
        <f t="shared" si="4"/>
        <v>1</v>
      </c>
      <c r="T10" s="3">
        <v>0</v>
      </c>
      <c r="U10" s="3">
        <v>0</v>
      </c>
      <c r="V10" s="3">
        <v>0</v>
      </c>
      <c r="W10" s="3">
        <v>1</v>
      </c>
    </row>
    <row r="11" spans="1:27" x14ac:dyDescent="0.3">
      <c r="A11" s="3">
        <v>33</v>
      </c>
      <c r="B11" s="3" t="s">
        <v>25</v>
      </c>
      <c r="C11" s="3" t="s">
        <v>26</v>
      </c>
      <c r="D11" s="3" t="s">
        <v>27</v>
      </c>
      <c r="E11" s="3" t="s">
        <v>32</v>
      </c>
      <c r="F11" s="3" t="s">
        <v>29</v>
      </c>
      <c r="G11" s="3">
        <v>2</v>
      </c>
      <c r="H11" s="3">
        <v>0</v>
      </c>
      <c r="I11" s="4">
        <f t="shared" si="0"/>
        <v>0</v>
      </c>
      <c r="J11" s="3">
        <v>0</v>
      </c>
      <c r="K11" s="5">
        <f t="shared" si="1"/>
        <v>0</v>
      </c>
      <c r="L11" s="3">
        <f t="shared" si="2"/>
        <v>2</v>
      </c>
      <c r="M11" s="3">
        <v>0</v>
      </c>
      <c r="N11" s="3">
        <v>2</v>
      </c>
      <c r="O11" s="3">
        <v>0</v>
      </c>
      <c r="P11" s="3">
        <v>0</v>
      </c>
      <c r="Q11" s="3">
        <v>0</v>
      </c>
      <c r="R11" s="5">
        <f t="shared" si="3"/>
        <v>0</v>
      </c>
      <c r="S11" s="5">
        <f t="shared" si="4"/>
        <v>0</v>
      </c>
      <c r="T11" s="3">
        <v>0</v>
      </c>
      <c r="U11" s="3">
        <v>1</v>
      </c>
      <c r="V11" s="3">
        <v>0</v>
      </c>
      <c r="W11" s="3">
        <v>0</v>
      </c>
    </row>
    <row r="12" spans="1:27" x14ac:dyDescent="0.3">
      <c r="A12" s="3">
        <v>36</v>
      </c>
      <c r="B12" s="3" t="s">
        <v>25</v>
      </c>
      <c r="C12" s="3" t="s">
        <v>34</v>
      </c>
      <c r="D12" s="3" t="s">
        <v>27</v>
      </c>
      <c r="E12" s="3" t="s">
        <v>35</v>
      </c>
      <c r="F12" s="3" t="s">
        <v>29</v>
      </c>
      <c r="G12" s="3">
        <v>2</v>
      </c>
      <c r="H12" s="3">
        <v>0</v>
      </c>
      <c r="I12" s="4">
        <f t="shared" si="0"/>
        <v>0</v>
      </c>
      <c r="J12" s="3">
        <v>1</v>
      </c>
      <c r="K12" s="5">
        <f t="shared" si="1"/>
        <v>0.5</v>
      </c>
      <c r="L12" s="3">
        <f t="shared" si="2"/>
        <v>1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5">
        <f t="shared" si="3"/>
        <v>0</v>
      </c>
      <c r="S12" s="5">
        <f t="shared" si="4"/>
        <v>0</v>
      </c>
      <c r="T12" s="3">
        <v>0</v>
      </c>
      <c r="U12" s="3">
        <v>1</v>
      </c>
      <c r="V12" s="3">
        <v>0</v>
      </c>
      <c r="W12" s="3">
        <v>0</v>
      </c>
      <c r="X12" s="3"/>
      <c r="Y12" s="3"/>
      <c r="Z12" s="3"/>
    </row>
    <row r="13" spans="1:27" x14ac:dyDescent="0.3">
      <c r="A13" s="3">
        <v>46</v>
      </c>
      <c r="B13" s="3" t="s">
        <v>25</v>
      </c>
      <c r="C13" s="3" t="s">
        <v>32</v>
      </c>
      <c r="D13" s="3" t="s">
        <v>27</v>
      </c>
      <c r="E13" s="3" t="s">
        <v>35</v>
      </c>
      <c r="F13" s="3" t="s">
        <v>29</v>
      </c>
      <c r="G13" s="3">
        <v>0</v>
      </c>
      <c r="H13" s="3">
        <v>0</v>
      </c>
      <c r="I13" s="4" t="e">
        <f t="shared" si="0"/>
        <v>#DIV/0!</v>
      </c>
      <c r="J13" s="3">
        <v>0</v>
      </c>
      <c r="K13" s="5" t="e">
        <f t="shared" si="1"/>
        <v>#DIV/0!</v>
      </c>
      <c r="L13" s="3">
        <f t="shared" si="2"/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5" t="e">
        <f t="shared" si="3"/>
        <v>#DIV/0!</v>
      </c>
      <c r="S13" s="5" t="e">
        <f t="shared" si="4"/>
        <v>#DIV/0!</v>
      </c>
      <c r="T13" s="3">
        <v>0</v>
      </c>
      <c r="U13" s="3">
        <v>0</v>
      </c>
      <c r="V13" s="3">
        <v>0</v>
      </c>
      <c r="W13" s="3">
        <v>0</v>
      </c>
    </row>
    <row r="14" spans="1:27" x14ac:dyDescent="0.3">
      <c r="A14" s="3">
        <v>47</v>
      </c>
      <c r="B14" s="3" t="s">
        <v>31</v>
      </c>
      <c r="C14" s="3" t="s">
        <v>34</v>
      </c>
      <c r="D14" s="3" t="s">
        <v>32</v>
      </c>
      <c r="E14" s="3" t="s">
        <v>28</v>
      </c>
      <c r="F14" s="3" t="s">
        <v>29</v>
      </c>
      <c r="G14" s="3">
        <v>2</v>
      </c>
      <c r="H14" s="3">
        <v>6</v>
      </c>
      <c r="I14" s="4">
        <f t="shared" si="0"/>
        <v>3</v>
      </c>
      <c r="J14" s="3">
        <v>0</v>
      </c>
      <c r="K14" s="5">
        <f t="shared" si="1"/>
        <v>0</v>
      </c>
      <c r="L14" s="3">
        <f t="shared" si="2"/>
        <v>2</v>
      </c>
      <c r="M14" s="3">
        <v>2</v>
      </c>
      <c r="N14" s="3">
        <v>0</v>
      </c>
      <c r="O14" s="3">
        <v>1</v>
      </c>
      <c r="P14" s="3">
        <v>1</v>
      </c>
      <c r="Q14" s="3">
        <v>1</v>
      </c>
      <c r="R14" s="5">
        <f t="shared" si="3"/>
        <v>1</v>
      </c>
      <c r="S14" s="5">
        <f t="shared" si="4"/>
        <v>1.25</v>
      </c>
      <c r="T14" s="3">
        <v>1</v>
      </c>
      <c r="U14" s="3">
        <v>0</v>
      </c>
      <c r="V14" s="3">
        <v>0</v>
      </c>
      <c r="W14" s="3">
        <v>1</v>
      </c>
    </row>
    <row r="15" spans="1:27" x14ac:dyDescent="0.3">
      <c r="A15" s="3">
        <v>55</v>
      </c>
      <c r="B15" s="3" t="s">
        <v>31</v>
      </c>
      <c r="C15" s="3" t="s">
        <v>26</v>
      </c>
      <c r="D15" s="3" t="s">
        <v>27</v>
      </c>
      <c r="E15" s="3" t="s">
        <v>32</v>
      </c>
      <c r="F15" s="3" t="s">
        <v>33</v>
      </c>
      <c r="G15" s="3">
        <v>0</v>
      </c>
      <c r="H15" s="3">
        <v>0</v>
      </c>
      <c r="I15" s="4" t="e">
        <f t="shared" si="0"/>
        <v>#DIV/0!</v>
      </c>
      <c r="J15" s="3">
        <v>0</v>
      </c>
      <c r="K15" s="5" t="e">
        <f t="shared" si="1"/>
        <v>#DIV/0!</v>
      </c>
      <c r="L15" s="3">
        <f t="shared" si="2"/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5" t="e">
        <f t="shared" si="3"/>
        <v>#DIV/0!</v>
      </c>
      <c r="S15" s="5" t="e">
        <f t="shared" si="4"/>
        <v>#DIV/0!</v>
      </c>
      <c r="T15" s="3">
        <v>0</v>
      </c>
      <c r="U15" s="3">
        <v>0</v>
      </c>
      <c r="V15" s="3">
        <v>0</v>
      </c>
      <c r="W15" s="3">
        <v>0</v>
      </c>
    </row>
    <row r="16" spans="1:27" x14ac:dyDescent="0.3">
      <c r="A16" s="3">
        <v>75</v>
      </c>
      <c r="B16" s="3" t="s">
        <v>31</v>
      </c>
      <c r="C16" s="3" t="s">
        <v>34</v>
      </c>
      <c r="D16" s="3" t="s">
        <v>33</v>
      </c>
      <c r="E16" s="3" t="s">
        <v>32</v>
      </c>
      <c r="F16" s="3" t="s">
        <v>29</v>
      </c>
      <c r="G16" s="3">
        <v>2</v>
      </c>
      <c r="H16" s="3">
        <v>4</v>
      </c>
      <c r="I16" s="4">
        <f t="shared" si="0"/>
        <v>2</v>
      </c>
      <c r="J16" s="3">
        <v>0</v>
      </c>
      <c r="K16" s="5">
        <f t="shared" si="1"/>
        <v>0</v>
      </c>
      <c r="L16" s="3">
        <f t="shared" si="2"/>
        <v>1</v>
      </c>
      <c r="M16" s="3">
        <v>1</v>
      </c>
      <c r="N16" s="3">
        <v>0</v>
      </c>
      <c r="O16" s="3">
        <v>1</v>
      </c>
      <c r="P16" s="3">
        <v>2</v>
      </c>
      <c r="Q16" s="3">
        <v>1</v>
      </c>
      <c r="R16" s="5">
        <f t="shared" si="3"/>
        <v>1</v>
      </c>
      <c r="S16" s="5">
        <f t="shared" si="4"/>
        <v>1.5</v>
      </c>
      <c r="T16" s="3">
        <v>1</v>
      </c>
      <c r="U16" s="3">
        <v>0</v>
      </c>
      <c r="V16" s="3">
        <v>0</v>
      </c>
      <c r="W16" s="3">
        <v>2</v>
      </c>
    </row>
    <row r="17" spans="1:26" x14ac:dyDescent="0.3">
      <c r="A17" s="3">
        <v>89</v>
      </c>
      <c r="B17" s="3" t="s">
        <v>33</v>
      </c>
      <c r="C17" s="3" t="s">
        <v>36</v>
      </c>
      <c r="D17" s="3" t="s">
        <v>27</v>
      </c>
      <c r="E17" s="3" t="s">
        <v>28</v>
      </c>
      <c r="F17" s="3" t="s">
        <v>29</v>
      </c>
      <c r="G17" s="3">
        <v>2</v>
      </c>
      <c r="H17" s="3">
        <v>2</v>
      </c>
      <c r="I17" s="4">
        <f t="shared" si="0"/>
        <v>1</v>
      </c>
      <c r="J17" s="3">
        <v>1</v>
      </c>
      <c r="K17" s="5">
        <f t="shared" si="1"/>
        <v>0.5</v>
      </c>
      <c r="L17" s="3">
        <f t="shared" si="2"/>
        <v>1</v>
      </c>
      <c r="M17" s="3">
        <v>1</v>
      </c>
      <c r="N17" s="3">
        <v>0</v>
      </c>
      <c r="O17" s="3">
        <v>1</v>
      </c>
      <c r="P17" s="3">
        <v>0</v>
      </c>
      <c r="Q17" s="3">
        <v>0</v>
      </c>
      <c r="R17" s="5">
        <f t="shared" si="3"/>
        <v>1</v>
      </c>
      <c r="S17" s="5">
        <f t="shared" si="4"/>
        <v>1</v>
      </c>
      <c r="T17" s="3">
        <v>0</v>
      </c>
      <c r="U17" s="3">
        <v>0</v>
      </c>
      <c r="V17" s="3">
        <v>1</v>
      </c>
      <c r="W17" s="3">
        <v>0</v>
      </c>
    </row>
    <row r="18" spans="1:26" x14ac:dyDescent="0.3">
      <c r="A18" s="3">
        <v>93</v>
      </c>
      <c r="B18" s="3" t="s">
        <v>34</v>
      </c>
      <c r="C18" s="3" t="s">
        <v>26</v>
      </c>
      <c r="D18" s="3" t="s">
        <v>27</v>
      </c>
      <c r="E18" s="3" t="s">
        <v>32</v>
      </c>
      <c r="F18" s="3" t="s">
        <v>33</v>
      </c>
      <c r="G18" s="3">
        <v>3</v>
      </c>
      <c r="H18" s="3">
        <v>0</v>
      </c>
      <c r="I18" s="4">
        <f t="shared" si="0"/>
        <v>0</v>
      </c>
      <c r="J18" s="3">
        <v>1</v>
      </c>
      <c r="K18" s="5">
        <f t="shared" si="1"/>
        <v>0.33333333333333331</v>
      </c>
      <c r="L18" s="3">
        <f t="shared" si="2"/>
        <v>2</v>
      </c>
      <c r="M18" s="3">
        <v>0</v>
      </c>
      <c r="N18" s="3">
        <v>2</v>
      </c>
      <c r="O18" s="3">
        <v>0</v>
      </c>
      <c r="P18" s="3">
        <v>0</v>
      </c>
      <c r="Q18" s="3">
        <v>0</v>
      </c>
      <c r="R18" s="5">
        <f t="shared" si="3"/>
        <v>0</v>
      </c>
      <c r="S18" s="5">
        <f t="shared" si="4"/>
        <v>0</v>
      </c>
      <c r="T18" s="3">
        <v>0</v>
      </c>
      <c r="U18" s="3">
        <v>0</v>
      </c>
      <c r="V18" s="3">
        <v>0</v>
      </c>
      <c r="W18" s="3">
        <v>1</v>
      </c>
    </row>
    <row r="19" spans="1:26" x14ac:dyDescent="0.3">
      <c r="A19" s="3">
        <v>112</v>
      </c>
      <c r="B19" s="3" t="s">
        <v>31</v>
      </c>
      <c r="C19" s="3" t="s">
        <v>34</v>
      </c>
      <c r="D19" s="3" t="s">
        <v>27</v>
      </c>
      <c r="E19" s="3" t="s">
        <v>32</v>
      </c>
      <c r="F19" s="3" t="s">
        <v>33</v>
      </c>
      <c r="G19" s="3">
        <v>1</v>
      </c>
      <c r="H19" s="3">
        <v>0</v>
      </c>
      <c r="I19" s="4">
        <f t="shared" si="0"/>
        <v>0</v>
      </c>
      <c r="J19" s="3">
        <v>0</v>
      </c>
      <c r="K19" s="5">
        <f t="shared" si="1"/>
        <v>0</v>
      </c>
      <c r="L19" s="3">
        <f t="shared" si="2"/>
        <v>1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5">
        <f t="shared" si="3"/>
        <v>0</v>
      </c>
      <c r="S19" s="5">
        <f t="shared" si="4"/>
        <v>0</v>
      </c>
      <c r="T19" s="3">
        <v>0</v>
      </c>
      <c r="U19" s="3">
        <v>1</v>
      </c>
      <c r="V19" s="3">
        <v>0</v>
      </c>
      <c r="W19" s="3">
        <v>1</v>
      </c>
    </row>
    <row r="20" spans="1:26" x14ac:dyDescent="0.3">
      <c r="A20" s="3">
        <v>121</v>
      </c>
      <c r="B20" s="3" t="s">
        <v>34</v>
      </c>
      <c r="C20" s="3" t="s">
        <v>26</v>
      </c>
      <c r="D20" s="3" t="s">
        <v>36</v>
      </c>
      <c r="E20" s="3" t="s">
        <v>35</v>
      </c>
      <c r="F20" s="3" t="s">
        <v>33</v>
      </c>
      <c r="G20" s="3">
        <v>2</v>
      </c>
      <c r="H20" s="3">
        <v>0</v>
      </c>
      <c r="I20" s="4">
        <f t="shared" si="0"/>
        <v>0</v>
      </c>
      <c r="J20" s="3">
        <v>2</v>
      </c>
      <c r="K20" s="5">
        <f t="shared" si="1"/>
        <v>1</v>
      </c>
      <c r="L20" s="3">
        <f t="shared" si="2"/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5" t="e">
        <f t="shared" si="3"/>
        <v>#DIV/0!</v>
      </c>
      <c r="S20" s="5" t="e">
        <f t="shared" si="4"/>
        <v>#DIV/0!</v>
      </c>
      <c r="T20" s="3">
        <v>0</v>
      </c>
      <c r="U20" s="3">
        <v>0</v>
      </c>
      <c r="V20" s="3">
        <v>0</v>
      </c>
      <c r="W20" s="3">
        <v>0</v>
      </c>
    </row>
    <row r="21" spans="1:26" x14ac:dyDescent="0.3">
      <c r="A21" s="3">
        <v>123</v>
      </c>
      <c r="B21" s="3" t="s">
        <v>25</v>
      </c>
      <c r="C21" s="3" t="s">
        <v>31</v>
      </c>
      <c r="D21" s="3" t="s">
        <v>33</v>
      </c>
      <c r="E21" s="3" t="s">
        <v>32</v>
      </c>
      <c r="F21" s="3" t="s">
        <v>29</v>
      </c>
      <c r="G21" s="3">
        <v>3</v>
      </c>
      <c r="H21" s="3">
        <v>2</v>
      </c>
      <c r="I21" s="4">
        <f t="shared" si="0"/>
        <v>0.66666666666666663</v>
      </c>
      <c r="J21" s="3">
        <v>0</v>
      </c>
      <c r="K21" s="5">
        <f t="shared" si="1"/>
        <v>0</v>
      </c>
      <c r="L21" s="3">
        <f t="shared" si="2"/>
        <v>2</v>
      </c>
      <c r="M21" s="3">
        <v>1</v>
      </c>
      <c r="N21" s="3">
        <v>1</v>
      </c>
      <c r="O21" s="3">
        <v>0</v>
      </c>
      <c r="P21" s="3">
        <v>0</v>
      </c>
      <c r="Q21" s="3">
        <v>0</v>
      </c>
      <c r="R21" s="5">
        <f t="shared" si="3"/>
        <v>0.5</v>
      </c>
      <c r="S21" s="5">
        <f t="shared" si="4"/>
        <v>0.5</v>
      </c>
      <c r="T21" s="3">
        <v>0</v>
      </c>
      <c r="U21" s="3">
        <v>1</v>
      </c>
      <c r="V21" s="3">
        <v>1</v>
      </c>
      <c r="W21" s="3">
        <v>0</v>
      </c>
    </row>
    <row r="22" spans="1:26" x14ac:dyDescent="0.3">
      <c r="A22" s="3">
        <v>127</v>
      </c>
      <c r="B22" s="3" t="s">
        <v>31</v>
      </c>
      <c r="C22" s="3" t="s">
        <v>34</v>
      </c>
      <c r="D22" s="3" t="s">
        <v>27</v>
      </c>
      <c r="E22" s="3" t="s">
        <v>35</v>
      </c>
      <c r="F22" s="14" t="s">
        <v>29</v>
      </c>
      <c r="G22" s="3">
        <v>3</v>
      </c>
      <c r="H22" s="3">
        <v>2</v>
      </c>
      <c r="I22" s="15">
        <f t="shared" si="0"/>
        <v>0.66666666666666663</v>
      </c>
      <c r="J22" s="3">
        <v>0</v>
      </c>
      <c r="K22" s="5">
        <f t="shared" si="1"/>
        <v>0</v>
      </c>
      <c r="L22" s="3">
        <f t="shared" si="2"/>
        <v>3</v>
      </c>
      <c r="M22" s="3">
        <v>0</v>
      </c>
      <c r="N22" s="3">
        <v>3</v>
      </c>
      <c r="O22" s="3">
        <v>0</v>
      </c>
      <c r="P22" s="3">
        <v>2</v>
      </c>
      <c r="Q22" s="3">
        <v>2</v>
      </c>
      <c r="R22" s="5">
        <f t="shared" si="3"/>
        <v>0</v>
      </c>
      <c r="S22" s="5">
        <f t="shared" si="4"/>
        <v>0</v>
      </c>
      <c r="T22" s="3">
        <v>0</v>
      </c>
      <c r="U22" s="3">
        <v>2</v>
      </c>
      <c r="V22" s="3">
        <v>1</v>
      </c>
      <c r="W22" s="3">
        <v>0</v>
      </c>
    </row>
    <row r="23" spans="1:26" x14ac:dyDescent="0.3">
      <c r="A23" s="3">
        <v>165</v>
      </c>
      <c r="B23" s="3" t="s">
        <v>31</v>
      </c>
      <c r="C23" s="3" t="s">
        <v>26</v>
      </c>
      <c r="D23" s="3" t="s">
        <v>34</v>
      </c>
      <c r="E23" s="3" t="s">
        <v>32</v>
      </c>
      <c r="F23" s="12" t="s">
        <v>33</v>
      </c>
      <c r="G23" s="3">
        <v>2</v>
      </c>
      <c r="H23" s="3">
        <v>0</v>
      </c>
      <c r="I23" s="17">
        <f t="shared" si="0"/>
        <v>0</v>
      </c>
      <c r="J23" s="3">
        <v>1</v>
      </c>
      <c r="K23" s="5">
        <f t="shared" si="1"/>
        <v>0.5</v>
      </c>
      <c r="L23" s="3">
        <f t="shared" si="2"/>
        <v>1</v>
      </c>
      <c r="M23" s="3">
        <v>0</v>
      </c>
      <c r="N23" s="3">
        <v>1</v>
      </c>
      <c r="O23" s="3">
        <v>0</v>
      </c>
      <c r="P23" s="3">
        <v>0</v>
      </c>
      <c r="Q23" s="3">
        <v>0</v>
      </c>
      <c r="R23" s="5">
        <f t="shared" si="3"/>
        <v>0</v>
      </c>
      <c r="S23" s="5">
        <f t="shared" si="4"/>
        <v>0</v>
      </c>
      <c r="T23" s="3">
        <v>0</v>
      </c>
      <c r="U23" s="3">
        <v>0</v>
      </c>
      <c r="V23" s="3">
        <v>0</v>
      </c>
      <c r="W23" s="3">
        <v>0</v>
      </c>
    </row>
    <row r="24" spans="1:26" x14ac:dyDescent="0.3">
      <c r="A24" s="3">
        <v>166</v>
      </c>
      <c r="B24" s="3" t="s">
        <v>31</v>
      </c>
      <c r="C24" s="3" t="s">
        <v>26</v>
      </c>
      <c r="D24" s="3" t="s">
        <v>34</v>
      </c>
      <c r="E24" s="3" t="s">
        <v>36</v>
      </c>
      <c r="F24" s="12" t="s">
        <v>33</v>
      </c>
      <c r="G24" s="3">
        <v>2</v>
      </c>
      <c r="H24" s="3">
        <v>0</v>
      </c>
      <c r="I24" s="17">
        <f t="shared" si="0"/>
        <v>0</v>
      </c>
      <c r="J24" s="3">
        <v>1</v>
      </c>
      <c r="K24" s="5">
        <f t="shared" si="1"/>
        <v>0.5</v>
      </c>
      <c r="L24" s="3">
        <f t="shared" si="2"/>
        <v>1</v>
      </c>
      <c r="M24" s="3">
        <v>0</v>
      </c>
      <c r="N24" s="3">
        <v>1</v>
      </c>
      <c r="O24" s="3">
        <v>0</v>
      </c>
      <c r="P24" s="3">
        <v>0</v>
      </c>
      <c r="Q24" s="3">
        <v>0</v>
      </c>
      <c r="R24" s="5">
        <f t="shared" si="3"/>
        <v>0</v>
      </c>
      <c r="S24" s="5">
        <f t="shared" si="4"/>
        <v>0</v>
      </c>
      <c r="T24" s="3">
        <v>0</v>
      </c>
      <c r="U24" s="3">
        <v>0</v>
      </c>
      <c r="V24" s="3">
        <v>0</v>
      </c>
      <c r="W24" s="3">
        <v>0</v>
      </c>
    </row>
    <row r="25" spans="1:26" x14ac:dyDescent="0.3">
      <c r="A25" s="3">
        <v>167</v>
      </c>
      <c r="B25" s="3" t="s">
        <v>25</v>
      </c>
      <c r="C25" s="3" t="s">
        <v>31</v>
      </c>
      <c r="D25" s="3" t="s">
        <v>27</v>
      </c>
      <c r="E25" s="3" t="s">
        <v>32</v>
      </c>
      <c r="F25" s="16" t="s">
        <v>35</v>
      </c>
      <c r="G25" s="3">
        <v>1</v>
      </c>
      <c r="H25" s="3">
        <v>0</v>
      </c>
      <c r="I25" s="17">
        <f t="shared" si="0"/>
        <v>0</v>
      </c>
      <c r="J25" s="3">
        <v>0</v>
      </c>
      <c r="K25" s="5">
        <f t="shared" si="1"/>
        <v>0</v>
      </c>
      <c r="L25" s="3">
        <f t="shared" si="2"/>
        <v>1</v>
      </c>
      <c r="M25" s="3">
        <v>0</v>
      </c>
      <c r="N25" s="3">
        <v>1</v>
      </c>
      <c r="O25" s="3">
        <v>0</v>
      </c>
      <c r="P25" s="3">
        <v>0</v>
      </c>
      <c r="Q25" s="3">
        <v>0</v>
      </c>
      <c r="R25" s="5">
        <f t="shared" si="3"/>
        <v>0</v>
      </c>
      <c r="S25" s="5">
        <f t="shared" si="4"/>
        <v>0</v>
      </c>
      <c r="T25" s="3">
        <v>0</v>
      </c>
      <c r="U25" s="3">
        <v>0</v>
      </c>
      <c r="V25" s="3">
        <v>0</v>
      </c>
      <c r="W25" s="3">
        <v>0</v>
      </c>
    </row>
    <row r="26" spans="1:26" x14ac:dyDescent="0.3">
      <c r="A26" s="3">
        <v>168</v>
      </c>
      <c r="B26" s="3" t="s">
        <v>25</v>
      </c>
      <c r="C26" s="3" t="s">
        <v>26</v>
      </c>
      <c r="D26" s="3" t="s">
        <v>31</v>
      </c>
      <c r="E26" s="3" t="s">
        <v>35</v>
      </c>
      <c r="F26" s="3" t="s">
        <v>36</v>
      </c>
      <c r="G26" s="3">
        <v>4</v>
      </c>
      <c r="H26" s="3">
        <v>0</v>
      </c>
      <c r="I26" s="17">
        <f t="shared" si="0"/>
        <v>0</v>
      </c>
      <c r="J26" s="3">
        <v>1</v>
      </c>
      <c r="K26" s="5">
        <f t="shared" si="1"/>
        <v>0.25</v>
      </c>
      <c r="L26" s="3">
        <f t="shared" si="2"/>
        <v>3</v>
      </c>
      <c r="M26" s="3">
        <v>0</v>
      </c>
      <c r="N26" s="3">
        <v>3</v>
      </c>
      <c r="O26" s="3">
        <v>0</v>
      </c>
      <c r="P26" s="3">
        <v>0</v>
      </c>
      <c r="Q26" s="3">
        <v>0</v>
      </c>
      <c r="R26" s="5">
        <f t="shared" si="3"/>
        <v>0</v>
      </c>
      <c r="S26" s="5">
        <f t="shared" si="4"/>
        <v>0</v>
      </c>
      <c r="T26" s="3">
        <v>0</v>
      </c>
      <c r="U26" s="3">
        <v>1</v>
      </c>
      <c r="V26" s="3">
        <v>0</v>
      </c>
      <c r="W26" s="3">
        <v>0</v>
      </c>
    </row>
    <row r="27" spans="1:26" x14ac:dyDescent="0.3">
      <c r="A27" s="3">
        <v>169</v>
      </c>
      <c r="B27" s="3" t="s">
        <v>25</v>
      </c>
      <c r="C27" s="3" t="s">
        <v>26</v>
      </c>
      <c r="D27" s="3" t="s">
        <v>34</v>
      </c>
      <c r="E27" s="3" t="s">
        <v>35</v>
      </c>
      <c r="F27" s="11" t="s">
        <v>36</v>
      </c>
      <c r="G27" s="3">
        <v>0</v>
      </c>
      <c r="H27" s="3">
        <v>0</v>
      </c>
      <c r="I27" s="17" t="e">
        <f t="shared" si="0"/>
        <v>#DIV/0!</v>
      </c>
      <c r="J27" s="3">
        <v>0</v>
      </c>
      <c r="K27" s="5" t="e">
        <f t="shared" si="1"/>
        <v>#DIV/0!</v>
      </c>
      <c r="L27" s="3">
        <f t="shared" si="2"/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5" t="e">
        <f t="shared" si="3"/>
        <v>#DIV/0!</v>
      </c>
      <c r="S27" s="5" t="e">
        <f t="shared" si="4"/>
        <v>#DIV/0!</v>
      </c>
      <c r="T27" s="3">
        <v>0</v>
      </c>
      <c r="U27" s="3">
        <v>0</v>
      </c>
      <c r="V27" s="3">
        <v>0</v>
      </c>
      <c r="W27" s="3">
        <v>0</v>
      </c>
    </row>
    <row r="28" spans="1:26" x14ac:dyDescent="0.3">
      <c r="A28" s="3">
        <v>170</v>
      </c>
      <c r="B28" s="3" t="s">
        <v>36</v>
      </c>
      <c r="C28" s="3" t="s">
        <v>32</v>
      </c>
      <c r="D28" s="3" t="s">
        <v>27</v>
      </c>
      <c r="E28" s="3" t="s">
        <v>28</v>
      </c>
      <c r="F28" s="11" t="s">
        <v>29</v>
      </c>
      <c r="G28" s="3">
        <v>5</v>
      </c>
      <c r="H28" s="3">
        <v>3</v>
      </c>
      <c r="I28" s="17">
        <f t="shared" si="0"/>
        <v>0.6</v>
      </c>
      <c r="J28" s="3">
        <v>0</v>
      </c>
      <c r="K28" s="5">
        <f t="shared" si="1"/>
        <v>0</v>
      </c>
      <c r="L28" s="3">
        <f t="shared" si="2"/>
        <v>4</v>
      </c>
      <c r="M28" s="3">
        <v>1</v>
      </c>
      <c r="N28" s="3">
        <v>3</v>
      </c>
      <c r="O28" s="3">
        <v>1</v>
      </c>
      <c r="P28" s="3">
        <v>2</v>
      </c>
      <c r="Q28" s="3">
        <v>0</v>
      </c>
      <c r="R28" s="5">
        <f t="shared" si="3"/>
        <v>0.25</v>
      </c>
      <c r="S28" s="5">
        <f t="shared" si="4"/>
        <v>0.375</v>
      </c>
      <c r="T28" s="3">
        <v>1</v>
      </c>
      <c r="U28" s="3">
        <v>1</v>
      </c>
      <c r="V28" s="3">
        <v>0</v>
      </c>
      <c r="W28" s="3">
        <v>1</v>
      </c>
    </row>
    <row r="29" spans="1:26" x14ac:dyDescent="0.3">
      <c r="A29" s="3">
        <v>171</v>
      </c>
      <c r="B29" s="3" t="s">
        <v>31</v>
      </c>
      <c r="C29" s="3" t="s">
        <v>36</v>
      </c>
      <c r="D29" s="3" t="s">
        <v>27</v>
      </c>
      <c r="E29" s="3" t="s">
        <v>32</v>
      </c>
      <c r="F29" s="11" t="s">
        <v>29</v>
      </c>
      <c r="G29" s="3">
        <v>0</v>
      </c>
      <c r="H29" s="3">
        <v>0</v>
      </c>
      <c r="I29" s="17" t="e">
        <f t="shared" si="0"/>
        <v>#DIV/0!</v>
      </c>
      <c r="J29" s="3">
        <v>0</v>
      </c>
      <c r="K29" s="5" t="e">
        <f t="shared" si="1"/>
        <v>#DIV/0!</v>
      </c>
      <c r="L29" s="3">
        <f t="shared" si="2"/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5" t="e">
        <f t="shared" si="3"/>
        <v>#DIV/0!</v>
      </c>
      <c r="S29" s="5" t="e">
        <f t="shared" si="4"/>
        <v>#DIV/0!</v>
      </c>
      <c r="T29" s="3">
        <v>0</v>
      </c>
      <c r="U29" s="3">
        <v>0</v>
      </c>
      <c r="V29" s="3">
        <v>0</v>
      </c>
      <c r="W29" s="3">
        <v>0</v>
      </c>
      <c r="X29" s="3"/>
      <c r="Y29" s="3"/>
      <c r="Z29" s="3"/>
    </row>
    <row r="30" spans="1:26" x14ac:dyDescent="0.3">
      <c r="A30" s="3">
        <v>172</v>
      </c>
      <c r="B30" s="3" t="s">
        <v>25</v>
      </c>
      <c r="C30" s="3" t="s">
        <v>34</v>
      </c>
      <c r="D30" s="3" t="s">
        <v>27</v>
      </c>
      <c r="E30" s="3" t="s">
        <v>28</v>
      </c>
      <c r="F30" s="11" t="s">
        <v>35</v>
      </c>
      <c r="G30" s="3">
        <v>2</v>
      </c>
      <c r="H30" s="3">
        <v>2</v>
      </c>
      <c r="I30" s="22">
        <f t="shared" si="0"/>
        <v>1</v>
      </c>
      <c r="J30" s="3">
        <v>0</v>
      </c>
      <c r="K30" s="5">
        <f t="shared" si="1"/>
        <v>0</v>
      </c>
      <c r="L30" s="3">
        <f t="shared" si="2"/>
        <v>2</v>
      </c>
      <c r="M30" s="3">
        <v>1</v>
      </c>
      <c r="N30" s="3">
        <v>1</v>
      </c>
      <c r="O30" s="3">
        <v>1</v>
      </c>
      <c r="P30" s="3">
        <v>0</v>
      </c>
      <c r="Q30" s="3">
        <v>0</v>
      </c>
      <c r="R30" s="5">
        <f t="shared" si="3"/>
        <v>0.5</v>
      </c>
      <c r="S30" s="5">
        <f t="shared" si="4"/>
        <v>0.5</v>
      </c>
      <c r="T30" s="3">
        <v>0</v>
      </c>
      <c r="U30" s="3">
        <v>0</v>
      </c>
      <c r="V30" s="3">
        <v>0</v>
      </c>
      <c r="W30" s="3">
        <v>0</v>
      </c>
      <c r="X30" s="3"/>
      <c r="Y30" s="3"/>
      <c r="Z30" s="3"/>
    </row>
    <row r="31" spans="1:26" x14ac:dyDescent="0.3">
      <c r="A31" s="3">
        <v>173</v>
      </c>
      <c r="B31" s="3" t="s">
        <v>34</v>
      </c>
      <c r="C31" s="3" t="s">
        <v>26</v>
      </c>
      <c r="D31" s="3" t="s">
        <v>36</v>
      </c>
      <c r="E31" s="3" t="s">
        <v>32</v>
      </c>
      <c r="F31" s="11" t="s">
        <v>29</v>
      </c>
      <c r="G31" s="3">
        <v>1</v>
      </c>
      <c r="H31" s="3">
        <v>3</v>
      </c>
      <c r="I31" s="20">
        <f t="shared" si="0"/>
        <v>3</v>
      </c>
      <c r="J31" s="3">
        <v>0</v>
      </c>
      <c r="K31" s="5">
        <f t="shared" si="1"/>
        <v>0</v>
      </c>
      <c r="L31" s="3">
        <f t="shared" si="2"/>
        <v>1</v>
      </c>
      <c r="M31" s="3">
        <v>1</v>
      </c>
      <c r="N31" s="3">
        <v>0</v>
      </c>
      <c r="O31" s="3">
        <v>1</v>
      </c>
      <c r="P31" s="3">
        <v>1</v>
      </c>
      <c r="Q31" s="3">
        <v>1</v>
      </c>
      <c r="R31" s="5">
        <f t="shared" si="3"/>
        <v>1</v>
      </c>
      <c r="S31" s="5">
        <f t="shared" si="4"/>
        <v>1</v>
      </c>
      <c r="T31" s="3">
        <v>0</v>
      </c>
      <c r="U31" s="3">
        <v>0</v>
      </c>
      <c r="V31" s="3">
        <v>0</v>
      </c>
      <c r="W31" s="3">
        <v>1</v>
      </c>
      <c r="X31" s="3"/>
      <c r="Y31" s="3"/>
      <c r="Z31" s="3"/>
    </row>
    <row r="32" spans="1:26" x14ac:dyDescent="0.3">
      <c r="A32" s="3">
        <v>174</v>
      </c>
      <c r="B32" s="3" t="s">
        <v>36</v>
      </c>
      <c r="C32" s="3" t="s">
        <v>26</v>
      </c>
      <c r="D32" s="3" t="s">
        <v>27</v>
      </c>
      <c r="E32" s="3" t="s">
        <v>32</v>
      </c>
      <c r="F32" s="3" t="s">
        <v>29</v>
      </c>
      <c r="G32" s="3">
        <v>4</v>
      </c>
      <c r="H32" s="3">
        <v>5</v>
      </c>
      <c r="I32" s="4">
        <f t="shared" si="0"/>
        <v>1.25</v>
      </c>
      <c r="J32" s="3">
        <v>0</v>
      </c>
      <c r="K32" s="5">
        <f t="shared" si="1"/>
        <v>0</v>
      </c>
      <c r="L32" s="3">
        <f t="shared" si="2"/>
        <v>4</v>
      </c>
      <c r="M32" s="3">
        <v>2</v>
      </c>
      <c r="N32" s="3">
        <v>2</v>
      </c>
      <c r="O32" s="3">
        <v>2</v>
      </c>
      <c r="P32" s="3">
        <v>0</v>
      </c>
      <c r="Q32" s="3">
        <v>0</v>
      </c>
      <c r="R32" s="5">
        <f t="shared" si="3"/>
        <v>0.5</v>
      </c>
      <c r="S32" s="5">
        <f t="shared" si="4"/>
        <v>0.625</v>
      </c>
      <c r="T32" s="3">
        <v>1</v>
      </c>
      <c r="U32" s="3">
        <v>0</v>
      </c>
      <c r="V32" s="3">
        <v>0</v>
      </c>
      <c r="W32" s="3">
        <v>0</v>
      </c>
    </row>
    <row r="33" spans="1:26" x14ac:dyDescent="0.3">
      <c r="A33" s="3">
        <v>175</v>
      </c>
      <c r="B33" s="3" t="s">
        <v>25</v>
      </c>
      <c r="C33" s="3" t="s">
        <v>26</v>
      </c>
      <c r="D33" s="3" t="s">
        <v>27</v>
      </c>
      <c r="E33" s="3" t="s">
        <v>36</v>
      </c>
      <c r="F33" s="11" t="s">
        <v>37</v>
      </c>
      <c r="G33" s="3">
        <v>4</v>
      </c>
      <c r="H33" s="3">
        <v>0</v>
      </c>
      <c r="I33" s="22">
        <f t="shared" si="0"/>
        <v>0</v>
      </c>
      <c r="J33" s="3">
        <v>1</v>
      </c>
      <c r="K33" s="5">
        <f t="shared" si="1"/>
        <v>0.25</v>
      </c>
      <c r="L33" s="3">
        <f t="shared" si="2"/>
        <v>3</v>
      </c>
      <c r="M33" s="3">
        <v>0</v>
      </c>
      <c r="N33" s="3">
        <v>3</v>
      </c>
      <c r="O33" s="3">
        <v>0</v>
      </c>
      <c r="P33" s="3">
        <v>0</v>
      </c>
      <c r="Q33" s="3">
        <v>0</v>
      </c>
      <c r="R33" s="5">
        <f t="shared" si="3"/>
        <v>0</v>
      </c>
      <c r="S33" s="5">
        <f t="shared" si="4"/>
        <v>0</v>
      </c>
      <c r="T33" s="3">
        <v>0</v>
      </c>
      <c r="U33" s="3">
        <v>1</v>
      </c>
      <c r="V33" s="3">
        <v>0</v>
      </c>
      <c r="W33" s="3">
        <v>0</v>
      </c>
    </row>
    <row r="34" spans="1:26" x14ac:dyDescent="0.3">
      <c r="A34" s="3">
        <v>176</v>
      </c>
      <c r="B34" s="3" t="s">
        <v>25</v>
      </c>
      <c r="C34" s="3" t="s">
        <v>31</v>
      </c>
      <c r="D34" s="3" t="s">
        <v>33</v>
      </c>
      <c r="E34" s="3" t="s">
        <v>28</v>
      </c>
      <c r="F34" s="11" t="s">
        <v>29</v>
      </c>
      <c r="G34" s="3">
        <v>1</v>
      </c>
      <c r="H34" s="3">
        <v>3</v>
      </c>
      <c r="I34" s="4">
        <f t="shared" si="0"/>
        <v>3</v>
      </c>
      <c r="J34" s="3">
        <v>0</v>
      </c>
      <c r="K34" s="5">
        <f t="shared" si="1"/>
        <v>0</v>
      </c>
      <c r="L34" s="3">
        <f t="shared" si="2"/>
        <v>1</v>
      </c>
      <c r="M34" s="3">
        <v>1</v>
      </c>
      <c r="N34" s="3">
        <v>0</v>
      </c>
      <c r="O34" s="3">
        <v>1</v>
      </c>
      <c r="P34" s="3">
        <v>0</v>
      </c>
      <c r="Q34" s="3">
        <v>0</v>
      </c>
      <c r="R34" s="5">
        <f t="shared" si="3"/>
        <v>1</v>
      </c>
      <c r="S34" s="5">
        <f t="shared" si="4"/>
        <v>1.5</v>
      </c>
      <c r="T34" s="3">
        <v>1</v>
      </c>
      <c r="U34" s="3">
        <v>0</v>
      </c>
      <c r="V34" s="3">
        <v>0</v>
      </c>
      <c r="W34" s="3">
        <v>0</v>
      </c>
    </row>
    <row r="35" spans="1:26" x14ac:dyDescent="0.3">
      <c r="A35" s="3">
        <v>177</v>
      </c>
      <c r="B35" s="3" t="s">
        <v>33</v>
      </c>
      <c r="C35" s="3" t="s">
        <v>36</v>
      </c>
      <c r="D35" s="3" t="s">
        <v>27</v>
      </c>
      <c r="E35" s="3" t="s">
        <v>32</v>
      </c>
      <c r="F35" s="11" t="s">
        <v>29</v>
      </c>
      <c r="G35" s="3">
        <v>3</v>
      </c>
      <c r="H35" s="3">
        <v>2</v>
      </c>
      <c r="I35" s="4">
        <f t="shared" si="0"/>
        <v>0.66666666666666663</v>
      </c>
      <c r="J35" s="3">
        <v>1</v>
      </c>
      <c r="K35" s="5">
        <f t="shared" si="1"/>
        <v>0.33333333333333331</v>
      </c>
      <c r="L35" s="3">
        <f t="shared" si="2"/>
        <v>2</v>
      </c>
      <c r="M35" s="3">
        <v>1</v>
      </c>
      <c r="N35" s="3">
        <v>1</v>
      </c>
      <c r="O35" s="3">
        <v>0</v>
      </c>
      <c r="P35" s="3">
        <v>0</v>
      </c>
      <c r="Q35" s="3">
        <v>0</v>
      </c>
      <c r="R35" s="5">
        <f t="shared" si="3"/>
        <v>0.5</v>
      </c>
      <c r="S35" s="5">
        <f t="shared" si="4"/>
        <v>0.5</v>
      </c>
      <c r="T35" s="3">
        <v>0</v>
      </c>
      <c r="U35" s="3">
        <v>1</v>
      </c>
      <c r="V35" s="3">
        <v>0</v>
      </c>
      <c r="W35" s="3">
        <v>0</v>
      </c>
    </row>
    <row r="36" spans="1:26" x14ac:dyDescent="0.3">
      <c r="A36" s="3">
        <v>178</v>
      </c>
      <c r="B36" s="3" t="s">
        <v>25</v>
      </c>
      <c r="C36" s="3" t="s">
        <v>26</v>
      </c>
      <c r="D36" s="3" t="s">
        <v>27</v>
      </c>
      <c r="E36" s="3" t="s">
        <v>36</v>
      </c>
      <c r="F36" s="3" t="s">
        <v>29</v>
      </c>
      <c r="G36" s="3">
        <v>2</v>
      </c>
      <c r="H36" s="3">
        <v>1</v>
      </c>
      <c r="I36" s="4">
        <f t="shared" si="0"/>
        <v>0.5</v>
      </c>
      <c r="J36" s="3">
        <v>1</v>
      </c>
      <c r="K36" s="5">
        <f t="shared" si="1"/>
        <v>0.5</v>
      </c>
      <c r="L36" s="3">
        <f t="shared" si="2"/>
        <v>0</v>
      </c>
      <c r="M36" s="3">
        <v>0</v>
      </c>
      <c r="N36" s="3">
        <v>0</v>
      </c>
      <c r="O36" s="3">
        <v>0</v>
      </c>
      <c r="P36" s="3">
        <v>2</v>
      </c>
      <c r="Q36" s="3">
        <v>1</v>
      </c>
      <c r="R36" s="5" t="e">
        <f t="shared" si="3"/>
        <v>#DIV/0!</v>
      </c>
      <c r="S36" s="5" t="e">
        <f t="shared" si="4"/>
        <v>#DIV/0!</v>
      </c>
      <c r="T36" s="3">
        <v>0</v>
      </c>
      <c r="U36" s="3">
        <v>0</v>
      </c>
      <c r="V36" s="3">
        <v>0</v>
      </c>
      <c r="W36" s="3">
        <v>2</v>
      </c>
    </row>
    <row r="37" spans="1:26" x14ac:dyDescent="0.3">
      <c r="I37" s="2"/>
      <c r="K37" s="1"/>
      <c r="R37" s="1"/>
      <c r="S37" s="1"/>
    </row>
    <row r="38" spans="1:26" s="3" customFormat="1" x14ac:dyDescent="0.3">
      <c r="F38" s="6" t="s">
        <v>38</v>
      </c>
      <c r="G38" s="3">
        <f>SUM(G3:G36)</f>
        <v>97</v>
      </c>
      <c r="H38" s="3">
        <f>SUM(H3:H36)</f>
        <v>76</v>
      </c>
      <c r="I38" s="4">
        <f t="shared" ref="I38" si="5">H38/G38</f>
        <v>0.78350515463917525</v>
      </c>
      <c r="J38" s="3">
        <f>SUM(J3:J36)</f>
        <v>21</v>
      </c>
      <c r="K38" s="5">
        <f t="shared" ref="K38" si="6">J38/G38</f>
        <v>0.21649484536082475</v>
      </c>
      <c r="L38" s="3">
        <f t="shared" ref="L38:Q38" si="7">SUM(L3:L36)</f>
        <v>65</v>
      </c>
      <c r="M38" s="3">
        <f t="shared" si="7"/>
        <v>27</v>
      </c>
      <c r="N38" s="3">
        <f t="shared" si="7"/>
        <v>38</v>
      </c>
      <c r="O38" s="3">
        <f t="shared" si="7"/>
        <v>14</v>
      </c>
      <c r="P38" s="3">
        <f t="shared" si="7"/>
        <v>25</v>
      </c>
      <c r="Q38" s="3">
        <f t="shared" si="7"/>
        <v>14</v>
      </c>
      <c r="R38" s="5">
        <f t="shared" ref="R38" si="8">M38/(M38+N38)</f>
        <v>0.41538461538461541</v>
      </c>
      <c r="S38" s="5">
        <f t="shared" ref="S38" si="9">((0.5*T38)+M38)/L38</f>
        <v>0.47692307692307695</v>
      </c>
      <c r="T38" s="3">
        <f>SUM(T3:T36)</f>
        <v>8</v>
      </c>
      <c r="U38" s="3">
        <f>SUM(U3:U36)</f>
        <v>17</v>
      </c>
      <c r="V38" s="3">
        <f>SUM(V3:V36)</f>
        <v>5</v>
      </c>
      <c r="W38" s="3">
        <f>SUM(W3:W36)</f>
        <v>19</v>
      </c>
    </row>
    <row r="39" spans="1:26" x14ac:dyDescent="0.3">
      <c r="I39" s="2"/>
      <c r="K39" s="1"/>
      <c r="R39" s="1"/>
      <c r="S39" s="1"/>
    </row>
    <row r="40" spans="1:26" x14ac:dyDescent="0.3">
      <c r="A40" s="33" t="s">
        <v>39</v>
      </c>
      <c r="B40" s="33"/>
      <c r="C40" s="33"/>
      <c r="D40" s="3"/>
      <c r="E40" s="3"/>
      <c r="F40" s="3"/>
      <c r="G40" s="3"/>
      <c r="H40" s="3"/>
      <c r="I40" s="4"/>
      <c r="J40" s="3"/>
      <c r="K40" s="5"/>
      <c r="L40" s="3"/>
      <c r="M40" s="3"/>
      <c r="N40" s="3"/>
      <c r="O40" s="3"/>
      <c r="P40" s="3"/>
      <c r="Q40" s="3"/>
      <c r="R40" s="5"/>
      <c r="S40" s="5"/>
      <c r="T40" s="3"/>
      <c r="U40" s="3"/>
      <c r="V40" s="3"/>
      <c r="W40" s="3"/>
      <c r="X40" s="3"/>
      <c r="Y40" s="3"/>
    </row>
    <row r="41" spans="1:26" x14ac:dyDescent="0.3">
      <c r="A41" s="6" t="s">
        <v>1</v>
      </c>
      <c r="B41" s="6" t="s">
        <v>2</v>
      </c>
      <c r="C41" s="6" t="s">
        <v>3</v>
      </c>
      <c r="D41" s="6" t="s">
        <v>4</v>
      </c>
      <c r="E41" s="6" t="s">
        <v>5</v>
      </c>
      <c r="F41" s="6" t="s">
        <v>6</v>
      </c>
      <c r="G41" s="6" t="s">
        <v>7</v>
      </c>
      <c r="H41" s="6" t="s">
        <v>8</v>
      </c>
      <c r="I41" s="7" t="s">
        <v>9</v>
      </c>
      <c r="J41" s="6" t="s">
        <v>10</v>
      </c>
      <c r="K41" s="8" t="s">
        <v>11</v>
      </c>
      <c r="L41" s="6" t="s">
        <v>12</v>
      </c>
      <c r="M41" s="6" t="s">
        <v>13</v>
      </c>
      <c r="N41" s="6" t="s">
        <v>14</v>
      </c>
      <c r="O41" s="6" t="s">
        <v>40</v>
      </c>
      <c r="P41" s="6" t="s">
        <v>16</v>
      </c>
      <c r="Q41" s="6" t="s">
        <v>17</v>
      </c>
      <c r="R41" s="8" t="s">
        <v>18</v>
      </c>
      <c r="S41" s="8" t="s">
        <v>19</v>
      </c>
      <c r="T41" s="6" t="s">
        <v>20</v>
      </c>
      <c r="U41" s="6" t="s">
        <v>41</v>
      </c>
      <c r="V41" s="6" t="s">
        <v>42</v>
      </c>
      <c r="W41" s="6" t="s">
        <v>43</v>
      </c>
      <c r="X41" s="6" t="s">
        <v>22</v>
      </c>
      <c r="Y41" s="6" t="s">
        <v>44</v>
      </c>
      <c r="Z41" s="6"/>
    </row>
    <row r="42" spans="1:26" x14ac:dyDescent="0.3">
      <c r="A42" s="3">
        <v>1</v>
      </c>
      <c r="B42" s="3" t="s">
        <v>25</v>
      </c>
      <c r="C42" s="3" t="s">
        <v>26</v>
      </c>
      <c r="D42" s="3" t="s">
        <v>27</v>
      </c>
      <c r="E42" s="3" t="s">
        <v>28</v>
      </c>
      <c r="F42" s="3" t="s">
        <v>29</v>
      </c>
      <c r="G42" s="3">
        <v>7</v>
      </c>
      <c r="H42" s="3">
        <v>5</v>
      </c>
      <c r="I42" s="4">
        <f t="shared" ref="I42:I75" si="10">H42/G42</f>
        <v>0.7142857142857143</v>
      </c>
      <c r="J42" s="3">
        <v>1</v>
      </c>
      <c r="K42" s="5">
        <f t="shared" ref="K42:K75" si="11">J42/G42</f>
        <v>0.14285714285714285</v>
      </c>
      <c r="L42" s="3">
        <f t="shared" ref="L42:L75" si="12">M42+N42</f>
        <v>6</v>
      </c>
      <c r="M42" s="3">
        <v>2</v>
      </c>
      <c r="N42" s="3">
        <v>4</v>
      </c>
      <c r="O42" s="3">
        <v>1</v>
      </c>
      <c r="P42" s="3">
        <v>0</v>
      </c>
      <c r="Q42" s="3">
        <v>0</v>
      </c>
      <c r="R42" s="5">
        <f t="shared" ref="R42:R75" si="13">M42/(M42+N42)</f>
        <v>0.33333333333333331</v>
      </c>
      <c r="S42" s="5">
        <f t="shared" ref="S42:S75" si="14">((0.5*T42)+M42)/L42</f>
        <v>0.41666666666666669</v>
      </c>
      <c r="T42" s="3">
        <v>1</v>
      </c>
      <c r="U42" s="3">
        <v>1</v>
      </c>
      <c r="V42" s="3">
        <v>3</v>
      </c>
      <c r="W42" s="3">
        <v>1</v>
      </c>
      <c r="X42" s="3">
        <v>0</v>
      </c>
      <c r="Y42" s="3">
        <v>0</v>
      </c>
      <c r="Z42" s="3"/>
    </row>
    <row r="43" spans="1:26" x14ac:dyDescent="0.3">
      <c r="A43" s="3">
        <v>4</v>
      </c>
      <c r="B43" s="3" t="s">
        <v>25</v>
      </c>
      <c r="C43" s="3" t="s">
        <v>31</v>
      </c>
      <c r="D43" s="3" t="s">
        <v>27</v>
      </c>
      <c r="E43" s="3" t="s">
        <v>28</v>
      </c>
      <c r="F43" s="3" t="s">
        <v>29</v>
      </c>
      <c r="G43" s="3">
        <v>9</v>
      </c>
      <c r="H43" s="3">
        <v>5</v>
      </c>
      <c r="I43" s="4">
        <f t="shared" si="10"/>
        <v>0.55555555555555558</v>
      </c>
      <c r="J43" s="3">
        <v>5</v>
      </c>
      <c r="K43" s="5">
        <f t="shared" si="11"/>
        <v>0.55555555555555558</v>
      </c>
      <c r="L43" s="3">
        <f t="shared" si="12"/>
        <v>4</v>
      </c>
      <c r="M43" s="3">
        <v>2</v>
      </c>
      <c r="N43" s="3">
        <v>2</v>
      </c>
      <c r="O43" s="3">
        <v>2</v>
      </c>
      <c r="P43" s="3">
        <v>0</v>
      </c>
      <c r="Q43" s="3">
        <v>0</v>
      </c>
      <c r="R43" s="5">
        <f t="shared" si="13"/>
        <v>0.5</v>
      </c>
      <c r="S43" s="5">
        <f t="shared" si="14"/>
        <v>0.625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0</v>
      </c>
      <c r="Z43" s="3"/>
    </row>
    <row r="44" spans="1:26" x14ac:dyDescent="0.3">
      <c r="A44" s="3">
        <v>7</v>
      </c>
      <c r="B44" s="3" t="s">
        <v>25</v>
      </c>
      <c r="C44" s="3" t="s">
        <v>32</v>
      </c>
      <c r="D44" s="3" t="s">
        <v>27</v>
      </c>
      <c r="E44" s="3" t="s">
        <v>28</v>
      </c>
      <c r="F44" s="3" t="s">
        <v>29</v>
      </c>
      <c r="G44" s="3">
        <v>7</v>
      </c>
      <c r="H44" s="3">
        <v>6</v>
      </c>
      <c r="I44" s="4">
        <f t="shared" si="10"/>
        <v>0.8571428571428571</v>
      </c>
      <c r="J44" s="3">
        <v>2</v>
      </c>
      <c r="K44" s="5">
        <f t="shared" si="11"/>
        <v>0.2857142857142857</v>
      </c>
      <c r="L44" s="3">
        <f t="shared" si="12"/>
        <v>3</v>
      </c>
      <c r="M44" s="3">
        <v>2</v>
      </c>
      <c r="N44" s="3">
        <v>1</v>
      </c>
      <c r="O44" s="3">
        <v>0</v>
      </c>
      <c r="P44" s="3">
        <v>4</v>
      </c>
      <c r="Q44" s="3">
        <v>2</v>
      </c>
      <c r="R44" s="5">
        <f t="shared" si="13"/>
        <v>0.66666666666666663</v>
      </c>
      <c r="S44" s="5">
        <f t="shared" si="14"/>
        <v>0.66666666666666663</v>
      </c>
      <c r="T44" s="3">
        <v>0</v>
      </c>
      <c r="U44" s="3">
        <v>0</v>
      </c>
      <c r="V44" s="3">
        <v>1</v>
      </c>
      <c r="W44" s="3">
        <v>2</v>
      </c>
      <c r="X44" s="3">
        <v>2</v>
      </c>
      <c r="Y44" s="3">
        <v>0</v>
      </c>
      <c r="Z44" s="3"/>
    </row>
    <row r="45" spans="1:26" x14ac:dyDescent="0.3">
      <c r="A45" s="3">
        <v>13</v>
      </c>
      <c r="B45" s="3" t="s">
        <v>32</v>
      </c>
      <c r="C45" s="3" t="s">
        <v>26</v>
      </c>
      <c r="D45" s="3" t="s">
        <v>27</v>
      </c>
      <c r="E45" s="3" t="s">
        <v>28</v>
      </c>
      <c r="F45" s="3" t="s">
        <v>29</v>
      </c>
      <c r="G45" s="3">
        <v>2</v>
      </c>
      <c r="H45" s="3">
        <v>3</v>
      </c>
      <c r="I45" s="4">
        <f t="shared" si="10"/>
        <v>1.5</v>
      </c>
      <c r="J45" s="3">
        <v>0</v>
      </c>
      <c r="K45" s="5">
        <f t="shared" si="11"/>
        <v>0</v>
      </c>
      <c r="L45" s="3">
        <f t="shared" si="12"/>
        <v>2</v>
      </c>
      <c r="M45" s="3">
        <v>0</v>
      </c>
      <c r="N45" s="3">
        <v>2</v>
      </c>
      <c r="O45" s="3">
        <v>0</v>
      </c>
      <c r="P45" s="3">
        <v>4</v>
      </c>
      <c r="Q45" s="3">
        <v>3</v>
      </c>
      <c r="R45" s="5">
        <f t="shared" si="13"/>
        <v>0</v>
      </c>
      <c r="S45" s="5">
        <f t="shared" si="14"/>
        <v>0</v>
      </c>
      <c r="T45" s="3">
        <v>0</v>
      </c>
      <c r="U45" s="3">
        <v>1</v>
      </c>
      <c r="V45" s="3">
        <v>2</v>
      </c>
      <c r="W45" s="3">
        <v>0</v>
      </c>
      <c r="X45" s="3">
        <v>2</v>
      </c>
      <c r="Y45" s="3">
        <v>0</v>
      </c>
      <c r="Z45" s="3"/>
    </row>
    <row r="46" spans="1:26" x14ac:dyDescent="0.3">
      <c r="A46" s="3">
        <v>14</v>
      </c>
      <c r="B46" s="3" t="s">
        <v>25</v>
      </c>
      <c r="C46" s="3" t="s">
        <v>26</v>
      </c>
      <c r="D46" s="3" t="s">
        <v>27</v>
      </c>
      <c r="E46" s="3" t="s">
        <v>35</v>
      </c>
      <c r="F46" s="3" t="s">
        <v>29</v>
      </c>
      <c r="G46" s="3">
        <v>1</v>
      </c>
      <c r="H46" s="3">
        <v>0</v>
      </c>
      <c r="I46" s="4">
        <f t="shared" si="10"/>
        <v>0</v>
      </c>
      <c r="J46" s="3">
        <v>0</v>
      </c>
      <c r="K46" s="5">
        <f t="shared" si="11"/>
        <v>0</v>
      </c>
      <c r="L46" s="3">
        <f t="shared" si="12"/>
        <v>1</v>
      </c>
      <c r="M46" s="3">
        <v>0</v>
      </c>
      <c r="N46" s="3">
        <v>1</v>
      </c>
      <c r="O46" s="3">
        <v>0</v>
      </c>
      <c r="P46" s="3">
        <v>0</v>
      </c>
      <c r="Q46" s="3">
        <v>0</v>
      </c>
      <c r="R46" s="5">
        <f t="shared" si="13"/>
        <v>0</v>
      </c>
      <c r="S46" s="5">
        <f t="shared" si="14"/>
        <v>0</v>
      </c>
      <c r="T46" s="3">
        <v>0</v>
      </c>
      <c r="U46" s="3">
        <v>0</v>
      </c>
      <c r="V46" s="3">
        <v>1</v>
      </c>
      <c r="W46" s="3">
        <v>0</v>
      </c>
      <c r="X46" s="3">
        <v>0</v>
      </c>
      <c r="Y46" s="3">
        <v>0</v>
      </c>
      <c r="Z46" s="3"/>
    </row>
    <row r="47" spans="1:26" x14ac:dyDescent="0.3">
      <c r="A47" s="3">
        <v>18</v>
      </c>
      <c r="B47" s="3" t="s">
        <v>34</v>
      </c>
      <c r="C47" s="3" t="s">
        <v>26</v>
      </c>
      <c r="D47" s="3" t="s">
        <v>27</v>
      </c>
      <c r="E47" s="3" t="s">
        <v>32</v>
      </c>
      <c r="F47" s="3" t="s">
        <v>29</v>
      </c>
      <c r="G47" s="3">
        <v>1</v>
      </c>
      <c r="H47" s="3">
        <v>3</v>
      </c>
      <c r="I47" s="4">
        <f t="shared" si="10"/>
        <v>3</v>
      </c>
      <c r="J47" s="3">
        <v>0</v>
      </c>
      <c r="K47" s="5">
        <f t="shared" si="11"/>
        <v>0</v>
      </c>
      <c r="L47" s="3">
        <f t="shared" si="12"/>
        <v>1</v>
      </c>
      <c r="M47" s="3">
        <v>1</v>
      </c>
      <c r="N47" s="3">
        <v>0</v>
      </c>
      <c r="O47" s="3">
        <v>1</v>
      </c>
      <c r="P47" s="3">
        <v>0</v>
      </c>
      <c r="Q47" s="3">
        <v>0</v>
      </c>
      <c r="R47" s="5">
        <f t="shared" si="13"/>
        <v>1</v>
      </c>
      <c r="S47" s="5">
        <f t="shared" si="14"/>
        <v>1.5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/>
    </row>
    <row r="48" spans="1:26" x14ac:dyDescent="0.3">
      <c r="A48" s="3">
        <v>26</v>
      </c>
      <c r="B48" s="3" t="s">
        <v>25</v>
      </c>
      <c r="C48" s="3" t="s">
        <v>31</v>
      </c>
      <c r="D48" s="3" t="s">
        <v>27</v>
      </c>
      <c r="E48" s="3" t="s">
        <v>32</v>
      </c>
      <c r="F48" s="3" t="s">
        <v>29</v>
      </c>
      <c r="G48" s="3">
        <v>10</v>
      </c>
      <c r="H48" s="3">
        <v>3</v>
      </c>
      <c r="I48" s="4">
        <f t="shared" si="10"/>
        <v>0.3</v>
      </c>
      <c r="J48" s="3">
        <v>5</v>
      </c>
      <c r="K48" s="5">
        <f t="shared" si="11"/>
        <v>0.5</v>
      </c>
      <c r="L48" s="3">
        <f t="shared" si="12"/>
        <v>4</v>
      </c>
      <c r="M48" s="3">
        <v>1</v>
      </c>
      <c r="N48" s="3">
        <v>3</v>
      </c>
      <c r="O48" s="3">
        <v>1</v>
      </c>
      <c r="P48" s="3">
        <v>2</v>
      </c>
      <c r="Q48" s="3">
        <v>1</v>
      </c>
      <c r="R48" s="5">
        <f t="shared" si="13"/>
        <v>0.25</v>
      </c>
      <c r="S48" s="5">
        <f t="shared" si="14"/>
        <v>0.25</v>
      </c>
      <c r="T48" s="3">
        <v>0</v>
      </c>
      <c r="U48" s="3">
        <v>0</v>
      </c>
      <c r="V48" s="3">
        <v>5</v>
      </c>
      <c r="W48" s="3">
        <v>3</v>
      </c>
      <c r="X48" s="3">
        <v>1</v>
      </c>
      <c r="Y48" s="3">
        <v>1</v>
      </c>
      <c r="Z48" s="3"/>
    </row>
    <row r="49" spans="1:26" x14ac:dyDescent="0.3">
      <c r="A49" s="3">
        <v>27</v>
      </c>
      <c r="B49" s="3" t="s">
        <v>31</v>
      </c>
      <c r="C49" s="3" t="s">
        <v>26</v>
      </c>
      <c r="D49" s="3" t="s">
        <v>27</v>
      </c>
      <c r="E49" s="3" t="s">
        <v>32</v>
      </c>
      <c r="F49" s="3" t="s">
        <v>29</v>
      </c>
      <c r="G49" s="3">
        <v>4</v>
      </c>
      <c r="H49" s="3">
        <v>5</v>
      </c>
      <c r="I49" s="4">
        <f t="shared" si="10"/>
        <v>1.25</v>
      </c>
      <c r="J49" s="3">
        <v>0</v>
      </c>
      <c r="K49" s="5">
        <f t="shared" si="11"/>
        <v>0</v>
      </c>
      <c r="L49" s="3">
        <f t="shared" si="12"/>
        <v>3</v>
      </c>
      <c r="M49" s="3">
        <v>1</v>
      </c>
      <c r="N49" s="3">
        <v>2</v>
      </c>
      <c r="O49" s="3">
        <v>1</v>
      </c>
      <c r="P49" s="3">
        <v>2</v>
      </c>
      <c r="Q49" s="3">
        <v>2</v>
      </c>
      <c r="R49" s="5">
        <f t="shared" si="13"/>
        <v>0.33333333333333331</v>
      </c>
      <c r="S49" s="5">
        <f t="shared" si="14"/>
        <v>0.5</v>
      </c>
      <c r="T49" s="3">
        <v>1</v>
      </c>
      <c r="U49" s="3">
        <v>1</v>
      </c>
      <c r="V49" s="3">
        <v>2</v>
      </c>
      <c r="W49" s="3">
        <v>0</v>
      </c>
      <c r="X49" s="3">
        <v>1</v>
      </c>
      <c r="Y49" s="3">
        <v>0</v>
      </c>
      <c r="Z49" s="3"/>
    </row>
    <row r="50" spans="1:26" x14ac:dyDescent="0.3">
      <c r="A50" s="3">
        <v>33</v>
      </c>
      <c r="B50" s="3" t="s">
        <v>25</v>
      </c>
      <c r="C50" s="3" t="s">
        <v>26</v>
      </c>
      <c r="D50" s="3" t="s">
        <v>27</v>
      </c>
      <c r="E50" s="3" t="s">
        <v>32</v>
      </c>
      <c r="F50" s="3" t="s">
        <v>29</v>
      </c>
      <c r="G50" s="3">
        <v>1</v>
      </c>
      <c r="H50" s="3">
        <v>0</v>
      </c>
      <c r="I50" s="4">
        <f t="shared" si="10"/>
        <v>0</v>
      </c>
      <c r="J50" s="3">
        <v>0</v>
      </c>
      <c r="K50" s="5">
        <f t="shared" si="11"/>
        <v>0</v>
      </c>
      <c r="L50" s="3">
        <f t="shared" si="12"/>
        <v>1</v>
      </c>
      <c r="M50" s="3">
        <v>0</v>
      </c>
      <c r="N50" s="3">
        <v>1</v>
      </c>
      <c r="O50" s="3">
        <v>0</v>
      </c>
      <c r="P50" s="3">
        <v>0</v>
      </c>
      <c r="Q50" s="3">
        <v>0</v>
      </c>
      <c r="R50" s="5">
        <f t="shared" si="13"/>
        <v>0</v>
      </c>
      <c r="S50" s="5">
        <f t="shared" si="14"/>
        <v>0</v>
      </c>
      <c r="T50" s="3">
        <v>0</v>
      </c>
      <c r="U50" s="3">
        <v>0</v>
      </c>
      <c r="V50" s="3">
        <v>1</v>
      </c>
      <c r="W50" s="3">
        <v>0</v>
      </c>
      <c r="X50" s="3">
        <v>0</v>
      </c>
      <c r="Y50" s="3">
        <v>0</v>
      </c>
      <c r="Z50" s="3"/>
    </row>
    <row r="51" spans="1:26" x14ac:dyDescent="0.3">
      <c r="A51" s="3">
        <v>36</v>
      </c>
      <c r="B51" s="3" t="s">
        <v>25</v>
      </c>
      <c r="C51" s="3" t="s">
        <v>34</v>
      </c>
      <c r="D51" s="3" t="s">
        <v>27</v>
      </c>
      <c r="E51" s="3" t="s">
        <v>35</v>
      </c>
      <c r="F51" s="3" t="s">
        <v>29</v>
      </c>
      <c r="G51" s="3">
        <v>1</v>
      </c>
      <c r="H51" s="3">
        <v>0</v>
      </c>
      <c r="I51" s="4">
        <f t="shared" si="10"/>
        <v>0</v>
      </c>
      <c r="J51" s="3">
        <v>0</v>
      </c>
      <c r="K51" s="5">
        <f t="shared" si="11"/>
        <v>0</v>
      </c>
      <c r="L51" s="3">
        <f t="shared" si="12"/>
        <v>1</v>
      </c>
      <c r="M51" s="3">
        <v>0</v>
      </c>
      <c r="N51" s="3">
        <v>1</v>
      </c>
      <c r="O51" s="3">
        <v>0</v>
      </c>
      <c r="P51" s="3">
        <v>0</v>
      </c>
      <c r="Q51" s="3">
        <v>0</v>
      </c>
      <c r="R51" s="5">
        <f t="shared" si="13"/>
        <v>0</v>
      </c>
      <c r="S51" s="5">
        <f t="shared" si="14"/>
        <v>0</v>
      </c>
      <c r="T51" s="3">
        <v>0</v>
      </c>
      <c r="U51" s="3">
        <v>0</v>
      </c>
      <c r="V51" s="3">
        <v>1</v>
      </c>
      <c r="W51" s="3">
        <v>0</v>
      </c>
      <c r="X51" s="3">
        <v>0</v>
      </c>
      <c r="Y51" s="3">
        <v>0</v>
      </c>
      <c r="Z51" s="3"/>
    </row>
    <row r="52" spans="1:26" x14ac:dyDescent="0.3">
      <c r="A52" s="3">
        <v>46</v>
      </c>
      <c r="B52" s="3" t="s">
        <v>25</v>
      </c>
      <c r="C52" s="3" t="s">
        <v>32</v>
      </c>
      <c r="D52" s="3" t="s">
        <v>27</v>
      </c>
      <c r="E52" s="3" t="s">
        <v>35</v>
      </c>
      <c r="F52" s="3" t="s">
        <v>29</v>
      </c>
      <c r="G52" s="3">
        <v>1</v>
      </c>
      <c r="H52" s="3">
        <v>0</v>
      </c>
      <c r="I52" s="4">
        <f t="shared" si="10"/>
        <v>0</v>
      </c>
      <c r="J52" s="3">
        <v>0</v>
      </c>
      <c r="K52" s="5">
        <f t="shared" si="11"/>
        <v>0</v>
      </c>
      <c r="L52" s="3">
        <f t="shared" si="12"/>
        <v>1</v>
      </c>
      <c r="M52" s="3">
        <v>0</v>
      </c>
      <c r="N52" s="3">
        <v>1</v>
      </c>
      <c r="O52" s="3">
        <v>0</v>
      </c>
      <c r="P52" s="3">
        <v>0</v>
      </c>
      <c r="Q52" s="3">
        <v>0</v>
      </c>
      <c r="R52" s="5">
        <f t="shared" si="13"/>
        <v>0</v>
      </c>
      <c r="S52" s="5">
        <f t="shared" si="14"/>
        <v>0</v>
      </c>
      <c r="T52" s="3">
        <v>0</v>
      </c>
      <c r="U52" s="3">
        <v>0</v>
      </c>
      <c r="V52" s="3">
        <v>1</v>
      </c>
      <c r="W52" s="3">
        <v>0</v>
      </c>
      <c r="X52" s="3">
        <v>0</v>
      </c>
      <c r="Y52" s="3">
        <v>0</v>
      </c>
      <c r="Z52" s="3"/>
    </row>
    <row r="53" spans="1:26" x14ac:dyDescent="0.3">
      <c r="A53" s="3">
        <v>47</v>
      </c>
      <c r="B53" s="3" t="s">
        <v>31</v>
      </c>
      <c r="C53" s="3" t="s">
        <v>34</v>
      </c>
      <c r="D53" s="3" t="s">
        <v>32</v>
      </c>
      <c r="E53" s="3" t="s">
        <v>28</v>
      </c>
      <c r="F53" s="3" t="s">
        <v>29</v>
      </c>
      <c r="G53" s="3">
        <v>1</v>
      </c>
      <c r="H53" s="3">
        <v>0</v>
      </c>
      <c r="I53" s="4">
        <f t="shared" si="10"/>
        <v>0</v>
      </c>
      <c r="J53" s="3">
        <v>1</v>
      </c>
      <c r="K53" s="5">
        <f t="shared" si="11"/>
        <v>1</v>
      </c>
      <c r="L53" s="3">
        <f t="shared" si="12"/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5" t="e">
        <f t="shared" si="13"/>
        <v>#DIV/0!</v>
      </c>
      <c r="S53" s="5" t="e">
        <f t="shared" si="14"/>
        <v>#DIV/0!</v>
      </c>
      <c r="T53" s="3">
        <v>0</v>
      </c>
      <c r="U53" s="3">
        <v>0</v>
      </c>
      <c r="V53" s="3">
        <v>0</v>
      </c>
      <c r="W53" s="3">
        <v>1</v>
      </c>
      <c r="X53" s="3">
        <v>0</v>
      </c>
      <c r="Y53" s="3">
        <v>0</v>
      </c>
      <c r="Z53" s="3"/>
    </row>
    <row r="54" spans="1:26" x14ac:dyDescent="0.3">
      <c r="A54" s="3">
        <v>55</v>
      </c>
      <c r="B54" s="3" t="s">
        <v>31</v>
      </c>
      <c r="C54" s="3" t="s">
        <v>26</v>
      </c>
      <c r="D54" s="3" t="s">
        <v>27</v>
      </c>
      <c r="E54" s="3" t="s">
        <v>32</v>
      </c>
      <c r="F54" s="3" t="s">
        <v>33</v>
      </c>
      <c r="G54" s="3">
        <v>2</v>
      </c>
      <c r="H54" s="3">
        <v>2</v>
      </c>
      <c r="I54" s="4">
        <f t="shared" si="10"/>
        <v>1</v>
      </c>
      <c r="J54" s="3">
        <v>0</v>
      </c>
      <c r="K54" s="5">
        <f t="shared" si="11"/>
        <v>0</v>
      </c>
      <c r="L54" s="3">
        <f t="shared" si="12"/>
        <v>2</v>
      </c>
      <c r="M54" s="3">
        <v>1</v>
      </c>
      <c r="N54" s="3">
        <v>1</v>
      </c>
      <c r="O54" s="3">
        <v>1</v>
      </c>
      <c r="P54" s="3">
        <v>1</v>
      </c>
      <c r="Q54" s="3">
        <v>0</v>
      </c>
      <c r="R54" s="5">
        <f t="shared" si="13"/>
        <v>0.5</v>
      </c>
      <c r="S54" s="5">
        <f t="shared" si="14"/>
        <v>0.5</v>
      </c>
      <c r="T54" s="3">
        <v>0</v>
      </c>
      <c r="U54" s="3">
        <v>1</v>
      </c>
      <c r="V54" s="3">
        <v>0</v>
      </c>
      <c r="W54" s="3">
        <v>0</v>
      </c>
      <c r="X54" s="3">
        <v>1</v>
      </c>
      <c r="Y54" s="3">
        <v>0</v>
      </c>
      <c r="Z54" s="3"/>
    </row>
    <row r="55" spans="1:26" x14ac:dyDescent="0.3">
      <c r="A55" s="3">
        <v>75</v>
      </c>
      <c r="B55" s="3" t="s">
        <v>31</v>
      </c>
      <c r="C55" s="3" t="s">
        <v>34</v>
      </c>
      <c r="D55" s="3" t="s">
        <v>33</v>
      </c>
      <c r="E55" s="3" t="s">
        <v>32</v>
      </c>
      <c r="F55" s="3" t="s">
        <v>29</v>
      </c>
      <c r="G55" s="3">
        <v>3</v>
      </c>
      <c r="H55" s="3">
        <v>5</v>
      </c>
      <c r="I55" s="4">
        <f t="shared" si="10"/>
        <v>1.6666666666666667</v>
      </c>
      <c r="J55" s="3">
        <v>1</v>
      </c>
      <c r="K55" s="5">
        <f t="shared" si="11"/>
        <v>0.33333333333333331</v>
      </c>
      <c r="L55" s="3">
        <f t="shared" si="12"/>
        <v>2</v>
      </c>
      <c r="M55" s="3">
        <v>2</v>
      </c>
      <c r="N55" s="3">
        <v>0</v>
      </c>
      <c r="O55" s="3">
        <v>2</v>
      </c>
      <c r="P55" s="3">
        <v>0</v>
      </c>
      <c r="Q55" s="3">
        <v>0</v>
      </c>
      <c r="R55" s="5">
        <f t="shared" si="13"/>
        <v>1</v>
      </c>
      <c r="S55" s="5">
        <f t="shared" si="14"/>
        <v>1.25</v>
      </c>
      <c r="T55" s="3">
        <v>1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/>
    </row>
    <row r="56" spans="1:26" x14ac:dyDescent="0.3">
      <c r="A56" s="3">
        <v>89</v>
      </c>
      <c r="B56" s="3" t="s">
        <v>33</v>
      </c>
      <c r="C56" s="3" t="s">
        <v>36</v>
      </c>
      <c r="D56" s="3" t="s">
        <v>27</v>
      </c>
      <c r="E56" s="3" t="s">
        <v>28</v>
      </c>
      <c r="F56" s="3" t="s">
        <v>29</v>
      </c>
      <c r="G56" s="3">
        <v>1</v>
      </c>
      <c r="H56" s="3">
        <v>2</v>
      </c>
      <c r="I56" s="4">
        <f t="shared" si="10"/>
        <v>2</v>
      </c>
      <c r="J56" s="3">
        <v>0</v>
      </c>
      <c r="K56" s="5">
        <f t="shared" si="11"/>
        <v>0</v>
      </c>
      <c r="L56" s="3">
        <f t="shared" si="12"/>
        <v>1</v>
      </c>
      <c r="M56" s="3">
        <v>1</v>
      </c>
      <c r="N56" s="3">
        <v>0</v>
      </c>
      <c r="O56" s="3">
        <v>0</v>
      </c>
      <c r="P56" s="3">
        <v>0</v>
      </c>
      <c r="Q56" s="3">
        <v>0</v>
      </c>
      <c r="R56" s="5">
        <f t="shared" si="13"/>
        <v>1</v>
      </c>
      <c r="S56" s="5">
        <f t="shared" si="14"/>
        <v>1</v>
      </c>
      <c r="T56" s="3">
        <v>0</v>
      </c>
      <c r="U56" s="3">
        <v>0</v>
      </c>
      <c r="V56" s="3">
        <v>0</v>
      </c>
      <c r="W56" s="3">
        <v>0</v>
      </c>
      <c r="X56" s="3">
        <v>1</v>
      </c>
      <c r="Y56" s="3">
        <v>0</v>
      </c>
      <c r="Z56" s="3"/>
    </row>
    <row r="57" spans="1:26" x14ac:dyDescent="0.3">
      <c r="A57" s="3">
        <v>93</v>
      </c>
      <c r="B57" s="3" t="s">
        <v>34</v>
      </c>
      <c r="C57" s="3" t="s">
        <v>26</v>
      </c>
      <c r="D57" s="3" t="s">
        <v>27</v>
      </c>
      <c r="E57" s="3" t="s">
        <v>32</v>
      </c>
      <c r="F57" s="3" t="s">
        <v>33</v>
      </c>
      <c r="G57" s="3">
        <v>3</v>
      </c>
      <c r="H57" s="3">
        <v>5</v>
      </c>
      <c r="I57" s="4">
        <f t="shared" si="10"/>
        <v>1.6666666666666667</v>
      </c>
      <c r="J57" s="3">
        <v>0</v>
      </c>
      <c r="K57" s="5">
        <f t="shared" si="11"/>
        <v>0</v>
      </c>
      <c r="L57" s="3">
        <f t="shared" si="12"/>
        <v>3</v>
      </c>
      <c r="M57" s="3">
        <v>2</v>
      </c>
      <c r="N57" s="3">
        <v>1</v>
      </c>
      <c r="O57" s="3">
        <v>2</v>
      </c>
      <c r="P57" s="3">
        <v>0</v>
      </c>
      <c r="Q57" s="3">
        <v>0</v>
      </c>
      <c r="R57" s="5">
        <f t="shared" si="13"/>
        <v>0.66666666666666663</v>
      </c>
      <c r="S57" s="5">
        <f t="shared" si="14"/>
        <v>0.83333333333333337</v>
      </c>
      <c r="T57" s="3">
        <v>1</v>
      </c>
      <c r="U57" s="3">
        <v>0</v>
      </c>
      <c r="V57" s="3">
        <v>1</v>
      </c>
      <c r="W57" s="3">
        <v>0</v>
      </c>
      <c r="X57" s="3">
        <v>0</v>
      </c>
      <c r="Y57" s="3">
        <v>0</v>
      </c>
      <c r="Z57" s="3"/>
    </row>
    <row r="58" spans="1:26" x14ac:dyDescent="0.3">
      <c r="A58" s="3">
        <v>112</v>
      </c>
      <c r="B58" s="3" t="s">
        <v>34</v>
      </c>
      <c r="C58" s="3" t="s">
        <v>31</v>
      </c>
      <c r="D58" s="3" t="s">
        <v>27</v>
      </c>
      <c r="E58" s="3" t="s">
        <v>32</v>
      </c>
      <c r="F58" s="3" t="s">
        <v>33</v>
      </c>
      <c r="G58" s="3">
        <v>1</v>
      </c>
      <c r="H58" s="3">
        <v>0</v>
      </c>
      <c r="I58" s="4">
        <f t="shared" si="10"/>
        <v>0</v>
      </c>
      <c r="J58" s="3">
        <v>0</v>
      </c>
      <c r="K58" s="5">
        <f t="shared" si="11"/>
        <v>0</v>
      </c>
      <c r="L58" s="3">
        <f t="shared" si="12"/>
        <v>1</v>
      </c>
      <c r="M58" s="3">
        <v>0</v>
      </c>
      <c r="N58" s="3">
        <v>1</v>
      </c>
      <c r="O58" s="3">
        <v>0</v>
      </c>
      <c r="P58" s="3">
        <v>0</v>
      </c>
      <c r="Q58" s="3">
        <v>0</v>
      </c>
      <c r="R58" s="5">
        <f t="shared" si="13"/>
        <v>0</v>
      </c>
      <c r="S58" s="5">
        <f t="shared" si="14"/>
        <v>0</v>
      </c>
      <c r="T58" s="3">
        <v>0</v>
      </c>
      <c r="U58" s="3">
        <v>0</v>
      </c>
      <c r="V58" s="3">
        <v>1</v>
      </c>
      <c r="W58" s="3">
        <v>0</v>
      </c>
      <c r="X58" s="3">
        <v>0</v>
      </c>
      <c r="Y58" s="3">
        <v>0</v>
      </c>
      <c r="Z58" s="3"/>
    </row>
    <row r="59" spans="1:26" x14ac:dyDescent="0.3">
      <c r="A59" s="3">
        <v>121</v>
      </c>
      <c r="B59" s="3" t="s">
        <v>34</v>
      </c>
      <c r="C59" s="3" t="s">
        <v>26</v>
      </c>
      <c r="D59" s="3" t="s">
        <v>36</v>
      </c>
      <c r="E59" s="3" t="s">
        <v>35</v>
      </c>
      <c r="F59" s="3" t="s">
        <v>33</v>
      </c>
      <c r="G59" s="3">
        <v>1</v>
      </c>
      <c r="H59" s="3">
        <v>0</v>
      </c>
      <c r="I59" s="4">
        <f t="shared" si="10"/>
        <v>0</v>
      </c>
      <c r="J59" s="3">
        <v>0</v>
      </c>
      <c r="K59" s="5">
        <f t="shared" si="11"/>
        <v>0</v>
      </c>
      <c r="L59" s="3">
        <f t="shared" si="12"/>
        <v>1</v>
      </c>
      <c r="M59" s="3">
        <v>0</v>
      </c>
      <c r="N59" s="3">
        <v>1</v>
      </c>
      <c r="O59" s="3">
        <v>0</v>
      </c>
      <c r="P59" s="3">
        <v>0</v>
      </c>
      <c r="Q59" s="3">
        <v>0</v>
      </c>
      <c r="R59" s="5">
        <f t="shared" si="13"/>
        <v>0</v>
      </c>
      <c r="S59" s="5">
        <f t="shared" si="14"/>
        <v>0</v>
      </c>
      <c r="T59" s="3">
        <v>0</v>
      </c>
      <c r="U59" s="3">
        <v>0</v>
      </c>
      <c r="V59" s="3">
        <v>1</v>
      </c>
      <c r="W59" s="3">
        <v>0</v>
      </c>
      <c r="X59" s="3">
        <v>0</v>
      </c>
      <c r="Y59" s="3">
        <v>0</v>
      </c>
      <c r="Z59" s="3"/>
    </row>
    <row r="60" spans="1:26" x14ac:dyDescent="0.3">
      <c r="A60" s="3">
        <v>123</v>
      </c>
      <c r="B60" s="3" t="s">
        <v>25</v>
      </c>
      <c r="C60" s="3" t="s">
        <v>31</v>
      </c>
      <c r="D60" s="3" t="s">
        <v>33</v>
      </c>
      <c r="E60" s="3" t="s">
        <v>32</v>
      </c>
      <c r="F60" s="3" t="s">
        <v>29</v>
      </c>
      <c r="G60" s="3">
        <v>1</v>
      </c>
      <c r="H60" s="3">
        <v>0</v>
      </c>
      <c r="I60" s="4">
        <f t="shared" si="10"/>
        <v>0</v>
      </c>
      <c r="J60" s="3">
        <v>0</v>
      </c>
      <c r="K60" s="5">
        <f t="shared" si="11"/>
        <v>0</v>
      </c>
      <c r="L60" s="3">
        <f t="shared" si="12"/>
        <v>1</v>
      </c>
      <c r="M60" s="3">
        <v>0</v>
      </c>
      <c r="N60" s="3">
        <v>1</v>
      </c>
      <c r="O60" s="3">
        <v>0</v>
      </c>
      <c r="P60" s="3">
        <v>0</v>
      </c>
      <c r="Q60" s="3">
        <v>0</v>
      </c>
      <c r="R60" s="5">
        <f t="shared" si="13"/>
        <v>0</v>
      </c>
      <c r="S60" s="5">
        <f t="shared" si="14"/>
        <v>0</v>
      </c>
      <c r="T60" s="3">
        <v>0</v>
      </c>
      <c r="U60" s="3">
        <v>0</v>
      </c>
      <c r="V60" s="3">
        <v>1</v>
      </c>
      <c r="W60" s="3">
        <v>0</v>
      </c>
      <c r="X60" s="3">
        <v>0</v>
      </c>
      <c r="Y60" s="3">
        <v>0</v>
      </c>
      <c r="Z60" s="3"/>
    </row>
    <row r="61" spans="1:26" x14ac:dyDescent="0.3">
      <c r="A61" s="3">
        <v>127</v>
      </c>
      <c r="B61" s="3" t="s">
        <v>34</v>
      </c>
      <c r="C61" s="3" t="s">
        <v>31</v>
      </c>
      <c r="D61" s="3" t="s">
        <v>27</v>
      </c>
      <c r="E61" s="3" t="s">
        <v>35</v>
      </c>
      <c r="F61" s="14" t="s">
        <v>29</v>
      </c>
      <c r="G61" s="3">
        <v>2</v>
      </c>
      <c r="H61" s="3">
        <v>3</v>
      </c>
      <c r="I61" s="4">
        <f t="shared" si="10"/>
        <v>1.5</v>
      </c>
      <c r="J61" s="3">
        <v>0</v>
      </c>
      <c r="K61" s="5">
        <f t="shared" si="11"/>
        <v>0</v>
      </c>
      <c r="L61" s="3">
        <f t="shared" si="12"/>
        <v>2</v>
      </c>
      <c r="M61" s="3">
        <v>1</v>
      </c>
      <c r="N61" s="3">
        <v>1</v>
      </c>
      <c r="O61" s="3">
        <v>1</v>
      </c>
      <c r="P61" s="3">
        <v>0</v>
      </c>
      <c r="Q61" s="3">
        <v>0</v>
      </c>
      <c r="R61" s="5">
        <f t="shared" si="13"/>
        <v>0.5</v>
      </c>
      <c r="S61" s="5">
        <f t="shared" si="14"/>
        <v>0.5</v>
      </c>
      <c r="T61" s="3">
        <v>0</v>
      </c>
      <c r="U61" s="3">
        <v>0</v>
      </c>
      <c r="V61" s="3">
        <v>1</v>
      </c>
      <c r="W61" s="3">
        <v>0</v>
      </c>
      <c r="X61" s="3">
        <v>0</v>
      </c>
      <c r="Y61" s="3">
        <v>0</v>
      </c>
      <c r="Z61" s="3"/>
    </row>
    <row r="62" spans="1:26" x14ac:dyDescent="0.3">
      <c r="A62" s="3">
        <v>165</v>
      </c>
      <c r="B62" s="3" t="s">
        <v>31</v>
      </c>
      <c r="C62" s="3" t="s">
        <v>26</v>
      </c>
      <c r="D62" s="3" t="s">
        <v>34</v>
      </c>
      <c r="E62" s="3" t="s">
        <v>32</v>
      </c>
      <c r="F62" s="12" t="s">
        <v>33</v>
      </c>
      <c r="G62" s="3">
        <v>4</v>
      </c>
      <c r="H62" s="3">
        <v>3</v>
      </c>
      <c r="I62" s="4">
        <f t="shared" si="10"/>
        <v>0.75</v>
      </c>
      <c r="J62" s="3">
        <v>0</v>
      </c>
      <c r="K62" s="5">
        <f t="shared" si="11"/>
        <v>0</v>
      </c>
      <c r="L62" s="3">
        <f t="shared" si="12"/>
        <v>4</v>
      </c>
      <c r="M62" s="3">
        <v>1</v>
      </c>
      <c r="N62" s="3">
        <v>3</v>
      </c>
      <c r="O62" s="3">
        <v>1</v>
      </c>
      <c r="P62" s="3">
        <v>1</v>
      </c>
      <c r="Q62" s="3">
        <v>1</v>
      </c>
      <c r="R62" s="5">
        <f t="shared" si="13"/>
        <v>0.25</v>
      </c>
      <c r="S62" s="5">
        <f t="shared" si="14"/>
        <v>0.25</v>
      </c>
      <c r="T62" s="3">
        <v>0</v>
      </c>
      <c r="U62" s="3">
        <v>2</v>
      </c>
      <c r="V62" s="3">
        <v>1</v>
      </c>
      <c r="W62" s="3">
        <v>0</v>
      </c>
      <c r="X62" s="3">
        <v>1</v>
      </c>
      <c r="Y62" s="3">
        <v>0</v>
      </c>
      <c r="Z62" s="3"/>
    </row>
    <row r="63" spans="1:26" x14ac:dyDescent="0.3">
      <c r="A63" s="3">
        <v>166</v>
      </c>
      <c r="B63" s="3" t="s">
        <v>31</v>
      </c>
      <c r="C63" s="3" t="s">
        <v>26</v>
      </c>
      <c r="D63" s="3" t="s">
        <v>34</v>
      </c>
      <c r="E63" s="3" t="s">
        <v>36</v>
      </c>
      <c r="F63" s="12" t="s">
        <v>33</v>
      </c>
      <c r="G63" s="3">
        <v>2</v>
      </c>
      <c r="H63" s="3">
        <v>0</v>
      </c>
      <c r="I63" s="4">
        <f t="shared" si="10"/>
        <v>0</v>
      </c>
      <c r="J63" s="3">
        <v>0</v>
      </c>
      <c r="K63" s="5">
        <f t="shared" si="11"/>
        <v>0</v>
      </c>
      <c r="L63" s="3">
        <f t="shared" si="12"/>
        <v>2</v>
      </c>
      <c r="M63" s="3">
        <v>0</v>
      </c>
      <c r="N63" s="3">
        <v>2</v>
      </c>
      <c r="O63" s="3">
        <v>0</v>
      </c>
      <c r="P63" s="3">
        <v>0</v>
      </c>
      <c r="Q63" s="3">
        <v>0</v>
      </c>
      <c r="R63" s="5">
        <f t="shared" si="13"/>
        <v>0</v>
      </c>
      <c r="S63" s="5">
        <f t="shared" si="14"/>
        <v>0</v>
      </c>
      <c r="T63" s="3">
        <v>0</v>
      </c>
      <c r="U63" s="3">
        <v>1</v>
      </c>
      <c r="V63" s="3">
        <v>1</v>
      </c>
      <c r="W63" s="3">
        <v>0</v>
      </c>
      <c r="X63" s="3">
        <v>1</v>
      </c>
      <c r="Y63" s="3">
        <v>1</v>
      </c>
      <c r="Z63" s="3"/>
    </row>
    <row r="64" spans="1:26" x14ac:dyDescent="0.3">
      <c r="A64" s="3">
        <v>167</v>
      </c>
      <c r="B64" s="3" t="s">
        <v>25</v>
      </c>
      <c r="C64" s="3" t="s">
        <v>31</v>
      </c>
      <c r="D64" s="3" t="s">
        <v>27</v>
      </c>
      <c r="E64" s="3" t="s">
        <v>32</v>
      </c>
      <c r="F64" s="16" t="s">
        <v>35</v>
      </c>
      <c r="G64" s="3">
        <v>2</v>
      </c>
      <c r="H64" s="3">
        <v>1</v>
      </c>
      <c r="I64" s="4">
        <f t="shared" si="10"/>
        <v>0.5</v>
      </c>
      <c r="J64" s="3">
        <v>0</v>
      </c>
      <c r="K64" s="5">
        <f t="shared" si="11"/>
        <v>0</v>
      </c>
      <c r="L64" s="3">
        <f t="shared" si="12"/>
        <v>1</v>
      </c>
      <c r="M64" s="3">
        <v>0</v>
      </c>
      <c r="N64" s="3">
        <v>1</v>
      </c>
      <c r="O64" s="3">
        <v>0</v>
      </c>
      <c r="P64" s="3">
        <v>2</v>
      </c>
      <c r="Q64" s="3">
        <v>1</v>
      </c>
      <c r="R64" s="5">
        <f t="shared" si="13"/>
        <v>0</v>
      </c>
      <c r="S64" s="5">
        <f t="shared" si="14"/>
        <v>0</v>
      </c>
      <c r="T64" s="3">
        <v>0</v>
      </c>
      <c r="U64" s="3">
        <v>0</v>
      </c>
      <c r="V64" s="3">
        <v>1</v>
      </c>
      <c r="W64" s="3">
        <v>0</v>
      </c>
      <c r="X64" s="3">
        <v>1</v>
      </c>
      <c r="Y64" s="3">
        <v>0</v>
      </c>
      <c r="Z64" s="3"/>
    </row>
    <row r="65" spans="1:26" x14ac:dyDescent="0.3">
      <c r="A65" s="3">
        <v>168</v>
      </c>
      <c r="B65" s="3" t="s">
        <v>25</v>
      </c>
      <c r="C65" s="3" t="s">
        <v>26</v>
      </c>
      <c r="D65" s="3" t="s">
        <v>31</v>
      </c>
      <c r="E65" s="3" t="s">
        <v>35</v>
      </c>
      <c r="F65" s="3" t="s">
        <v>36</v>
      </c>
      <c r="G65" s="3">
        <v>2</v>
      </c>
      <c r="H65" s="3">
        <v>1</v>
      </c>
      <c r="I65" s="4">
        <f t="shared" si="10"/>
        <v>0.5</v>
      </c>
      <c r="J65" s="3">
        <v>0</v>
      </c>
      <c r="K65" s="5">
        <f t="shared" si="11"/>
        <v>0</v>
      </c>
      <c r="L65" s="3">
        <f t="shared" si="12"/>
        <v>1</v>
      </c>
      <c r="M65" s="3">
        <v>0</v>
      </c>
      <c r="N65" s="3">
        <v>1</v>
      </c>
      <c r="O65" s="3">
        <v>0</v>
      </c>
      <c r="P65" s="3">
        <v>2</v>
      </c>
      <c r="Q65" s="3">
        <v>1</v>
      </c>
      <c r="R65" s="5">
        <f t="shared" si="13"/>
        <v>0</v>
      </c>
      <c r="S65" s="5">
        <f t="shared" si="14"/>
        <v>0</v>
      </c>
      <c r="T65" s="3">
        <v>0</v>
      </c>
      <c r="U65" s="3">
        <v>0</v>
      </c>
      <c r="V65" s="3">
        <v>1</v>
      </c>
      <c r="W65" s="3">
        <v>0</v>
      </c>
      <c r="X65" s="3">
        <v>1</v>
      </c>
      <c r="Y65" s="3">
        <v>0</v>
      </c>
      <c r="Z65" s="3"/>
    </row>
    <row r="66" spans="1:26" x14ac:dyDescent="0.3">
      <c r="A66" s="3">
        <v>169</v>
      </c>
      <c r="B66" s="3" t="s">
        <v>25</v>
      </c>
      <c r="C66" s="3" t="s">
        <v>26</v>
      </c>
      <c r="D66" s="3" t="s">
        <v>34</v>
      </c>
      <c r="E66" s="3" t="s">
        <v>35</v>
      </c>
      <c r="F66" s="11" t="s">
        <v>36</v>
      </c>
      <c r="G66" s="3">
        <v>1</v>
      </c>
      <c r="H66" s="3">
        <v>2</v>
      </c>
      <c r="I66" s="4">
        <f t="shared" si="10"/>
        <v>2</v>
      </c>
      <c r="J66" s="3">
        <v>0</v>
      </c>
      <c r="K66" s="5">
        <f t="shared" si="11"/>
        <v>0</v>
      </c>
      <c r="L66" s="3">
        <f t="shared" si="12"/>
        <v>0</v>
      </c>
      <c r="M66" s="3">
        <v>0</v>
      </c>
      <c r="N66" s="3">
        <v>0</v>
      </c>
      <c r="O66" s="3">
        <v>0</v>
      </c>
      <c r="P66" s="3">
        <v>2</v>
      </c>
      <c r="Q66" s="3">
        <v>2</v>
      </c>
      <c r="R66" s="5" t="e">
        <f t="shared" si="13"/>
        <v>#DIV/0!</v>
      </c>
      <c r="S66" s="5" t="e">
        <f t="shared" si="14"/>
        <v>#DIV/0!</v>
      </c>
      <c r="T66" s="3">
        <v>0</v>
      </c>
      <c r="U66" s="3">
        <v>0</v>
      </c>
      <c r="V66" s="3">
        <v>0</v>
      </c>
      <c r="W66" s="3">
        <v>0</v>
      </c>
      <c r="X66" s="3">
        <v>1</v>
      </c>
      <c r="Y66" s="3">
        <v>0</v>
      </c>
      <c r="Z66" s="3"/>
    </row>
    <row r="67" spans="1:26" x14ac:dyDescent="0.3">
      <c r="A67" s="3">
        <v>170</v>
      </c>
      <c r="B67" s="3" t="s">
        <v>36</v>
      </c>
      <c r="C67" s="3" t="s">
        <v>32</v>
      </c>
      <c r="D67" s="3" t="s">
        <v>27</v>
      </c>
      <c r="E67" s="3" t="s">
        <v>28</v>
      </c>
      <c r="F67" s="11" t="s">
        <v>29</v>
      </c>
      <c r="G67" s="3">
        <v>3</v>
      </c>
      <c r="H67" s="3">
        <v>2</v>
      </c>
      <c r="I67" s="4">
        <f t="shared" si="10"/>
        <v>0.66666666666666663</v>
      </c>
      <c r="J67" s="3">
        <v>1</v>
      </c>
      <c r="K67" s="5">
        <f t="shared" si="11"/>
        <v>0.33333333333333331</v>
      </c>
      <c r="L67" s="3">
        <f t="shared" si="12"/>
        <v>2</v>
      </c>
      <c r="M67" s="3">
        <v>1</v>
      </c>
      <c r="N67" s="3">
        <v>1</v>
      </c>
      <c r="O67" s="3">
        <v>1</v>
      </c>
      <c r="P67" s="3">
        <v>0</v>
      </c>
      <c r="Q67" s="3">
        <v>0</v>
      </c>
      <c r="R67" s="5">
        <f t="shared" si="13"/>
        <v>0.5</v>
      </c>
      <c r="S67" s="5">
        <f t="shared" si="14"/>
        <v>0.5</v>
      </c>
      <c r="T67" s="3">
        <v>0</v>
      </c>
      <c r="U67" s="3">
        <v>0</v>
      </c>
      <c r="V67" s="3">
        <v>1</v>
      </c>
      <c r="W67" s="3">
        <v>0</v>
      </c>
      <c r="X67" s="3">
        <v>1</v>
      </c>
      <c r="Y67" s="3">
        <v>0</v>
      </c>
      <c r="Z67" s="3"/>
    </row>
    <row r="68" spans="1:26" x14ac:dyDescent="0.3">
      <c r="A68" s="3">
        <v>171</v>
      </c>
      <c r="B68" s="3" t="s">
        <v>31</v>
      </c>
      <c r="C68" s="3" t="s">
        <v>32</v>
      </c>
      <c r="D68" s="3" t="s">
        <v>27</v>
      </c>
      <c r="E68" s="3" t="s">
        <v>36</v>
      </c>
      <c r="F68" s="11" t="s">
        <v>29</v>
      </c>
      <c r="G68" s="3">
        <v>0</v>
      </c>
      <c r="H68" s="3">
        <v>0</v>
      </c>
      <c r="I68" s="4" t="e">
        <f t="shared" si="10"/>
        <v>#DIV/0!</v>
      </c>
      <c r="J68" s="3">
        <v>0</v>
      </c>
      <c r="K68" s="5" t="e">
        <f t="shared" si="11"/>
        <v>#DIV/0!</v>
      </c>
      <c r="L68" s="3">
        <f t="shared" si="12"/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5" t="e">
        <f t="shared" si="13"/>
        <v>#DIV/0!</v>
      </c>
      <c r="S68" s="5" t="e">
        <f t="shared" si="14"/>
        <v>#DIV/0!</v>
      </c>
      <c r="T68" s="3">
        <v>0</v>
      </c>
      <c r="U68" s="3">
        <v>0</v>
      </c>
      <c r="V68" s="3">
        <v>0</v>
      </c>
      <c r="W68" s="3">
        <v>0</v>
      </c>
      <c r="X68" s="3">
        <v>1</v>
      </c>
      <c r="Y68" s="3">
        <v>0</v>
      </c>
      <c r="Z68" s="3"/>
    </row>
    <row r="69" spans="1:26" x14ac:dyDescent="0.3">
      <c r="A69" s="3">
        <v>172</v>
      </c>
      <c r="B69" s="3" t="s">
        <v>25</v>
      </c>
      <c r="C69" s="3" t="s">
        <v>34</v>
      </c>
      <c r="D69" s="3" t="s">
        <v>27</v>
      </c>
      <c r="E69" s="3" t="s">
        <v>28</v>
      </c>
      <c r="F69" s="11" t="s">
        <v>35</v>
      </c>
      <c r="G69" s="3">
        <v>3</v>
      </c>
      <c r="H69" s="3">
        <v>4</v>
      </c>
      <c r="I69" s="4">
        <f t="shared" si="10"/>
        <v>1.3333333333333333</v>
      </c>
      <c r="J69" s="3">
        <v>0</v>
      </c>
      <c r="K69" s="5">
        <f t="shared" si="11"/>
        <v>0</v>
      </c>
      <c r="L69" s="3">
        <f t="shared" si="12"/>
        <v>3</v>
      </c>
      <c r="M69" s="3">
        <v>2</v>
      </c>
      <c r="N69" s="3">
        <v>1</v>
      </c>
      <c r="O69" s="3">
        <v>0</v>
      </c>
      <c r="P69" s="3">
        <v>0</v>
      </c>
      <c r="Q69" s="3">
        <v>0</v>
      </c>
      <c r="R69" s="5">
        <f t="shared" si="13"/>
        <v>0.66666666666666663</v>
      </c>
      <c r="S69" s="5">
        <f t="shared" si="14"/>
        <v>0.66666666666666663</v>
      </c>
      <c r="T69" s="3">
        <v>0</v>
      </c>
      <c r="U69" s="3">
        <v>1</v>
      </c>
      <c r="V69" s="3">
        <v>0</v>
      </c>
      <c r="W69" s="3">
        <v>0</v>
      </c>
      <c r="X69" s="3">
        <v>0</v>
      </c>
      <c r="Y69" s="3">
        <v>0</v>
      </c>
      <c r="Z69" s="3"/>
    </row>
    <row r="70" spans="1:26" x14ac:dyDescent="0.3">
      <c r="A70" s="3">
        <v>173</v>
      </c>
      <c r="B70" s="3" t="s">
        <v>34</v>
      </c>
      <c r="C70" s="3" t="s">
        <v>26</v>
      </c>
      <c r="D70" s="3" t="s">
        <v>36</v>
      </c>
      <c r="E70" s="3" t="s">
        <v>32</v>
      </c>
      <c r="F70" s="11" t="s">
        <v>29</v>
      </c>
      <c r="G70" s="3">
        <v>2</v>
      </c>
      <c r="H70" s="3">
        <v>0</v>
      </c>
      <c r="I70" s="4">
        <f t="shared" si="10"/>
        <v>0</v>
      </c>
      <c r="J70" s="3">
        <v>1</v>
      </c>
      <c r="K70" s="5">
        <f t="shared" si="11"/>
        <v>0.5</v>
      </c>
      <c r="L70" s="3">
        <f t="shared" si="12"/>
        <v>1</v>
      </c>
      <c r="M70" s="3">
        <v>0</v>
      </c>
      <c r="N70" s="3">
        <v>1</v>
      </c>
      <c r="O70" s="3">
        <v>0</v>
      </c>
      <c r="P70" s="3">
        <v>0</v>
      </c>
      <c r="Q70" s="3">
        <v>0</v>
      </c>
      <c r="R70" s="5">
        <f t="shared" si="13"/>
        <v>0</v>
      </c>
      <c r="S70" s="5">
        <f t="shared" si="14"/>
        <v>0</v>
      </c>
      <c r="T70" s="3">
        <v>0</v>
      </c>
      <c r="U70" s="3">
        <v>1</v>
      </c>
      <c r="V70" s="3">
        <v>0</v>
      </c>
      <c r="W70" s="3">
        <v>1</v>
      </c>
      <c r="X70" s="3">
        <v>1</v>
      </c>
      <c r="Y70" s="3">
        <v>0</v>
      </c>
      <c r="Z70" s="3"/>
    </row>
    <row r="71" spans="1:26" x14ac:dyDescent="0.3">
      <c r="A71" s="3">
        <v>174</v>
      </c>
      <c r="B71" s="3" t="s">
        <v>36</v>
      </c>
      <c r="C71" s="3" t="s">
        <v>26</v>
      </c>
      <c r="D71" s="3" t="s">
        <v>27</v>
      </c>
      <c r="E71" s="3" t="s">
        <v>32</v>
      </c>
      <c r="F71" s="3" t="s">
        <v>29</v>
      </c>
      <c r="G71" s="3">
        <v>5</v>
      </c>
      <c r="H71" s="3">
        <v>3</v>
      </c>
      <c r="I71" s="4">
        <f t="shared" si="10"/>
        <v>0.6</v>
      </c>
      <c r="J71" s="3">
        <v>1</v>
      </c>
      <c r="K71" s="5">
        <f t="shared" si="11"/>
        <v>0.2</v>
      </c>
      <c r="L71" s="3">
        <f t="shared" si="12"/>
        <v>3</v>
      </c>
      <c r="M71" s="3">
        <v>1</v>
      </c>
      <c r="N71" s="3">
        <v>2</v>
      </c>
      <c r="O71" s="3">
        <v>1</v>
      </c>
      <c r="P71" s="3">
        <v>2</v>
      </c>
      <c r="Q71" s="3">
        <v>0</v>
      </c>
      <c r="R71" s="5">
        <f t="shared" si="13"/>
        <v>0.33333333333333331</v>
      </c>
      <c r="S71" s="5">
        <f t="shared" si="14"/>
        <v>0.5</v>
      </c>
      <c r="T71" s="3">
        <v>1</v>
      </c>
      <c r="U71" s="3">
        <v>0</v>
      </c>
      <c r="V71" s="3">
        <v>2</v>
      </c>
      <c r="W71" s="3">
        <v>0</v>
      </c>
      <c r="X71" s="3">
        <v>1</v>
      </c>
      <c r="Y71" s="3">
        <v>0</v>
      </c>
      <c r="Z71" s="3"/>
    </row>
    <row r="72" spans="1:26" x14ac:dyDescent="0.3">
      <c r="A72" s="3">
        <v>175</v>
      </c>
      <c r="B72" s="3" t="s">
        <v>25</v>
      </c>
      <c r="C72" s="3" t="s">
        <v>26</v>
      </c>
      <c r="D72" s="3" t="s">
        <v>27</v>
      </c>
      <c r="E72" s="3" t="s">
        <v>36</v>
      </c>
      <c r="F72" s="11" t="s">
        <v>37</v>
      </c>
      <c r="G72" s="3">
        <v>3</v>
      </c>
      <c r="H72" s="3">
        <v>4</v>
      </c>
      <c r="I72" s="4">
        <f t="shared" si="10"/>
        <v>1.3333333333333333</v>
      </c>
      <c r="J72" s="3">
        <v>0</v>
      </c>
      <c r="K72" s="5">
        <f t="shared" si="11"/>
        <v>0</v>
      </c>
      <c r="L72" s="3">
        <f t="shared" si="12"/>
        <v>2</v>
      </c>
      <c r="M72" s="3">
        <v>2</v>
      </c>
      <c r="N72" s="3">
        <v>0</v>
      </c>
      <c r="O72" s="3">
        <v>1</v>
      </c>
      <c r="P72" s="3">
        <v>0</v>
      </c>
      <c r="Q72" s="3">
        <v>0</v>
      </c>
      <c r="R72" s="5">
        <f t="shared" si="13"/>
        <v>1</v>
      </c>
      <c r="S72" s="5">
        <f t="shared" si="14"/>
        <v>1</v>
      </c>
      <c r="T72" s="3">
        <v>0</v>
      </c>
      <c r="U72" s="3">
        <v>1</v>
      </c>
      <c r="V72" s="3">
        <v>1</v>
      </c>
      <c r="W72" s="3">
        <v>0</v>
      </c>
      <c r="X72" s="3">
        <v>1</v>
      </c>
      <c r="Y72" s="3">
        <v>0</v>
      </c>
      <c r="Z72" s="3"/>
    </row>
    <row r="73" spans="1:26" x14ac:dyDescent="0.3">
      <c r="A73" s="3">
        <v>176</v>
      </c>
      <c r="B73" s="3" t="s">
        <v>25</v>
      </c>
      <c r="C73" s="3" t="s">
        <v>31</v>
      </c>
      <c r="D73" s="3" t="s">
        <v>33</v>
      </c>
      <c r="E73" s="3" t="s">
        <v>28</v>
      </c>
      <c r="F73" s="11" t="s">
        <v>29</v>
      </c>
      <c r="G73" s="3">
        <v>1</v>
      </c>
      <c r="H73" s="3">
        <v>0</v>
      </c>
      <c r="I73" s="4">
        <f t="shared" si="10"/>
        <v>0</v>
      </c>
      <c r="J73" s="3">
        <v>0</v>
      </c>
      <c r="K73" s="5">
        <f t="shared" si="11"/>
        <v>0</v>
      </c>
      <c r="L73" s="3">
        <f t="shared" si="12"/>
        <v>0</v>
      </c>
      <c r="M73" s="3">
        <v>0</v>
      </c>
      <c r="N73" s="3">
        <v>0</v>
      </c>
      <c r="O73" s="3">
        <v>0</v>
      </c>
      <c r="P73" s="3">
        <v>2</v>
      </c>
      <c r="Q73" s="3">
        <v>0</v>
      </c>
      <c r="R73" s="5" t="e">
        <f t="shared" si="13"/>
        <v>#DIV/0!</v>
      </c>
      <c r="S73" s="5" t="e">
        <f t="shared" si="14"/>
        <v>#DIV/0!</v>
      </c>
      <c r="T73" s="3">
        <v>0</v>
      </c>
      <c r="U73" s="3">
        <v>0</v>
      </c>
      <c r="V73" s="3">
        <v>0</v>
      </c>
      <c r="W73" s="3">
        <v>0</v>
      </c>
      <c r="X73" s="3">
        <v>1</v>
      </c>
      <c r="Y73" s="3">
        <v>0</v>
      </c>
      <c r="Z73" s="3"/>
    </row>
    <row r="74" spans="1:26" x14ac:dyDescent="0.3">
      <c r="A74" s="3">
        <v>177</v>
      </c>
      <c r="B74" s="3" t="s">
        <v>33</v>
      </c>
      <c r="C74" s="3" t="s">
        <v>36</v>
      </c>
      <c r="D74" s="3" t="s">
        <v>27</v>
      </c>
      <c r="E74" s="3" t="s">
        <v>32</v>
      </c>
      <c r="F74" s="11" t="s">
        <v>29</v>
      </c>
      <c r="G74" s="3">
        <v>2</v>
      </c>
      <c r="H74" s="3">
        <v>3</v>
      </c>
      <c r="I74" s="4">
        <f t="shared" si="10"/>
        <v>1.5</v>
      </c>
      <c r="J74" s="3">
        <v>1</v>
      </c>
      <c r="K74" s="5">
        <f t="shared" si="11"/>
        <v>0.5</v>
      </c>
      <c r="L74" s="3">
        <f t="shared" si="12"/>
        <v>1</v>
      </c>
      <c r="M74" s="3">
        <v>1</v>
      </c>
      <c r="N74" s="3">
        <v>0</v>
      </c>
      <c r="O74" s="3">
        <v>1</v>
      </c>
      <c r="P74" s="3">
        <v>0</v>
      </c>
      <c r="Q74" s="3">
        <v>0</v>
      </c>
      <c r="R74" s="5">
        <f t="shared" si="13"/>
        <v>1</v>
      </c>
      <c r="S74" s="5">
        <f t="shared" si="14"/>
        <v>1.5</v>
      </c>
      <c r="T74" s="3">
        <v>1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/>
    </row>
    <row r="75" spans="1:26" x14ac:dyDescent="0.3">
      <c r="A75" s="3">
        <v>178</v>
      </c>
      <c r="B75" s="3" t="s">
        <v>25</v>
      </c>
      <c r="C75" s="3" t="s">
        <v>26</v>
      </c>
      <c r="D75" s="3" t="s">
        <v>27</v>
      </c>
      <c r="E75" s="3" t="s">
        <v>36</v>
      </c>
      <c r="F75" s="3" t="s">
        <v>29</v>
      </c>
      <c r="G75" s="3">
        <v>1</v>
      </c>
      <c r="H75" s="3">
        <v>0</v>
      </c>
      <c r="I75" s="4">
        <f t="shared" si="10"/>
        <v>0</v>
      </c>
      <c r="J75" s="3">
        <v>1</v>
      </c>
      <c r="K75" s="5">
        <f t="shared" si="11"/>
        <v>1</v>
      </c>
      <c r="L75" s="3">
        <f t="shared" si="12"/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5" t="e">
        <f t="shared" si="13"/>
        <v>#DIV/0!</v>
      </c>
      <c r="S75" s="5" t="e">
        <f t="shared" si="14"/>
        <v>#DIV/0!</v>
      </c>
      <c r="T75" s="3">
        <v>0</v>
      </c>
      <c r="U75" s="3">
        <v>0</v>
      </c>
      <c r="V75" s="3">
        <v>0</v>
      </c>
      <c r="W75" s="3">
        <v>1</v>
      </c>
      <c r="X75" s="3">
        <v>0</v>
      </c>
      <c r="Y75" s="3">
        <v>0</v>
      </c>
      <c r="Z75" s="3"/>
    </row>
    <row r="76" spans="1:26" x14ac:dyDescent="0.3">
      <c r="I76" s="2"/>
      <c r="K76" s="1"/>
      <c r="R76" s="1"/>
      <c r="S76" s="1"/>
    </row>
    <row r="77" spans="1:26" s="3" customFormat="1" x14ac:dyDescent="0.3">
      <c r="F77" s="6" t="s">
        <v>38</v>
      </c>
      <c r="G77" s="3">
        <f>SUM(G42:G75)</f>
        <v>90</v>
      </c>
      <c r="H77" s="3">
        <f>SUM(H42:H75)</f>
        <v>70</v>
      </c>
      <c r="I77" s="4">
        <f t="shared" ref="I77" si="15">H77/G77</f>
        <v>0.77777777777777779</v>
      </c>
      <c r="J77" s="3">
        <f>SUM(J42:J75)</f>
        <v>20</v>
      </c>
      <c r="K77" s="5">
        <f t="shared" ref="K77" si="16">J77/G77</f>
        <v>0.22222222222222221</v>
      </c>
      <c r="L77" s="3">
        <f t="shared" ref="L77:Q77" si="17">SUM(L42:L75)</f>
        <v>60</v>
      </c>
      <c r="M77" s="3">
        <f t="shared" si="17"/>
        <v>24</v>
      </c>
      <c r="N77" s="3">
        <f t="shared" si="17"/>
        <v>36</v>
      </c>
      <c r="O77" s="3">
        <f t="shared" si="17"/>
        <v>17</v>
      </c>
      <c r="P77" s="3">
        <f t="shared" si="17"/>
        <v>24</v>
      </c>
      <c r="Q77" s="3">
        <f t="shared" si="17"/>
        <v>13</v>
      </c>
      <c r="R77" s="5">
        <f t="shared" ref="R77" si="18">M77/(M77+N77)</f>
        <v>0.4</v>
      </c>
      <c r="S77" s="5">
        <f t="shared" ref="S77" si="19">((0.5*T77)+M77)/L77</f>
        <v>0.46666666666666667</v>
      </c>
      <c r="T77" s="3">
        <f t="shared" ref="T77:Y77" si="20">SUM(T42:T75)</f>
        <v>8</v>
      </c>
      <c r="U77" s="3">
        <f t="shared" si="20"/>
        <v>11</v>
      </c>
      <c r="V77" s="3">
        <f t="shared" si="20"/>
        <v>31</v>
      </c>
      <c r="W77" s="3">
        <f t="shared" si="20"/>
        <v>10</v>
      </c>
      <c r="X77" s="3">
        <f t="shared" si="20"/>
        <v>20</v>
      </c>
      <c r="Y77" s="3">
        <f t="shared" si="20"/>
        <v>2</v>
      </c>
    </row>
  </sheetData>
  <sortState xmlns:xlrd2="http://schemas.microsoft.com/office/spreadsheetml/2017/richdata2" ref="A42:Y75">
    <sortCondition ref="A42:A75"/>
  </sortState>
  <mergeCells count="3">
    <mergeCell ref="A1:C1"/>
    <mergeCell ref="A40:C40"/>
    <mergeCell ref="D1:I1"/>
  </mergeCells>
  <conditionalFormatting sqref="G3:G36">
    <cfRule type="colorScale" priority="1125">
      <colorScale>
        <cfvo type="min"/>
        <cfvo type="max"/>
        <color rgb="FFFCFCFF"/>
        <color rgb="FF63BE7B"/>
      </colorScale>
    </cfRule>
  </conditionalFormatting>
  <conditionalFormatting sqref="G12">
    <cfRule type="colorScale" priority="1104">
      <colorScale>
        <cfvo type="min"/>
        <cfvo type="max"/>
        <color rgb="FFFCFCFF"/>
        <color rgb="FF63BE7B"/>
      </colorScale>
    </cfRule>
  </conditionalFormatting>
  <conditionalFormatting sqref="G13:G37 G3:G11">
    <cfRule type="colorScale" priority="1103">
      <colorScale>
        <cfvo type="min"/>
        <cfvo type="max"/>
        <color rgb="FFFCFCFF"/>
        <color rgb="FF63BE7B"/>
      </colorScale>
    </cfRule>
  </conditionalFormatting>
  <conditionalFormatting sqref="G42:G75">
    <cfRule type="colorScale" priority="114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C766-50DC-439F-9F15-E66ED566268C}">
  <dimension ref="A1:AA72"/>
  <sheetViews>
    <sheetView topLeftCell="A17" zoomScale="70" zoomScaleNormal="70" workbookViewId="0">
      <selection activeCell="A36" sqref="A36"/>
    </sheetView>
  </sheetViews>
  <sheetFormatPr defaultRowHeight="14.4" x14ac:dyDescent="0.3"/>
  <cols>
    <col min="1" max="1" width="11.44140625" style="3" bestFit="1" customWidth="1"/>
    <col min="2" max="2" width="17.44140625" bestFit="1" customWidth="1"/>
    <col min="3" max="5" width="16.6640625" bestFit="1" customWidth="1"/>
    <col min="6" max="6" width="17.44140625" bestFit="1" customWidth="1"/>
    <col min="11" max="11" width="9.44140625" bestFit="1" customWidth="1"/>
    <col min="12" max="12" width="10" bestFit="1" customWidth="1"/>
    <col min="13" max="13" width="12" bestFit="1" customWidth="1"/>
    <col min="14" max="14" width="11.33203125" bestFit="1" customWidth="1"/>
    <col min="15" max="15" width="11.33203125" customWidth="1"/>
    <col min="18" max="19" width="9.44140625" bestFit="1" customWidth="1"/>
    <col min="21" max="21" width="13" bestFit="1" customWidth="1"/>
    <col min="22" max="22" width="10.6640625" bestFit="1" customWidth="1"/>
    <col min="23" max="23" width="13.88671875" bestFit="1" customWidth="1"/>
    <col min="24" max="24" width="10.6640625" bestFit="1" customWidth="1"/>
    <col min="25" max="25" width="25.6640625" bestFit="1" customWidth="1"/>
    <col min="26" max="26" width="23.109375" bestFit="1" customWidth="1"/>
    <col min="27" max="27" width="12" bestFit="1" customWidth="1"/>
  </cols>
  <sheetData>
    <row r="1" spans="1:27" x14ac:dyDescent="0.3">
      <c r="A1" s="33" t="s">
        <v>0</v>
      </c>
      <c r="B1" s="33"/>
      <c r="C1" s="33"/>
      <c r="I1" s="2"/>
      <c r="K1" s="1"/>
      <c r="R1" s="1"/>
      <c r="S1" s="1"/>
      <c r="U1" s="3"/>
      <c r="V1" s="3"/>
      <c r="W1" s="3"/>
      <c r="X1" s="3"/>
    </row>
    <row r="2" spans="1:27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7" t="s">
        <v>9</v>
      </c>
      <c r="J2" s="6" t="s">
        <v>10</v>
      </c>
      <c r="K2" s="8" t="s">
        <v>11</v>
      </c>
      <c r="L2" s="6" t="s">
        <v>12</v>
      </c>
      <c r="M2" s="6" t="s">
        <v>13</v>
      </c>
      <c r="N2" s="6" t="s">
        <v>14</v>
      </c>
      <c r="O2" s="6" t="s">
        <v>40</v>
      </c>
      <c r="P2" s="6" t="s">
        <v>16</v>
      </c>
      <c r="Q2" s="6" t="s">
        <v>17</v>
      </c>
      <c r="R2" s="8" t="s">
        <v>18</v>
      </c>
      <c r="S2" s="8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/>
      <c r="Y2" s="6" t="s">
        <v>49</v>
      </c>
      <c r="Z2" s="6" t="s">
        <v>50</v>
      </c>
      <c r="AA2" s="6" t="s">
        <v>51</v>
      </c>
    </row>
    <row r="3" spans="1:27" x14ac:dyDescent="0.3">
      <c r="A3" s="3">
        <v>1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>
        <v>13</v>
      </c>
      <c r="H3" s="3">
        <v>10</v>
      </c>
      <c r="I3" s="4">
        <f t="shared" ref="I3:I33" si="0">H3/G3</f>
        <v>0.76923076923076927</v>
      </c>
      <c r="J3" s="3">
        <v>1</v>
      </c>
      <c r="K3" s="5">
        <f t="shared" ref="K3:K33" si="1">J3/G3</f>
        <v>7.6923076923076927E-2</v>
      </c>
      <c r="L3" s="3">
        <f t="shared" ref="L3:L33" si="2">M3+N3</f>
        <v>10</v>
      </c>
      <c r="M3" s="3">
        <v>3</v>
      </c>
      <c r="N3" s="3">
        <v>7</v>
      </c>
      <c r="O3" s="3">
        <v>2</v>
      </c>
      <c r="P3" s="3">
        <v>4</v>
      </c>
      <c r="Q3" s="3">
        <v>3</v>
      </c>
      <c r="R3" s="5">
        <f t="shared" ref="R3:R33" si="3">M3/(M3+N3)</f>
        <v>0.3</v>
      </c>
      <c r="S3" s="5">
        <f t="shared" ref="S3:S33" si="4">((0.5*T3)+M3)/L3</f>
        <v>0.35</v>
      </c>
      <c r="T3" s="3">
        <v>1</v>
      </c>
      <c r="U3" s="3">
        <v>1</v>
      </c>
      <c r="V3" s="3">
        <v>0</v>
      </c>
      <c r="W3" s="3">
        <v>4</v>
      </c>
      <c r="Y3" s="3">
        <v>31</v>
      </c>
      <c r="Z3" s="3">
        <v>39</v>
      </c>
      <c r="AA3" s="4">
        <f>Z3/40</f>
        <v>0.97499999999999998</v>
      </c>
    </row>
    <row r="4" spans="1:27" x14ac:dyDescent="0.3">
      <c r="A4" s="3">
        <v>2</v>
      </c>
      <c r="B4" s="3" t="s">
        <v>31</v>
      </c>
      <c r="C4" s="3" t="s">
        <v>32</v>
      </c>
      <c r="D4" s="3" t="s">
        <v>27</v>
      </c>
      <c r="E4" s="3" t="s">
        <v>28</v>
      </c>
      <c r="F4" s="3" t="s">
        <v>29</v>
      </c>
      <c r="G4" s="3">
        <v>13</v>
      </c>
      <c r="H4" s="3">
        <v>8</v>
      </c>
      <c r="I4" s="4">
        <f t="shared" si="0"/>
        <v>0.61538461538461542</v>
      </c>
      <c r="J4" s="3">
        <v>1</v>
      </c>
      <c r="K4" s="5">
        <f t="shared" si="1"/>
        <v>7.6923076923076927E-2</v>
      </c>
      <c r="L4" s="3">
        <f t="shared" si="2"/>
        <v>8</v>
      </c>
      <c r="M4" s="3">
        <v>1</v>
      </c>
      <c r="N4" s="3">
        <v>7</v>
      </c>
      <c r="O4" s="3">
        <v>0</v>
      </c>
      <c r="P4" s="3">
        <v>8</v>
      </c>
      <c r="Q4" s="3">
        <v>6</v>
      </c>
      <c r="R4" s="5">
        <f t="shared" si="3"/>
        <v>0.125</v>
      </c>
      <c r="S4" s="5">
        <f t="shared" si="4"/>
        <v>0.125</v>
      </c>
      <c r="T4" s="3">
        <v>0</v>
      </c>
      <c r="U4" s="3">
        <v>7</v>
      </c>
      <c r="V4" s="3">
        <v>0</v>
      </c>
      <c r="W4" s="3">
        <v>3</v>
      </c>
    </row>
    <row r="5" spans="1:27" x14ac:dyDescent="0.3">
      <c r="A5" s="3">
        <v>4</v>
      </c>
      <c r="B5" s="3" t="s">
        <v>25</v>
      </c>
      <c r="C5" s="3" t="s">
        <v>31</v>
      </c>
      <c r="D5" s="3" t="s">
        <v>27</v>
      </c>
      <c r="E5" s="3" t="s">
        <v>28</v>
      </c>
      <c r="F5" s="3" t="s">
        <v>29</v>
      </c>
      <c r="G5" s="3">
        <v>5</v>
      </c>
      <c r="H5" s="3">
        <v>4</v>
      </c>
      <c r="I5" s="4">
        <f t="shared" si="0"/>
        <v>0.8</v>
      </c>
      <c r="J5" s="3">
        <v>1</v>
      </c>
      <c r="K5" s="5">
        <f t="shared" si="1"/>
        <v>0.2</v>
      </c>
      <c r="L5" s="3">
        <f t="shared" si="2"/>
        <v>5</v>
      </c>
      <c r="M5" s="3">
        <v>2</v>
      </c>
      <c r="N5" s="3">
        <v>3</v>
      </c>
      <c r="O5" s="3">
        <v>0</v>
      </c>
      <c r="P5" s="3">
        <v>0</v>
      </c>
      <c r="Q5" s="3">
        <v>0</v>
      </c>
      <c r="R5" s="5">
        <f t="shared" si="3"/>
        <v>0.4</v>
      </c>
      <c r="S5" s="5">
        <f t="shared" si="4"/>
        <v>0.4</v>
      </c>
      <c r="T5" s="3">
        <v>0</v>
      </c>
      <c r="U5" s="3">
        <v>2</v>
      </c>
      <c r="V5" s="3">
        <v>0</v>
      </c>
      <c r="W5" s="3">
        <v>2</v>
      </c>
    </row>
    <row r="6" spans="1:27" x14ac:dyDescent="0.3">
      <c r="A6" s="3">
        <v>6</v>
      </c>
      <c r="B6" s="3" t="s">
        <v>31</v>
      </c>
      <c r="C6" s="3" t="s">
        <v>26</v>
      </c>
      <c r="D6" s="3" t="s">
        <v>27</v>
      </c>
      <c r="E6" s="3" t="s">
        <v>28</v>
      </c>
      <c r="F6" s="3" t="s">
        <v>29</v>
      </c>
      <c r="G6" s="3">
        <v>4</v>
      </c>
      <c r="H6" s="3">
        <v>6</v>
      </c>
      <c r="I6" s="4">
        <f t="shared" si="0"/>
        <v>1.5</v>
      </c>
      <c r="J6" s="3">
        <v>0</v>
      </c>
      <c r="K6" s="5">
        <f t="shared" si="1"/>
        <v>0</v>
      </c>
      <c r="L6" s="3">
        <f t="shared" si="2"/>
        <v>2</v>
      </c>
      <c r="M6" s="3">
        <v>2</v>
      </c>
      <c r="N6" s="3">
        <v>0</v>
      </c>
      <c r="O6" s="3">
        <v>1</v>
      </c>
      <c r="P6" s="3">
        <v>4</v>
      </c>
      <c r="Q6" s="3">
        <v>2</v>
      </c>
      <c r="R6" s="5">
        <f t="shared" si="3"/>
        <v>1</v>
      </c>
      <c r="S6" s="5">
        <f t="shared" si="4"/>
        <v>1</v>
      </c>
      <c r="T6" s="3">
        <v>0</v>
      </c>
      <c r="U6" s="3">
        <v>0</v>
      </c>
      <c r="V6" s="3">
        <v>0</v>
      </c>
      <c r="W6" s="3">
        <v>3</v>
      </c>
    </row>
    <row r="7" spans="1:27" x14ac:dyDescent="0.3">
      <c r="A7" s="3">
        <v>13</v>
      </c>
      <c r="B7" s="3" t="s">
        <v>32</v>
      </c>
      <c r="C7" s="3" t="s">
        <v>26</v>
      </c>
      <c r="D7" s="3" t="s">
        <v>27</v>
      </c>
      <c r="E7" s="3" t="s">
        <v>28</v>
      </c>
      <c r="F7" s="3" t="s">
        <v>29</v>
      </c>
      <c r="G7" s="3">
        <v>8</v>
      </c>
      <c r="H7" s="3">
        <v>4</v>
      </c>
      <c r="I7" s="4">
        <f t="shared" si="0"/>
        <v>0.5</v>
      </c>
      <c r="J7" s="3">
        <v>1</v>
      </c>
      <c r="K7" s="5">
        <f t="shared" si="1"/>
        <v>0.125</v>
      </c>
      <c r="L7" s="3">
        <f t="shared" si="2"/>
        <v>5</v>
      </c>
      <c r="M7" s="3">
        <v>1</v>
      </c>
      <c r="N7" s="3">
        <v>4</v>
      </c>
      <c r="O7" s="3">
        <v>0</v>
      </c>
      <c r="P7" s="3">
        <v>4</v>
      </c>
      <c r="Q7" s="3">
        <v>2</v>
      </c>
      <c r="R7" s="5">
        <f t="shared" si="3"/>
        <v>0.2</v>
      </c>
      <c r="S7" s="5">
        <f t="shared" si="4"/>
        <v>0.2</v>
      </c>
      <c r="T7" s="3">
        <v>0</v>
      </c>
      <c r="U7" s="3">
        <v>3</v>
      </c>
      <c r="V7" s="3">
        <v>0</v>
      </c>
      <c r="W7" s="3">
        <v>3</v>
      </c>
    </row>
    <row r="8" spans="1:27" x14ac:dyDescent="0.3">
      <c r="A8" s="3">
        <v>19</v>
      </c>
      <c r="B8" s="3" t="s">
        <v>31</v>
      </c>
      <c r="C8" s="3" t="s">
        <v>26</v>
      </c>
      <c r="D8" s="3" t="s">
        <v>27</v>
      </c>
      <c r="E8" s="3" t="s">
        <v>35</v>
      </c>
      <c r="F8" s="3" t="s">
        <v>29</v>
      </c>
      <c r="G8" s="3">
        <v>7</v>
      </c>
      <c r="H8" s="3">
        <v>15</v>
      </c>
      <c r="I8" s="4">
        <f t="shared" si="0"/>
        <v>2.1428571428571428</v>
      </c>
      <c r="J8" s="3">
        <v>1</v>
      </c>
      <c r="K8" s="5">
        <f t="shared" si="1"/>
        <v>0.14285714285714285</v>
      </c>
      <c r="L8" s="3">
        <f t="shared" si="2"/>
        <v>6</v>
      </c>
      <c r="M8" s="3">
        <v>5</v>
      </c>
      <c r="N8" s="3">
        <v>1</v>
      </c>
      <c r="O8" s="3">
        <v>1</v>
      </c>
      <c r="P8" s="3">
        <v>4</v>
      </c>
      <c r="Q8" s="3">
        <v>4</v>
      </c>
      <c r="R8" s="5">
        <f t="shared" si="3"/>
        <v>0.83333333333333337</v>
      </c>
      <c r="S8" s="5">
        <f t="shared" si="4"/>
        <v>0.91666666666666663</v>
      </c>
      <c r="T8" s="3">
        <v>1</v>
      </c>
      <c r="U8" s="3">
        <v>0</v>
      </c>
      <c r="V8" s="3">
        <v>0</v>
      </c>
      <c r="W8" s="3">
        <v>2</v>
      </c>
    </row>
    <row r="9" spans="1:27" x14ac:dyDescent="0.3">
      <c r="A9" s="3">
        <v>26</v>
      </c>
      <c r="B9" s="3" t="s">
        <v>25</v>
      </c>
      <c r="C9" s="3" t="s">
        <v>31</v>
      </c>
      <c r="D9" s="3" t="s">
        <v>27</v>
      </c>
      <c r="E9" s="3" t="s">
        <v>32</v>
      </c>
      <c r="F9" s="3" t="s">
        <v>29</v>
      </c>
      <c r="G9" s="3">
        <v>5</v>
      </c>
      <c r="H9" s="3">
        <v>2</v>
      </c>
      <c r="I9" s="4">
        <f t="shared" si="0"/>
        <v>0.4</v>
      </c>
      <c r="J9" s="3">
        <v>2</v>
      </c>
      <c r="K9" s="5">
        <f t="shared" si="1"/>
        <v>0.4</v>
      </c>
      <c r="L9" s="3">
        <f t="shared" si="2"/>
        <v>3</v>
      </c>
      <c r="M9" s="3">
        <v>1</v>
      </c>
      <c r="N9" s="3">
        <v>2</v>
      </c>
      <c r="O9" s="3">
        <v>0</v>
      </c>
      <c r="P9" s="3">
        <v>0</v>
      </c>
      <c r="Q9" s="3">
        <v>0</v>
      </c>
      <c r="R9" s="5">
        <f t="shared" si="3"/>
        <v>0.33333333333333331</v>
      </c>
      <c r="S9" s="5">
        <f t="shared" si="4"/>
        <v>0.33333333333333331</v>
      </c>
      <c r="T9" s="3">
        <v>0</v>
      </c>
      <c r="U9" s="3">
        <v>0</v>
      </c>
      <c r="V9" s="3">
        <v>0</v>
      </c>
      <c r="W9" s="3">
        <v>0</v>
      </c>
    </row>
    <row r="10" spans="1:27" x14ac:dyDescent="0.3">
      <c r="A10" s="3">
        <v>27</v>
      </c>
      <c r="B10" s="3" t="s">
        <v>31</v>
      </c>
      <c r="C10" s="3" t="s">
        <v>26</v>
      </c>
      <c r="D10" s="3" t="s">
        <v>27</v>
      </c>
      <c r="E10" s="3" t="s">
        <v>32</v>
      </c>
      <c r="F10" s="3" t="s">
        <v>29</v>
      </c>
      <c r="G10" s="3">
        <v>1</v>
      </c>
      <c r="H10" s="3">
        <v>0</v>
      </c>
      <c r="I10" s="2">
        <f t="shared" si="0"/>
        <v>0</v>
      </c>
      <c r="J10" s="3">
        <v>1</v>
      </c>
      <c r="K10" s="1">
        <f t="shared" si="1"/>
        <v>1</v>
      </c>
      <c r="L10" s="3">
        <f t="shared" si="2"/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 t="e">
        <f t="shared" si="3"/>
        <v>#DIV/0!</v>
      </c>
      <c r="S10" s="1" t="e">
        <f t="shared" si="4"/>
        <v>#DIV/0!</v>
      </c>
      <c r="T10" s="3">
        <v>0</v>
      </c>
      <c r="U10" s="3">
        <v>0</v>
      </c>
      <c r="V10" s="3">
        <v>0</v>
      </c>
      <c r="W10" s="3">
        <v>0</v>
      </c>
    </row>
    <row r="11" spans="1:27" x14ac:dyDescent="0.3">
      <c r="A11" s="3">
        <v>33</v>
      </c>
      <c r="B11" s="3" t="s">
        <v>25</v>
      </c>
      <c r="C11" s="3" t="s">
        <v>26</v>
      </c>
      <c r="D11" s="3" t="s">
        <v>27</v>
      </c>
      <c r="E11" s="3" t="s">
        <v>32</v>
      </c>
      <c r="F11" s="3" t="s">
        <v>29</v>
      </c>
      <c r="G11" s="3">
        <v>5</v>
      </c>
      <c r="H11" s="3">
        <v>6</v>
      </c>
      <c r="I11" s="4">
        <f t="shared" si="0"/>
        <v>1.2</v>
      </c>
      <c r="J11" s="3">
        <v>0</v>
      </c>
      <c r="K11" s="5">
        <f t="shared" si="1"/>
        <v>0</v>
      </c>
      <c r="L11" s="3">
        <f t="shared" si="2"/>
        <v>4</v>
      </c>
      <c r="M11" s="3">
        <v>2</v>
      </c>
      <c r="N11" s="3">
        <v>2</v>
      </c>
      <c r="O11" s="3">
        <v>1</v>
      </c>
      <c r="P11" s="3">
        <v>2</v>
      </c>
      <c r="Q11" s="3">
        <v>2</v>
      </c>
      <c r="R11" s="5">
        <f t="shared" si="3"/>
        <v>0.5</v>
      </c>
      <c r="S11" s="5">
        <f t="shared" si="4"/>
        <v>0.5</v>
      </c>
      <c r="T11" s="3">
        <v>0</v>
      </c>
      <c r="U11" s="3">
        <v>0</v>
      </c>
      <c r="V11" s="3">
        <v>0</v>
      </c>
      <c r="W11" s="3">
        <v>1</v>
      </c>
    </row>
    <row r="12" spans="1:27" x14ac:dyDescent="0.3">
      <c r="A12" s="3">
        <v>39</v>
      </c>
      <c r="B12" s="3" t="s">
        <v>31</v>
      </c>
      <c r="C12" s="3" t="s">
        <v>26</v>
      </c>
      <c r="D12" s="3" t="s">
        <v>27</v>
      </c>
      <c r="E12" s="3" t="s">
        <v>28</v>
      </c>
      <c r="F12" s="3" t="s">
        <v>32</v>
      </c>
      <c r="G12" s="3">
        <v>2</v>
      </c>
      <c r="H12" s="3">
        <v>2</v>
      </c>
      <c r="I12" s="4">
        <f t="shared" si="0"/>
        <v>1</v>
      </c>
      <c r="J12" s="3">
        <v>0</v>
      </c>
      <c r="K12" s="5">
        <f t="shared" si="1"/>
        <v>0</v>
      </c>
      <c r="L12" s="3">
        <f t="shared" si="2"/>
        <v>2</v>
      </c>
      <c r="M12" s="3">
        <v>1</v>
      </c>
      <c r="N12" s="3">
        <v>1</v>
      </c>
      <c r="O12" s="3">
        <v>0</v>
      </c>
      <c r="P12" s="3">
        <v>0</v>
      </c>
      <c r="Q12" s="3">
        <v>0</v>
      </c>
      <c r="R12" s="5">
        <f t="shared" si="3"/>
        <v>0.5</v>
      </c>
      <c r="S12" s="5">
        <f t="shared" si="4"/>
        <v>0.5</v>
      </c>
      <c r="T12" s="3">
        <v>0</v>
      </c>
      <c r="U12" s="3">
        <v>1</v>
      </c>
      <c r="V12" s="3">
        <v>0</v>
      </c>
      <c r="W12" s="3">
        <v>0</v>
      </c>
    </row>
    <row r="13" spans="1:27" x14ac:dyDescent="0.3">
      <c r="A13" s="3">
        <v>58</v>
      </c>
      <c r="B13" s="3" t="s">
        <v>25</v>
      </c>
      <c r="C13" s="3" t="s">
        <v>26</v>
      </c>
      <c r="D13" s="3" t="s">
        <v>34</v>
      </c>
      <c r="E13" s="3" t="s">
        <v>28</v>
      </c>
      <c r="F13" s="3" t="s">
        <v>29</v>
      </c>
      <c r="G13" s="3">
        <v>1</v>
      </c>
      <c r="H13" s="3">
        <v>0</v>
      </c>
      <c r="I13" s="4">
        <f t="shared" si="0"/>
        <v>0</v>
      </c>
      <c r="J13" s="3">
        <v>1</v>
      </c>
      <c r="K13" s="5">
        <f t="shared" si="1"/>
        <v>1</v>
      </c>
      <c r="L13" s="3">
        <f t="shared" si="2"/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5" t="e">
        <f t="shared" si="3"/>
        <v>#DIV/0!</v>
      </c>
      <c r="S13" s="5" t="e">
        <f t="shared" si="4"/>
        <v>#DIV/0!</v>
      </c>
      <c r="T13" s="3">
        <v>0</v>
      </c>
      <c r="U13" s="3">
        <v>0</v>
      </c>
      <c r="V13" s="3">
        <v>0</v>
      </c>
      <c r="W13" s="3">
        <v>1</v>
      </c>
    </row>
    <row r="14" spans="1:27" x14ac:dyDescent="0.3">
      <c r="A14" s="3">
        <v>79</v>
      </c>
      <c r="B14" s="3" t="s">
        <v>31</v>
      </c>
      <c r="C14" s="3" t="s">
        <v>26</v>
      </c>
      <c r="D14" s="3" t="s">
        <v>27</v>
      </c>
      <c r="E14" s="3" t="s">
        <v>32</v>
      </c>
      <c r="F14" s="3" t="s">
        <v>35</v>
      </c>
      <c r="G14" s="3">
        <v>2</v>
      </c>
      <c r="H14" s="3">
        <v>0</v>
      </c>
      <c r="I14" s="4">
        <f t="shared" si="0"/>
        <v>0</v>
      </c>
      <c r="J14" s="3">
        <v>0</v>
      </c>
      <c r="K14" s="5">
        <f t="shared" si="1"/>
        <v>0</v>
      </c>
      <c r="L14" s="3">
        <f t="shared" si="2"/>
        <v>2</v>
      </c>
      <c r="M14" s="3">
        <v>0</v>
      </c>
      <c r="N14" s="3">
        <v>2</v>
      </c>
      <c r="O14" s="3">
        <v>0</v>
      </c>
      <c r="P14" s="3">
        <v>0</v>
      </c>
      <c r="Q14" s="3">
        <v>0</v>
      </c>
      <c r="R14" s="5">
        <f t="shared" si="3"/>
        <v>0</v>
      </c>
      <c r="S14" s="5">
        <f t="shared" si="4"/>
        <v>0</v>
      </c>
      <c r="T14" s="3">
        <v>0</v>
      </c>
      <c r="U14" s="3">
        <v>0</v>
      </c>
      <c r="V14" s="3">
        <v>0</v>
      </c>
      <c r="W14" s="3">
        <v>0</v>
      </c>
    </row>
    <row r="15" spans="1:27" x14ac:dyDescent="0.3">
      <c r="A15" s="3">
        <v>84</v>
      </c>
      <c r="B15" s="3" t="s">
        <v>31</v>
      </c>
      <c r="C15" s="3" t="s">
        <v>35</v>
      </c>
      <c r="D15" s="3" t="s">
        <v>27</v>
      </c>
      <c r="E15" s="3" t="s">
        <v>32</v>
      </c>
      <c r="F15" s="3" t="s">
        <v>29</v>
      </c>
      <c r="G15" s="3">
        <v>0</v>
      </c>
      <c r="H15" s="3">
        <v>0</v>
      </c>
      <c r="I15" s="4" t="e">
        <f t="shared" si="0"/>
        <v>#DIV/0!</v>
      </c>
      <c r="J15" s="3">
        <v>0</v>
      </c>
      <c r="K15" s="5" t="e">
        <f t="shared" si="1"/>
        <v>#DIV/0!</v>
      </c>
      <c r="L15" s="3">
        <f t="shared" si="2"/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5" t="e">
        <f t="shared" si="3"/>
        <v>#DIV/0!</v>
      </c>
      <c r="S15" s="5" t="e">
        <f t="shared" si="4"/>
        <v>#DIV/0!</v>
      </c>
      <c r="T15" s="3">
        <v>0</v>
      </c>
      <c r="U15" s="3">
        <v>0</v>
      </c>
      <c r="V15" s="3">
        <v>0</v>
      </c>
      <c r="W15" s="3">
        <v>0</v>
      </c>
    </row>
    <row r="16" spans="1:27" x14ac:dyDescent="0.3">
      <c r="A16" s="3">
        <v>87</v>
      </c>
      <c r="B16" s="3" t="s">
        <v>31</v>
      </c>
      <c r="C16" s="3" t="s">
        <v>26</v>
      </c>
      <c r="D16" s="3" t="s">
        <v>27</v>
      </c>
      <c r="E16" s="3" t="s">
        <v>35</v>
      </c>
      <c r="F16" s="3" t="s">
        <v>33</v>
      </c>
      <c r="G16" s="3">
        <v>0</v>
      </c>
      <c r="H16" s="3">
        <v>0</v>
      </c>
      <c r="I16" s="4" t="e">
        <f t="shared" si="0"/>
        <v>#DIV/0!</v>
      </c>
      <c r="J16" s="3">
        <v>0</v>
      </c>
      <c r="K16" s="5" t="e">
        <f t="shared" si="1"/>
        <v>#DIV/0!</v>
      </c>
      <c r="L16" s="3">
        <f t="shared" si="2"/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5" t="e">
        <f t="shared" si="3"/>
        <v>#DIV/0!</v>
      </c>
      <c r="S16" s="5" t="e">
        <f t="shared" si="4"/>
        <v>#DIV/0!</v>
      </c>
      <c r="T16" s="3">
        <v>0</v>
      </c>
      <c r="U16" s="3">
        <v>0</v>
      </c>
      <c r="V16" s="3">
        <v>0</v>
      </c>
      <c r="W16" s="3">
        <v>0</v>
      </c>
    </row>
    <row r="17" spans="1:26" x14ac:dyDescent="0.3">
      <c r="A17" s="3">
        <v>90</v>
      </c>
      <c r="B17" s="3" t="s">
        <v>25</v>
      </c>
      <c r="C17" s="3" t="s">
        <v>31</v>
      </c>
      <c r="D17" s="3" t="s">
        <v>27</v>
      </c>
      <c r="E17" s="3" t="s">
        <v>28</v>
      </c>
      <c r="F17" s="3" t="s">
        <v>32</v>
      </c>
      <c r="G17" s="3">
        <v>4</v>
      </c>
      <c r="H17" s="3">
        <v>2</v>
      </c>
      <c r="I17" s="4">
        <f t="shared" si="0"/>
        <v>0.5</v>
      </c>
      <c r="J17" s="3">
        <v>1</v>
      </c>
      <c r="K17" s="5">
        <f t="shared" si="1"/>
        <v>0.25</v>
      </c>
      <c r="L17" s="3">
        <f t="shared" si="2"/>
        <v>3</v>
      </c>
      <c r="M17" s="3">
        <v>1</v>
      </c>
      <c r="N17" s="3">
        <v>2</v>
      </c>
      <c r="O17" s="3">
        <v>0</v>
      </c>
      <c r="P17" s="3">
        <v>0</v>
      </c>
      <c r="Q17" s="3">
        <v>0</v>
      </c>
      <c r="R17" s="5">
        <f t="shared" si="3"/>
        <v>0.33333333333333331</v>
      </c>
      <c r="S17" s="5">
        <f t="shared" si="4"/>
        <v>0.33333333333333331</v>
      </c>
      <c r="T17" s="3">
        <v>0</v>
      </c>
      <c r="U17" s="3">
        <v>1</v>
      </c>
      <c r="V17" s="3">
        <v>0</v>
      </c>
      <c r="W17" s="3">
        <v>0</v>
      </c>
    </row>
    <row r="18" spans="1:26" x14ac:dyDescent="0.3">
      <c r="A18" s="3">
        <v>99</v>
      </c>
      <c r="B18" s="3" t="s">
        <v>31</v>
      </c>
      <c r="C18" s="3" t="s">
        <v>26</v>
      </c>
      <c r="D18" s="3" t="s">
        <v>34</v>
      </c>
      <c r="E18" s="3" t="s">
        <v>28</v>
      </c>
      <c r="F18" s="3" t="s">
        <v>29</v>
      </c>
      <c r="G18" s="3">
        <v>1</v>
      </c>
      <c r="H18" s="3">
        <v>2</v>
      </c>
      <c r="I18" s="4">
        <f t="shared" si="0"/>
        <v>2</v>
      </c>
      <c r="J18" s="3">
        <v>0</v>
      </c>
      <c r="K18" s="5">
        <f t="shared" si="1"/>
        <v>0</v>
      </c>
      <c r="L18" s="3">
        <f t="shared" si="2"/>
        <v>1</v>
      </c>
      <c r="M18" s="3">
        <v>1</v>
      </c>
      <c r="N18" s="3">
        <v>0</v>
      </c>
      <c r="O18" s="3">
        <v>0</v>
      </c>
      <c r="P18" s="3">
        <v>0</v>
      </c>
      <c r="Q18" s="3">
        <v>0</v>
      </c>
      <c r="R18" s="5">
        <f t="shared" si="3"/>
        <v>1</v>
      </c>
      <c r="S18" s="5">
        <f t="shared" si="4"/>
        <v>1</v>
      </c>
      <c r="T18" s="3">
        <v>0</v>
      </c>
      <c r="U18" s="3">
        <v>0</v>
      </c>
      <c r="V18" s="3">
        <v>0</v>
      </c>
      <c r="W18" s="3">
        <v>0</v>
      </c>
    </row>
    <row r="19" spans="1:26" x14ac:dyDescent="0.3">
      <c r="A19" s="3">
        <v>100</v>
      </c>
      <c r="B19" s="3" t="s">
        <v>31</v>
      </c>
      <c r="C19" s="3" t="s">
        <v>26</v>
      </c>
      <c r="D19" s="3" t="s">
        <v>34</v>
      </c>
      <c r="E19" s="3" t="s">
        <v>32</v>
      </c>
      <c r="F19" s="3" t="s">
        <v>29</v>
      </c>
      <c r="G19" s="3">
        <v>1</v>
      </c>
      <c r="H19" s="3">
        <v>3</v>
      </c>
      <c r="I19" s="4">
        <f t="shared" si="0"/>
        <v>3</v>
      </c>
      <c r="J19" s="3">
        <v>0</v>
      </c>
      <c r="K19" s="5">
        <f t="shared" si="1"/>
        <v>0</v>
      </c>
      <c r="L19" s="3">
        <f t="shared" si="2"/>
        <v>1</v>
      </c>
      <c r="M19" s="3">
        <v>1</v>
      </c>
      <c r="N19" s="3">
        <v>0</v>
      </c>
      <c r="O19" s="3">
        <v>1</v>
      </c>
      <c r="P19" s="3">
        <v>0</v>
      </c>
      <c r="Q19" s="3">
        <v>0</v>
      </c>
      <c r="R19" s="5">
        <f t="shared" si="3"/>
        <v>1</v>
      </c>
      <c r="S19" s="5">
        <f t="shared" si="4"/>
        <v>1.5</v>
      </c>
      <c r="T19" s="3">
        <v>1</v>
      </c>
      <c r="U19" s="3">
        <v>0</v>
      </c>
      <c r="V19" s="3">
        <v>0</v>
      </c>
      <c r="W19" s="3">
        <v>0</v>
      </c>
    </row>
    <row r="20" spans="1:26" x14ac:dyDescent="0.3">
      <c r="A20" s="3">
        <v>135</v>
      </c>
      <c r="B20" s="3" t="s">
        <v>31</v>
      </c>
      <c r="C20" s="3" t="s">
        <v>34</v>
      </c>
      <c r="D20" s="3" t="s">
        <v>27</v>
      </c>
      <c r="E20" s="3" t="s">
        <v>28</v>
      </c>
      <c r="F20" s="3" t="s">
        <v>29</v>
      </c>
      <c r="G20" s="3">
        <v>1</v>
      </c>
      <c r="H20" s="3">
        <v>2</v>
      </c>
      <c r="I20" s="2">
        <f t="shared" si="0"/>
        <v>2</v>
      </c>
      <c r="J20" s="3">
        <v>0</v>
      </c>
      <c r="K20" s="1">
        <f t="shared" si="1"/>
        <v>0</v>
      </c>
      <c r="L20" s="3">
        <f t="shared" si="2"/>
        <v>0</v>
      </c>
      <c r="M20" s="3">
        <v>0</v>
      </c>
      <c r="N20" s="3">
        <v>0</v>
      </c>
      <c r="O20" s="3">
        <v>0</v>
      </c>
      <c r="P20" s="3">
        <v>2</v>
      </c>
      <c r="Q20" s="3">
        <v>2</v>
      </c>
      <c r="R20" s="1" t="e">
        <f t="shared" si="3"/>
        <v>#DIV/0!</v>
      </c>
      <c r="S20" s="1" t="e">
        <f t="shared" si="4"/>
        <v>#DIV/0!</v>
      </c>
      <c r="T20" s="3">
        <v>0</v>
      </c>
      <c r="U20" s="3">
        <v>0</v>
      </c>
      <c r="V20" s="3">
        <v>0</v>
      </c>
      <c r="W20" s="3">
        <v>1</v>
      </c>
    </row>
    <row r="21" spans="1:26" x14ac:dyDescent="0.3">
      <c r="A21" s="3">
        <v>171</v>
      </c>
      <c r="B21" s="3" t="s">
        <v>31</v>
      </c>
      <c r="C21" s="3" t="s">
        <v>36</v>
      </c>
      <c r="D21" s="3" t="s">
        <v>27</v>
      </c>
      <c r="E21" s="3" t="s">
        <v>32</v>
      </c>
      <c r="F21" s="3" t="s">
        <v>29</v>
      </c>
      <c r="G21" s="3">
        <v>5</v>
      </c>
      <c r="H21" s="3">
        <v>7</v>
      </c>
      <c r="I21" s="4">
        <f t="shared" si="0"/>
        <v>1.4</v>
      </c>
      <c r="J21" s="3">
        <v>0</v>
      </c>
      <c r="K21" s="5">
        <f t="shared" si="1"/>
        <v>0</v>
      </c>
      <c r="L21" s="3">
        <f t="shared" si="2"/>
        <v>4</v>
      </c>
      <c r="M21" s="3">
        <v>2</v>
      </c>
      <c r="N21" s="3">
        <v>2</v>
      </c>
      <c r="O21" s="3">
        <v>2</v>
      </c>
      <c r="P21" s="3">
        <v>4</v>
      </c>
      <c r="Q21" s="3">
        <v>3</v>
      </c>
      <c r="R21" s="5">
        <f t="shared" si="3"/>
        <v>0.5</v>
      </c>
      <c r="S21" s="5">
        <f t="shared" si="4"/>
        <v>0.5</v>
      </c>
      <c r="T21" s="3">
        <v>0</v>
      </c>
      <c r="U21" s="3">
        <v>1</v>
      </c>
      <c r="V21" s="3">
        <v>0</v>
      </c>
      <c r="W21" s="3">
        <v>2</v>
      </c>
    </row>
    <row r="22" spans="1:26" x14ac:dyDescent="0.3">
      <c r="A22" s="3">
        <v>174</v>
      </c>
      <c r="B22" s="3" t="s">
        <v>36</v>
      </c>
      <c r="C22" s="3" t="s">
        <v>26</v>
      </c>
      <c r="D22" s="3" t="s">
        <v>27</v>
      </c>
      <c r="E22" s="3" t="s">
        <v>32</v>
      </c>
      <c r="F22" s="14" t="s">
        <v>29</v>
      </c>
      <c r="G22" s="3">
        <v>6</v>
      </c>
      <c r="H22" s="3">
        <v>2</v>
      </c>
      <c r="I22" s="15">
        <f t="shared" si="0"/>
        <v>0.33333333333333331</v>
      </c>
      <c r="J22" s="3">
        <v>1</v>
      </c>
      <c r="K22" s="5">
        <f t="shared" si="1"/>
        <v>0.16666666666666666</v>
      </c>
      <c r="L22" s="3">
        <f t="shared" si="2"/>
        <v>5</v>
      </c>
      <c r="M22" s="3">
        <v>1</v>
      </c>
      <c r="N22" s="3">
        <v>4</v>
      </c>
      <c r="O22" s="3">
        <v>1</v>
      </c>
      <c r="P22" s="3">
        <v>0</v>
      </c>
      <c r="Q22" s="3">
        <v>0</v>
      </c>
      <c r="R22" s="5">
        <f t="shared" si="3"/>
        <v>0.2</v>
      </c>
      <c r="S22" s="5">
        <f t="shared" si="4"/>
        <v>0.2</v>
      </c>
      <c r="T22" s="3">
        <v>0</v>
      </c>
      <c r="U22" s="3">
        <v>1</v>
      </c>
      <c r="V22" s="3">
        <v>0</v>
      </c>
      <c r="W22" s="3">
        <v>0</v>
      </c>
    </row>
    <row r="23" spans="1:26" x14ac:dyDescent="0.3">
      <c r="A23" s="3">
        <v>178</v>
      </c>
      <c r="B23" s="3" t="s">
        <v>25</v>
      </c>
      <c r="C23" s="3" t="s">
        <v>26</v>
      </c>
      <c r="D23" s="3" t="s">
        <v>27</v>
      </c>
      <c r="E23" s="3" t="s">
        <v>36</v>
      </c>
      <c r="F23" s="14" t="s">
        <v>29</v>
      </c>
      <c r="G23" s="3">
        <v>0</v>
      </c>
      <c r="H23" s="3">
        <v>0</v>
      </c>
      <c r="I23" s="17" t="e">
        <f t="shared" si="0"/>
        <v>#DIV/0!</v>
      </c>
      <c r="J23" s="3">
        <v>0</v>
      </c>
      <c r="K23" s="5" t="e">
        <f t="shared" si="1"/>
        <v>#DIV/0!</v>
      </c>
      <c r="L23" s="3">
        <f t="shared" si="2"/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5" t="e">
        <f t="shared" si="3"/>
        <v>#DIV/0!</v>
      </c>
      <c r="S23" s="5" t="e">
        <f t="shared" si="4"/>
        <v>#DIV/0!</v>
      </c>
      <c r="T23" s="3">
        <v>0</v>
      </c>
      <c r="U23" s="3">
        <v>0</v>
      </c>
      <c r="V23" s="3">
        <v>0</v>
      </c>
      <c r="W23" s="3">
        <v>0</v>
      </c>
    </row>
    <row r="24" spans="1:26" x14ac:dyDescent="0.3">
      <c r="A24" s="3">
        <v>179</v>
      </c>
      <c r="B24" s="3" t="s">
        <v>31</v>
      </c>
      <c r="C24" s="3" t="s">
        <v>32</v>
      </c>
      <c r="D24" s="3" t="s">
        <v>27</v>
      </c>
      <c r="E24" s="3" t="s">
        <v>28</v>
      </c>
      <c r="F24" s="12" t="s">
        <v>34</v>
      </c>
      <c r="G24" s="3">
        <v>3</v>
      </c>
      <c r="H24" s="3">
        <v>0</v>
      </c>
      <c r="I24" s="17">
        <f t="shared" si="0"/>
        <v>0</v>
      </c>
      <c r="J24" s="3">
        <v>2</v>
      </c>
      <c r="K24" s="5">
        <f t="shared" si="1"/>
        <v>0.66666666666666663</v>
      </c>
      <c r="L24" s="3">
        <f t="shared" si="2"/>
        <v>1</v>
      </c>
      <c r="M24" s="3">
        <v>0</v>
      </c>
      <c r="N24" s="3">
        <v>1</v>
      </c>
      <c r="O24" s="3">
        <v>0</v>
      </c>
      <c r="P24" s="3">
        <v>0</v>
      </c>
      <c r="Q24" s="3">
        <v>0</v>
      </c>
      <c r="R24" s="5">
        <f t="shared" si="3"/>
        <v>0</v>
      </c>
      <c r="S24" s="5">
        <f t="shared" si="4"/>
        <v>0</v>
      </c>
      <c r="T24" s="3">
        <v>0</v>
      </c>
      <c r="U24" s="3">
        <v>0</v>
      </c>
      <c r="V24" s="3">
        <v>0</v>
      </c>
      <c r="W24" s="3">
        <v>1</v>
      </c>
    </row>
    <row r="25" spans="1:26" x14ac:dyDescent="0.3">
      <c r="A25" s="3">
        <v>180</v>
      </c>
      <c r="B25" s="3" t="s">
        <v>25</v>
      </c>
      <c r="C25" s="3" t="s">
        <v>26</v>
      </c>
      <c r="D25" s="3" t="s">
        <v>32</v>
      </c>
      <c r="E25" s="3" t="s">
        <v>28</v>
      </c>
      <c r="F25" s="3" t="s">
        <v>29</v>
      </c>
      <c r="G25" s="3">
        <v>1</v>
      </c>
      <c r="H25" s="3">
        <v>0</v>
      </c>
      <c r="I25" s="17">
        <f t="shared" si="0"/>
        <v>0</v>
      </c>
      <c r="J25" s="3">
        <v>1</v>
      </c>
      <c r="K25" s="5">
        <f t="shared" si="1"/>
        <v>1</v>
      </c>
      <c r="L25" s="3">
        <f t="shared" si="2"/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5" t="e">
        <f t="shared" si="3"/>
        <v>#DIV/0!</v>
      </c>
      <c r="S25" s="5" t="e">
        <f t="shared" si="4"/>
        <v>#DIV/0!</v>
      </c>
      <c r="T25" s="3">
        <v>0</v>
      </c>
      <c r="U25" s="3">
        <v>0</v>
      </c>
      <c r="V25" s="3">
        <v>0</v>
      </c>
      <c r="W25" s="3">
        <v>0</v>
      </c>
    </row>
    <row r="26" spans="1:26" x14ac:dyDescent="0.3">
      <c r="A26" s="3">
        <v>181</v>
      </c>
      <c r="B26" s="3" t="s">
        <v>31</v>
      </c>
      <c r="C26" s="3" t="s">
        <v>26</v>
      </c>
      <c r="D26" s="3" t="s">
        <v>35</v>
      </c>
      <c r="E26" s="3" t="s">
        <v>28</v>
      </c>
      <c r="F26" s="16" t="s">
        <v>29</v>
      </c>
      <c r="G26" s="3">
        <v>4</v>
      </c>
      <c r="H26" s="3">
        <v>2</v>
      </c>
      <c r="I26" s="17">
        <f t="shared" si="0"/>
        <v>0.5</v>
      </c>
      <c r="J26" s="3">
        <v>0</v>
      </c>
      <c r="K26" s="5">
        <f t="shared" si="1"/>
        <v>0</v>
      </c>
      <c r="L26" s="3">
        <f t="shared" si="2"/>
        <v>3</v>
      </c>
      <c r="M26" s="3">
        <v>1</v>
      </c>
      <c r="N26" s="3">
        <v>2</v>
      </c>
      <c r="O26" s="3">
        <v>0</v>
      </c>
      <c r="P26" s="3">
        <v>2</v>
      </c>
      <c r="Q26" s="3">
        <v>0</v>
      </c>
      <c r="R26" s="5">
        <f t="shared" si="3"/>
        <v>0.33333333333333331</v>
      </c>
      <c r="S26" s="5">
        <f t="shared" si="4"/>
        <v>0.33333333333333331</v>
      </c>
      <c r="T26" s="3">
        <v>0</v>
      </c>
      <c r="U26" s="3">
        <v>1</v>
      </c>
      <c r="V26" s="3">
        <v>0</v>
      </c>
      <c r="W26" s="3">
        <v>1</v>
      </c>
    </row>
    <row r="27" spans="1:26" x14ac:dyDescent="0.3">
      <c r="A27" s="3">
        <v>182</v>
      </c>
      <c r="B27" s="3" t="s">
        <v>31</v>
      </c>
      <c r="C27" s="3" t="s">
        <v>33</v>
      </c>
      <c r="D27" s="3" t="s">
        <v>27</v>
      </c>
      <c r="E27" s="3" t="s">
        <v>28</v>
      </c>
      <c r="F27" s="11" t="s">
        <v>32</v>
      </c>
      <c r="G27" s="3">
        <v>1</v>
      </c>
      <c r="H27" s="3">
        <v>0</v>
      </c>
      <c r="I27" s="17">
        <f t="shared" si="0"/>
        <v>0</v>
      </c>
      <c r="J27" s="3">
        <v>0</v>
      </c>
      <c r="K27" s="5">
        <f t="shared" si="1"/>
        <v>0</v>
      </c>
      <c r="L27" s="3">
        <f t="shared" si="2"/>
        <v>1</v>
      </c>
      <c r="M27" s="3">
        <v>0</v>
      </c>
      <c r="N27" s="3">
        <v>1</v>
      </c>
      <c r="O27" s="3">
        <v>0</v>
      </c>
      <c r="P27" s="3">
        <v>0</v>
      </c>
      <c r="Q27" s="3">
        <v>0</v>
      </c>
      <c r="R27" s="5">
        <f t="shared" si="3"/>
        <v>0</v>
      </c>
      <c r="S27" s="5">
        <f t="shared" si="4"/>
        <v>0</v>
      </c>
      <c r="T27" s="3">
        <v>0</v>
      </c>
      <c r="U27" s="3">
        <v>0</v>
      </c>
      <c r="V27" s="3">
        <v>0</v>
      </c>
      <c r="W27" s="3">
        <v>0</v>
      </c>
    </row>
    <row r="28" spans="1:26" x14ac:dyDescent="0.3">
      <c r="A28" s="3">
        <v>183</v>
      </c>
      <c r="B28" s="3" t="s">
        <v>34</v>
      </c>
      <c r="C28" s="3" t="s">
        <v>26</v>
      </c>
      <c r="D28" s="3" t="s">
        <v>36</v>
      </c>
      <c r="E28" s="3" t="s">
        <v>32</v>
      </c>
      <c r="F28" s="18" t="s">
        <v>33</v>
      </c>
      <c r="G28" s="3">
        <v>1</v>
      </c>
      <c r="H28" s="3">
        <v>0</v>
      </c>
      <c r="I28" s="17">
        <f t="shared" si="0"/>
        <v>0</v>
      </c>
      <c r="J28" s="3">
        <v>1</v>
      </c>
      <c r="K28" s="5">
        <f t="shared" si="1"/>
        <v>1</v>
      </c>
      <c r="L28" s="3">
        <f t="shared" si="2"/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5" t="e">
        <f t="shared" si="3"/>
        <v>#DIV/0!</v>
      </c>
      <c r="S28" s="5" t="e">
        <f t="shared" si="4"/>
        <v>#DIV/0!</v>
      </c>
      <c r="T28" s="3">
        <v>0</v>
      </c>
      <c r="U28" s="3">
        <v>0</v>
      </c>
      <c r="V28" s="3">
        <v>0</v>
      </c>
      <c r="W28" s="3">
        <v>0</v>
      </c>
    </row>
    <row r="29" spans="1:26" x14ac:dyDescent="0.3">
      <c r="A29" s="3">
        <v>184</v>
      </c>
      <c r="B29" s="3" t="s">
        <v>33</v>
      </c>
      <c r="C29" s="3" t="s">
        <v>26</v>
      </c>
      <c r="D29" s="3" t="s">
        <v>36</v>
      </c>
      <c r="E29" s="3" t="s">
        <v>32</v>
      </c>
      <c r="F29" s="16" t="s">
        <v>29</v>
      </c>
      <c r="G29" s="3">
        <v>2</v>
      </c>
      <c r="H29" s="3">
        <v>0</v>
      </c>
      <c r="I29" s="17">
        <f t="shared" si="0"/>
        <v>0</v>
      </c>
      <c r="J29" s="3">
        <v>2</v>
      </c>
      <c r="K29" s="5">
        <f t="shared" si="1"/>
        <v>1</v>
      </c>
      <c r="L29" s="3">
        <f t="shared" si="2"/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5" t="e">
        <f t="shared" si="3"/>
        <v>#DIV/0!</v>
      </c>
      <c r="S29" s="5" t="e">
        <f t="shared" si="4"/>
        <v>#DIV/0!</v>
      </c>
      <c r="T29" s="3">
        <v>0</v>
      </c>
      <c r="U29" s="3">
        <v>0</v>
      </c>
      <c r="V29" s="3">
        <v>0</v>
      </c>
      <c r="W29" s="3">
        <v>1</v>
      </c>
      <c r="X29" s="3"/>
      <c r="Y29" s="3"/>
      <c r="Z29" s="3"/>
    </row>
    <row r="30" spans="1:26" x14ac:dyDescent="0.3">
      <c r="A30" s="3">
        <v>185</v>
      </c>
      <c r="B30" s="3" t="s">
        <v>25</v>
      </c>
      <c r="C30" s="3" t="s">
        <v>26</v>
      </c>
      <c r="D30" s="3" t="s">
        <v>36</v>
      </c>
      <c r="E30" s="3" t="s">
        <v>32</v>
      </c>
      <c r="F30" s="11" t="s">
        <v>29</v>
      </c>
      <c r="G30" s="3">
        <v>1</v>
      </c>
      <c r="H30" s="3">
        <v>0</v>
      </c>
      <c r="I30" s="22">
        <f t="shared" si="0"/>
        <v>0</v>
      </c>
      <c r="J30" s="3">
        <v>0</v>
      </c>
      <c r="K30" s="5">
        <f t="shared" si="1"/>
        <v>0</v>
      </c>
      <c r="L30" s="3">
        <f t="shared" si="2"/>
        <v>1</v>
      </c>
      <c r="M30" s="3">
        <v>0</v>
      </c>
      <c r="N30" s="3">
        <v>1</v>
      </c>
      <c r="O30" s="3">
        <v>0</v>
      </c>
      <c r="P30" s="3">
        <v>0</v>
      </c>
      <c r="Q30" s="3">
        <v>0</v>
      </c>
      <c r="R30" s="5">
        <f t="shared" si="3"/>
        <v>0</v>
      </c>
      <c r="S30" s="5">
        <f t="shared" si="4"/>
        <v>0</v>
      </c>
      <c r="T30" s="3">
        <v>0</v>
      </c>
      <c r="U30" s="3">
        <v>0</v>
      </c>
      <c r="V30" s="3">
        <v>0</v>
      </c>
      <c r="W30" s="3">
        <v>0</v>
      </c>
      <c r="X30" s="3"/>
      <c r="Y30" s="3"/>
      <c r="Z30" s="3"/>
    </row>
    <row r="31" spans="1:26" x14ac:dyDescent="0.3">
      <c r="A31" s="3">
        <v>186</v>
      </c>
      <c r="B31" s="3" t="s">
        <v>36</v>
      </c>
      <c r="C31" s="3" t="s">
        <v>26</v>
      </c>
      <c r="D31" s="3" t="s">
        <v>27</v>
      </c>
      <c r="E31" s="3" t="s">
        <v>28</v>
      </c>
      <c r="F31" s="18" t="s">
        <v>29</v>
      </c>
      <c r="G31" s="3">
        <v>2</v>
      </c>
      <c r="H31" s="3">
        <v>0</v>
      </c>
      <c r="I31" s="20">
        <f t="shared" si="0"/>
        <v>0</v>
      </c>
      <c r="J31" s="3">
        <v>1</v>
      </c>
      <c r="K31" s="5">
        <f t="shared" si="1"/>
        <v>0.5</v>
      </c>
      <c r="L31" s="3">
        <f t="shared" si="2"/>
        <v>1</v>
      </c>
      <c r="M31" s="3">
        <v>0</v>
      </c>
      <c r="N31" s="3">
        <v>1</v>
      </c>
      <c r="O31" s="3">
        <v>0</v>
      </c>
      <c r="P31" s="3">
        <v>0</v>
      </c>
      <c r="Q31" s="3">
        <v>0</v>
      </c>
      <c r="R31" s="5">
        <f t="shared" si="3"/>
        <v>0</v>
      </c>
      <c r="S31" s="5">
        <f t="shared" si="4"/>
        <v>0</v>
      </c>
      <c r="T31" s="3">
        <v>0</v>
      </c>
      <c r="U31" s="3">
        <v>0</v>
      </c>
      <c r="V31" s="3">
        <v>0</v>
      </c>
      <c r="W31" s="3">
        <v>1</v>
      </c>
      <c r="X31" s="3"/>
      <c r="Y31" s="3"/>
      <c r="Z31" s="3"/>
    </row>
    <row r="32" spans="1:26" x14ac:dyDescent="0.3">
      <c r="A32" s="3">
        <v>187</v>
      </c>
      <c r="B32" s="3" t="s">
        <v>25</v>
      </c>
      <c r="C32" s="3" t="s">
        <v>31</v>
      </c>
      <c r="D32" s="3" t="s">
        <v>36</v>
      </c>
      <c r="E32" s="3" t="s">
        <v>32</v>
      </c>
      <c r="F32" s="3" t="s">
        <v>29</v>
      </c>
      <c r="G32" s="3">
        <v>1</v>
      </c>
      <c r="H32" s="3">
        <v>0</v>
      </c>
      <c r="I32" s="4">
        <f t="shared" si="0"/>
        <v>0</v>
      </c>
      <c r="J32" s="3">
        <v>0</v>
      </c>
      <c r="K32" s="5">
        <f t="shared" si="1"/>
        <v>0</v>
      </c>
      <c r="L32" s="3">
        <f t="shared" si="2"/>
        <v>1</v>
      </c>
      <c r="M32" s="3">
        <v>0</v>
      </c>
      <c r="N32" s="3">
        <v>1</v>
      </c>
      <c r="O32" s="3">
        <v>0</v>
      </c>
      <c r="P32" s="3">
        <v>0</v>
      </c>
      <c r="Q32" s="3">
        <v>0</v>
      </c>
      <c r="R32" s="5">
        <f t="shared" si="3"/>
        <v>0</v>
      </c>
      <c r="S32" s="5">
        <f t="shared" si="4"/>
        <v>0</v>
      </c>
      <c r="T32" s="3">
        <v>0</v>
      </c>
      <c r="U32" s="3">
        <v>0</v>
      </c>
      <c r="V32" s="3">
        <v>0</v>
      </c>
      <c r="W32" s="3">
        <v>0</v>
      </c>
    </row>
    <row r="33" spans="1:25" x14ac:dyDescent="0.3">
      <c r="A33" s="3">
        <v>188</v>
      </c>
      <c r="B33" s="3" t="s">
        <v>25</v>
      </c>
      <c r="C33" s="3" t="s">
        <v>31</v>
      </c>
      <c r="D33" s="3" t="s">
        <v>34</v>
      </c>
      <c r="E33" s="3" t="s">
        <v>36</v>
      </c>
      <c r="F33" s="11" t="s">
        <v>29</v>
      </c>
      <c r="G33" s="3">
        <v>1</v>
      </c>
      <c r="H33" s="3">
        <v>0</v>
      </c>
      <c r="I33" s="22">
        <f t="shared" si="0"/>
        <v>0</v>
      </c>
      <c r="J33" s="3">
        <v>0</v>
      </c>
      <c r="K33" s="5">
        <f t="shared" si="1"/>
        <v>0</v>
      </c>
      <c r="L33" s="3">
        <f t="shared" si="2"/>
        <v>1</v>
      </c>
      <c r="M33" s="3">
        <v>0</v>
      </c>
      <c r="N33" s="3">
        <v>1</v>
      </c>
      <c r="O33" s="3">
        <v>0</v>
      </c>
      <c r="P33" s="3">
        <v>0</v>
      </c>
      <c r="Q33" s="3">
        <v>0</v>
      </c>
      <c r="R33" s="5">
        <f t="shared" si="3"/>
        <v>0</v>
      </c>
      <c r="S33" s="5">
        <f t="shared" si="4"/>
        <v>0</v>
      </c>
      <c r="T33" s="3">
        <v>0</v>
      </c>
      <c r="U33" s="3">
        <v>0</v>
      </c>
      <c r="V33" s="3">
        <v>0</v>
      </c>
      <c r="W33" s="3">
        <v>0</v>
      </c>
    </row>
    <row r="34" spans="1:25" x14ac:dyDescent="0.3">
      <c r="I34" s="2"/>
      <c r="K34" s="1"/>
      <c r="R34" s="1"/>
      <c r="S34" s="1"/>
    </row>
    <row r="35" spans="1:25" x14ac:dyDescent="0.3">
      <c r="F35" s="9" t="s">
        <v>38</v>
      </c>
      <c r="G35">
        <f>SUM(G3:G33)</f>
        <v>101</v>
      </c>
      <c r="H35">
        <f>SUM(H3:H33)</f>
        <v>77</v>
      </c>
      <c r="I35" s="2">
        <f t="shared" ref="I35" si="5">H35/G35</f>
        <v>0.76237623762376239</v>
      </c>
      <c r="J35">
        <f>SUM(J3:J33)</f>
        <v>18</v>
      </c>
      <c r="K35" s="1">
        <f t="shared" ref="K35" si="6">J35/G35</f>
        <v>0.17821782178217821</v>
      </c>
      <c r="L35">
        <f t="shared" ref="L35:Q35" si="7">SUM(L3:L33)</f>
        <v>70</v>
      </c>
      <c r="M35">
        <f t="shared" si="7"/>
        <v>25</v>
      </c>
      <c r="N35">
        <f t="shared" si="7"/>
        <v>45</v>
      </c>
      <c r="O35">
        <f t="shared" si="7"/>
        <v>9</v>
      </c>
      <c r="P35">
        <f t="shared" si="7"/>
        <v>34</v>
      </c>
      <c r="Q35">
        <f t="shared" si="7"/>
        <v>24</v>
      </c>
      <c r="R35" s="1">
        <f t="shared" ref="R35" si="8">M35/(M35+N35)</f>
        <v>0.35714285714285715</v>
      </c>
      <c r="S35" s="1">
        <f t="shared" ref="S35" si="9">((0.5*T35)+M35)/L35</f>
        <v>0.37857142857142856</v>
      </c>
      <c r="T35">
        <f>SUM(T3:T33)</f>
        <v>3</v>
      </c>
      <c r="U35">
        <f>SUM(U3:U33)</f>
        <v>18</v>
      </c>
      <c r="V35">
        <f>SUM(V3:V33)</f>
        <v>0</v>
      </c>
      <c r="W35">
        <f>SUM(W3:W33)</f>
        <v>26</v>
      </c>
    </row>
    <row r="36" spans="1:25" x14ac:dyDescent="0.3">
      <c r="I36" s="2"/>
      <c r="K36" s="1"/>
      <c r="R36" s="1"/>
      <c r="S36" s="1"/>
    </row>
    <row r="37" spans="1:25" x14ac:dyDescent="0.3">
      <c r="I37" s="2"/>
      <c r="K37" s="1"/>
      <c r="R37" s="1"/>
      <c r="S37" s="1"/>
    </row>
    <row r="38" spans="1:25" x14ac:dyDescent="0.3">
      <c r="A38" s="33" t="s">
        <v>39</v>
      </c>
      <c r="B38" s="33"/>
      <c r="C38" s="33"/>
      <c r="I38" s="2"/>
      <c r="K38" s="1"/>
      <c r="R38" s="1"/>
      <c r="S38" s="1"/>
    </row>
    <row r="39" spans="1:25" x14ac:dyDescent="0.3">
      <c r="A39" s="6" t="s">
        <v>1</v>
      </c>
      <c r="B39" s="6" t="s">
        <v>2</v>
      </c>
      <c r="C39" s="6" t="s">
        <v>3</v>
      </c>
      <c r="D39" s="6" t="s">
        <v>4</v>
      </c>
      <c r="E39" s="6" t="s">
        <v>5</v>
      </c>
      <c r="F39" s="6" t="s">
        <v>6</v>
      </c>
      <c r="G39" s="6" t="s">
        <v>7</v>
      </c>
      <c r="H39" s="6" t="s">
        <v>8</v>
      </c>
      <c r="I39" s="7" t="s">
        <v>9</v>
      </c>
      <c r="J39" s="6" t="s">
        <v>10</v>
      </c>
      <c r="K39" s="8" t="s">
        <v>11</v>
      </c>
      <c r="L39" s="6" t="s">
        <v>12</v>
      </c>
      <c r="M39" s="6" t="s">
        <v>13</v>
      </c>
      <c r="N39" s="6" t="s">
        <v>14</v>
      </c>
      <c r="O39" s="6" t="s">
        <v>40</v>
      </c>
      <c r="P39" s="6" t="s">
        <v>16</v>
      </c>
      <c r="Q39" s="6" t="s">
        <v>17</v>
      </c>
      <c r="R39" s="8" t="s">
        <v>18</v>
      </c>
      <c r="S39" s="8" t="s">
        <v>19</v>
      </c>
      <c r="T39" s="6" t="s">
        <v>20</v>
      </c>
      <c r="U39" s="6" t="s">
        <v>41</v>
      </c>
      <c r="V39" s="6" t="s">
        <v>42</v>
      </c>
      <c r="W39" s="6" t="s">
        <v>43</v>
      </c>
      <c r="X39" s="6" t="s">
        <v>22</v>
      </c>
      <c r="Y39" s="6" t="s">
        <v>44</v>
      </c>
    </row>
    <row r="40" spans="1:25" x14ac:dyDescent="0.3">
      <c r="A40" s="3">
        <v>1</v>
      </c>
      <c r="B40" s="3" t="s">
        <v>25</v>
      </c>
      <c r="C40" s="3" t="s">
        <v>26</v>
      </c>
      <c r="D40" s="3" t="s">
        <v>27</v>
      </c>
      <c r="E40" s="3" t="s">
        <v>28</v>
      </c>
      <c r="F40" s="3" t="s">
        <v>29</v>
      </c>
      <c r="G40" s="3">
        <v>15</v>
      </c>
      <c r="H40" s="3">
        <v>12</v>
      </c>
      <c r="I40" s="4">
        <f t="shared" ref="I40:I70" si="10">H40/G40</f>
        <v>0.8</v>
      </c>
      <c r="J40" s="3">
        <v>6</v>
      </c>
      <c r="K40" s="5">
        <f t="shared" ref="K40:K70" si="11">J40/G40</f>
        <v>0.4</v>
      </c>
      <c r="L40" s="3">
        <f t="shared" ref="L40:L70" si="12">M40+N40</f>
        <v>9</v>
      </c>
      <c r="M40" s="3">
        <v>6</v>
      </c>
      <c r="N40" s="3">
        <v>3</v>
      </c>
      <c r="O40" s="3">
        <v>2</v>
      </c>
      <c r="P40" s="3">
        <v>0</v>
      </c>
      <c r="Q40" s="3">
        <v>0</v>
      </c>
      <c r="R40" s="5">
        <f t="shared" ref="R40:R70" si="13">M40/(M40+N40)</f>
        <v>0.66666666666666663</v>
      </c>
      <c r="S40" s="5">
        <f t="shared" ref="S40:S70" si="14">((0.5*T40)+M40)/L40</f>
        <v>0.77777777777777779</v>
      </c>
      <c r="T40" s="3">
        <v>2</v>
      </c>
      <c r="U40" s="3">
        <v>2</v>
      </c>
      <c r="V40" s="3">
        <v>1</v>
      </c>
      <c r="W40" s="3">
        <v>3</v>
      </c>
      <c r="X40" s="3">
        <v>1</v>
      </c>
      <c r="Y40" s="3">
        <v>0</v>
      </c>
    </row>
    <row r="41" spans="1:25" x14ac:dyDescent="0.3">
      <c r="A41" s="3">
        <v>2</v>
      </c>
      <c r="B41" s="3" t="s">
        <v>31</v>
      </c>
      <c r="C41" s="3" t="s">
        <v>32</v>
      </c>
      <c r="D41" s="3" t="s">
        <v>27</v>
      </c>
      <c r="E41" s="3" t="s">
        <v>28</v>
      </c>
      <c r="F41" s="3" t="s">
        <v>29</v>
      </c>
      <c r="G41" s="3">
        <v>7</v>
      </c>
      <c r="H41" s="3">
        <v>2</v>
      </c>
      <c r="I41" s="4">
        <f t="shared" si="10"/>
        <v>0.2857142857142857</v>
      </c>
      <c r="J41" s="3">
        <v>0</v>
      </c>
      <c r="K41" s="5">
        <f t="shared" si="11"/>
        <v>0</v>
      </c>
      <c r="L41" s="3">
        <f t="shared" si="12"/>
        <v>7</v>
      </c>
      <c r="M41" s="3">
        <v>1</v>
      </c>
      <c r="N41" s="3">
        <v>6</v>
      </c>
      <c r="O41" s="3">
        <v>1</v>
      </c>
      <c r="P41" s="3">
        <v>0</v>
      </c>
      <c r="Q41" s="3">
        <v>0</v>
      </c>
      <c r="R41" s="5">
        <f t="shared" si="13"/>
        <v>0.14285714285714285</v>
      </c>
      <c r="S41" s="5">
        <f t="shared" si="14"/>
        <v>0.14285714285714285</v>
      </c>
      <c r="T41" s="3">
        <v>0</v>
      </c>
      <c r="U41" s="3">
        <v>2</v>
      </c>
      <c r="V41" s="3">
        <v>5</v>
      </c>
      <c r="W41" s="3">
        <v>0</v>
      </c>
      <c r="X41" s="3">
        <v>0</v>
      </c>
      <c r="Y41" s="3">
        <v>0</v>
      </c>
    </row>
    <row r="42" spans="1:25" x14ac:dyDescent="0.3">
      <c r="A42" s="3">
        <v>4</v>
      </c>
      <c r="B42" s="3" t="s">
        <v>25</v>
      </c>
      <c r="C42" s="3" t="s">
        <v>31</v>
      </c>
      <c r="D42" s="3" t="s">
        <v>27</v>
      </c>
      <c r="E42" s="3" t="s">
        <v>28</v>
      </c>
      <c r="F42" s="3" t="s">
        <v>29</v>
      </c>
      <c r="G42" s="3">
        <v>5</v>
      </c>
      <c r="H42" s="3">
        <v>0</v>
      </c>
      <c r="I42" s="4">
        <f t="shared" si="10"/>
        <v>0</v>
      </c>
      <c r="J42" s="3">
        <v>3</v>
      </c>
      <c r="K42" s="5">
        <f t="shared" si="11"/>
        <v>0.6</v>
      </c>
      <c r="L42" s="3">
        <f t="shared" si="12"/>
        <v>2</v>
      </c>
      <c r="M42" s="3">
        <v>0</v>
      </c>
      <c r="N42" s="3">
        <v>2</v>
      </c>
      <c r="O42" s="3">
        <v>0</v>
      </c>
      <c r="P42" s="3">
        <v>0</v>
      </c>
      <c r="Q42" s="3">
        <v>0</v>
      </c>
      <c r="R42" s="5">
        <f t="shared" si="13"/>
        <v>0</v>
      </c>
      <c r="S42" s="5">
        <f t="shared" si="14"/>
        <v>0</v>
      </c>
      <c r="T42" s="3">
        <v>0</v>
      </c>
      <c r="U42" s="3">
        <v>0</v>
      </c>
      <c r="V42" s="3">
        <v>2</v>
      </c>
      <c r="W42" s="3">
        <v>1</v>
      </c>
      <c r="X42" s="3">
        <v>1</v>
      </c>
      <c r="Y42" s="3">
        <v>0</v>
      </c>
    </row>
    <row r="43" spans="1:25" x14ac:dyDescent="0.3">
      <c r="A43" s="3">
        <v>6</v>
      </c>
      <c r="B43" s="3" t="s">
        <v>31</v>
      </c>
      <c r="C43" s="3" t="s">
        <v>26</v>
      </c>
      <c r="D43" s="3" t="s">
        <v>27</v>
      </c>
      <c r="E43" s="3" t="s">
        <v>28</v>
      </c>
      <c r="F43" s="3" t="s">
        <v>29</v>
      </c>
      <c r="G43" s="3">
        <v>4</v>
      </c>
      <c r="H43" s="3">
        <v>2</v>
      </c>
      <c r="I43" s="4">
        <f t="shared" si="10"/>
        <v>0.5</v>
      </c>
      <c r="J43" s="3">
        <v>1</v>
      </c>
      <c r="K43" s="5">
        <f t="shared" si="11"/>
        <v>0.25</v>
      </c>
      <c r="L43" s="3">
        <f t="shared" si="12"/>
        <v>3</v>
      </c>
      <c r="M43" s="3">
        <v>1</v>
      </c>
      <c r="N43" s="3">
        <v>2</v>
      </c>
      <c r="O43" s="3">
        <v>0</v>
      </c>
      <c r="P43" s="3">
        <v>0</v>
      </c>
      <c r="Q43" s="3">
        <v>0</v>
      </c>
      <c r="R43" s="5">
        <f t="shared" si="13"/>
        <v>0.33333333333333331</v>
      </c>
      <c r="S43" s="5">
        <f t="shared" si="14"/>
        <v>0.33333333333333331</v>
      </c>
      <c r="T43" s="3">
        <v>0</v>
      </c>
      <c r="U43" s="3">
        <v>0</v>
      </c>
      <c r="V43" s="3">
        <v>2</v>
      </c>
      <c r="W43" s="3">
        <v>0</v>
      </c>
      <c r="X43" s="3">
        <v>0</v>
      </c>
      <c r="Y43" s="3">
        <v>0</v>
      </c>
    </row>
    <row r="44" spans="1:25" x14ac:dyDescent="0.3">
      <c r="A44" s="3">
        <v>13</v>
      </c>
      <c r="B44" s="3" t="s">
        <v>32</v>
      </c>
      <c r="C44" s="3" t="s">
        <v>26</v>
      </c>
      <c r="D44" s="3" t="s">
        <v>27</v>
      </c>
      <c r="E44" s="3" t="s">
        <v>28</v>
      </c>
      <c r="F44" s="3" t="s">
        <v>29</v>
      </c>
      <c r="G44" s="3">
        <v>8</v>
      </c>
      <c r="H44" s="3">
        <v>5</v>
      </c>
      <c r="I44" s="4">
        <f t="shared" si="10"/>
        <v>0.625</v>
      </c>
      <c r="J44" s="3">
        <v>2</v>
      </c>
      <c r="K44" s="5">
        <f t="shared" si="11"/>
        <v>0.25</v>
      </c>
      <c r="L44" s="3">
        <f t="shared" si="12"/>
        <v>6</v>
      </c>
      <c r="M44" s="3">
        <v>2</v>
      </c>
      <c r="N44" s="3">
        <v>4</v>
      </c>
      <c r="O44" s="3">
        <v>1</v>
      </c>
      <c r="P44" s="3">
        <v>0</v>
      </c>
      <c r="Q44" s="3">
        <v>0</v>
      </c>
      <c r="R44" s="5">
        <f t="shared" si="13"/>
        <v>0.33333333333333331</v>
      </c>
      <c r="S44" s="5">
        <f t="shared" si="14"/>
        <v>0.41666666666666669</v>
      </c>
      <c r="T44" s="3">
        <v>1</v>
      </c>
      <c r="U44" s="3">
        <v>3</v>
      </c>
      <c r="V44" s="3">
        <v>1</v>
      </c>
      <c r="W44" s="3">
        <v>1</v>
      </c>
      <c r="X44" s="3">
        <v>0</v>
      </c>
      <c r="Y44" s="3">
        <v>0</v>
      </c>
    </row>
    <row r="45" spans="1:25" x14ac:dyDescent="0.3">
      <c r="A45" s="3">
        <v>19</v>
      </c>
      <c r="B45" s="3" t="s">
        <v>31</v>
      </c>
      <c r="C45" s="3" t="s">
        <v>26</v>
      </c>
      <c r="D45" s="3" t="s">
        <v>27</v>
      </c>
      <c r="E45" s="3" t="s">
        <v>35</v>
      </c>
      <c r="F45" s="3" t="s">
        <v>29</v>
      </c>
      <c r="G45" s="3">
        <v>10</v>
      </c>
      <c r="H45" s="3">
        <v>2</v>
      </c>
      <c r="I45" s="4">
        <f t="shared" si="10"/>
        <v>0.2</v>
      </c>
      <c r="J45" s="3">
        <v>4</v>
      </c>
      <c r="K45" s="5">
        <f t="shared" si="11"/>
        <v>0.4</v>
      </c>
      <c r="L45" s="3">
        <f t="shared" si="12"/>
        <v>6</v>
      </c>
      <c r="M45" s="3">
        <v>1</v>
      </c>
      <c r="N45" s="3">
        <v>5</v>
      </c>
      <c r="O45" s="3">
        <v>1</v>
      </c>
      <c r="P45" s="3">
        <v>0</v>
      </c>
      <c r="Q45" s="3">
        <v>0</v>
      </c>
      <c r="R45" s="5">
        <f t="shared" si="13"/>
        <v>0.16666666666666666</v>
      </c>
      <c r="S45" s="5">
        <f t="shared" si="14"/>
        <v>0.16666666666666666</v>
      </c>
      <c r="T45" s="3">
        <v>0</v>
      </c>
      <c r="U45" s="3">
        <v>3</v>
      </c>
      <c r="V45" s="3">
        <v>3</v>
      </c>
      <c r="W45" s="3">
        <v>4</v>
      </c>
      <c r="X45" s="3">
        <v>0</v>
      </c>
      <c r="Y45" s="3">
        <v>1</v>
      </c>
    </row>
    <row r="46" spans="1:25" x14ac:dyDescent="0.3">
      <c r="A46" s="3">
        <v>26</v>
      </c>
      <c r="B46" s="3" t="s">
        <v>25</v>
      </c>
      <c r="C46" s="3" t="s">
        <v>31</v>
      </c>
      <c r="D46" s="3" t="s">
        <v>27</v>
      </c>
      <c r="E46" s="3" t="s">
        <v>32</v>
      </c>
      <c r="F46" s="3" t="s">
        <v>29</v>
      </c>
      <c r="G46" s="3">
        <v>6</v>
      </c>
      <c r="H46" s="3">
        <v>2</v>
      </c>
      <c r="I46" s="4">
        <f t="shared" si="10"/>
        <v>0.33333333333333331</v>
      </c>
      <c r="J46" s="3">
        <v>0</v>
      </c>
      <c r="K46" s="5">
        <f t="shared" si="11"/>
        <v>0</v>
      </c>
      <c r="L46" s="3">
        <f t="shared" si="12"/>
        <v>5</v>
      </c>
      <c r="M46" s="3">
        <v>1</v>
      </c>
      <c r="N46" s="3">
        <v>4</v>
      </c>
      <c r="O46" s="3">
        <v>1</v>
      </c>
      <c r="P46" s="3">
        <v>2</v>
      </c>
      <c r="Q46" s="3">
        <v>0</v>
      </c>
      <c r="R46" s="5">
        <f t="shared" si="13"/>
        <v>0.2</v>
      </c>
      <c r="S46" s="5">
        <f t="shared" si="14"/>
        <v>0.2</v>
      </c>
      <c r="T46" s="3">
        <v>0</v>
      </c>
      <c r="U46" s="3">
        <v>1</v>
      </c>
      <c r="V46" s="3">
        <v>3</v>
      </c>
      <c r="W46" s="3">
        <v>0</v>
      </c>
      <c r="X46" s="3">
        <v>1</v>
      </c>
      <c r="Y46" s="3">
        <v>0</v>
      </c>
    </row>
    <row r="47" spans="1:25" x14ac:dyDescent="0.3">
      <c r="A47" s="3">
        <v>27</v>
      </c>
      <c r="B47" s="3" t="s">
        <v>31</v>
      </c>
      <c r="C47" s="3" t="s">
        <v>26</v>
      </c>
      <c r="D47" s="3" t="s">
        <v>27</v>
      </c>
      <c r="E47" s="3" t="s">
        <v>32</v>
      </c>
      <c r="F47" s="3" t="s">
        <v>29</v>
      </c>
      <c r="G47" s="3">
        <v>2</v>
      </c>
      <c r="H47" s="3">
        <v>5</v>
      </c>
      <c r="I47" s="2">
        <f t="shared" si="10"/>
        <v>2.5</v>
      </c>
      <c r="J47" s="3">
        <v>0</v>
      </c>
      <c r="K47" s="1">
        <f t="shared" si="11"/>
        <v>0</v>
      </c>
      <c r="L47" s="3">
        <f t="shared" si="12"/>
        <v>1</v>
      </c>
      <c r="M47" s="3">
        <v>1</v>
      </c>
      <c r="N47" s="3">
        <v>0</v>
      </c>
      <c r="O47" s="3">
        <v>1</v>
      </c>
      <c r="P47" s="3">
        <v>2</v>
      </c>
      <c r="Q47" s="3">
        <v>2</v>
      </c>
      <c r="R47" s="1">
        <f t="shared" si="13"/>
        <v>1</v>
      </c>
      <c r="S47" s="1">
        <f t="shared" si="14"/>
        <v>1.5</v>
      </c>
      <c r="T47" s="3">
        <v>1</v>
      </c>
      <c r="U47" s="3">
        <v>0</v>
      </c>
      <c r="V47" s="3">
        <v>0</v>
      </c>
      <c r="W47" s="3">
        <v>0</v>
      </c>
      <c r="X47" s="3">
        <v>1</v>
      </c>
      <c r="Y47" s="3">
        <v>0</v>
      </c>
    </row>
    <row r="48" spans="1:25" x14ac:dyDescent="0.3">
      <c r="A48" s="3">
        <v>33</v>
      </c>
      <c r="B48" s="3" t="s">
        <v>25</v>
      </c>
      <c r="C48" s="3" t="s">
        <v>26</v>
      </c>
      <c r="D48" s="3" t="s">
        <v>27</v>
      </c>
      <c r="E48" s="3" t="s">
        <v>32</v>
      </c>
      <c r="F48" s="3" t="s">
        <v>29</v>
      </c>
      <c r="G48" s="3">
        <v>6</v>
      </c>
      <c r="H48" s="3">
        <v>11</v>
      </c>
      <c r="I48" s="4">
        <f t="shared" si="10"/>
        <v>1.8333333333333333</v>
      </c>
      <c r="J48" s="3">
        <v>0</v>
      </c>
      <c r="K48" s="5">
        <f t="shared" si="11"/>
        <v>0</v>
      </c>
      <c r="L48" s="3">
        <f t="shared" si="12"/>
        <v>5</v>
      </c>
      <c r="M48" s="3">
        <v>5</v>
      </c>
      <c r="N48" s="3">
        <v>0</v>
      </c>
      <c r="O48" s="3">
        <v>2</v>
      </c>
      <c r="P48" s="3">
        <v>0</v>
      </c>
      <c r="Q48" s="3">
        <v>0</v>
      </c>
      <c r="R48" s="5">
        <f t="shared" si="13"/>
        <v>1</v>
      </c>
      <c r="S48" s="5">
        <f t="shared" si="14"/>
        <v>1.1000000000000001</v>
      </c>
      <c r="T48" s="3">
        <v>1</v>
      </c>
      <c r="U48" s="3">
        <v>1</v>
      </c>
      <c r="V48" s="3">
        <v>0</v>
      </c>
      <c r="W48" s="3">
        <v>0</v>
      </c>
      <c r="X48" s="3">
        <v>0</v>
      </c>
      <c r="Y48" s="3">
        <v>0</v>
      </c>
    </row>
    <row r="49" spans="1:25" x14ac:dyDescent="0.3">
      <c r="A49" s="3">
        <v>39</v>
      </c>
      <c r="B49" s="3" t="s">
        <v>31</v>
      </c>
      <c r="C49" s="3" t="s">
        <v>26</v>
      </c>
      <c r="D49" s="3" t="s">
        <v>27</v>
      </c>
      <c r="E49" s="3" t="s">
        <v>28</v>
      </c>
      <c r="F49" s="3" t="s">
        <v>32</v>
      </c>
      <c r="G49" s="3">
        <v>2</v>
      </c>
      <c r="H49" s="3">
        <v>0</v>
      </c>
      <c r="I49" s="4">
        <f t="shared" si="10"/>
        <v>0</v>
      </c>
      <c r="J49" s="3">
        <v>0</v>
      </c>
      <c r="K49" s="5">
        <f t="shared" si="11"/>
        <v>0</v>
      </c>
      <c r="L49" s="3">
        <f t="shared" si="12"/>
        <v>2</v>
      </c>
      <c r="M49" s="3">
        <v>0</v>
      </c>
      <c r="N49" s="3">
        <v>2</v>
      </c>
      <c r="O49" s="3">
        <v>0</v>
      </c>
      <c r="P49" s="3">
        <v>0</v>
      </c>
      <c r="Q49" s="3">
        <v>0</v>
      </c>
      <c r="R49" s="5">
        <f t="shared" si="13"/>
        <v>0</v>
      </c>
      <c r="S49" s="5">
        <f t="shared" si="14"/>
        <v>0</v>
      </c>
      <c r="T49" s="3">
        <v>0</v>
      </c>
      <c r="U49" s="3">
        <v>1</v>
      </c>
      <c r="V49" s="3">
        <v>1</v>
      </c>
      <c r="W49" s="3">
        <v>0</v>
      </c>
      <c r="X49" s="3">
        <v>0</v>
      </c>
      <c r="Y49" s="3">
        <v>0</v>
      </c>
    </row>
    <row r="50" spans="1:25" x14ac:dyDescent="0.3">
      <c r="A50" s="3">
        <v>58</v>
      </c>
      <c r="B50" s="3" t="s">
        <v>25</v>
      </c>
      <c r="C50" s="3" t="s">
        <v>26</v>
      </c>
      <c r="D50" s="3" t="s">
        <v>34</v>
      </c>
      <c r="E50" s="3" t="s">
        <v>28</v>
      </c>
      <c r="F50" s="3" t="s">
        <v>29</v>
      </c>
      <c r="G50" s="3">
        <v>1</v>
      </c>
      <c r="H50" s="3">
        <v>0</v>
      </c>
      <c r="I50" s="4">
        <f t="shared" si="10"/>
        <v>0</v>
      </c>
      <c r="J50" s="3">
        <v>0</v>
      </c>
      <c r="K50" s="5">
        <f t="shared" si="11"/>
        <v>0</v>
      </c>
      <c r="L50" s="3">
        <f t="shared" si="12"/>
        <v>1</v>
      </c>
      <c r="M50" s="3">
        <v>0</v>
      </c>
      <c r="N50" s="3">
        <v>1</v>
      </c>
      <c r="O50" s="3">
        <v>0</v>
      </c>
      <c r="P50" s="3">
        <v>0</v>
      </c>
      <c r="Q50" s="3">
        <v>0</v>
      </c>
      <c r="R50" s="5">
        <f t="shared" si="13"/>
        <v>0</v>
      </c>
      <c r="S50" s="5">
        <f t="shared" si="14"/>
        <v>0</v>
      </c>
      <c r="T50" s="3">
        <v>0</v>
      </c>
      <c r="U50" s="3">
        <v>0</v>
      </c>
      <c r="V50" s="3">
        <v>1</v>
      </c>
      <c r="W50" s="3">
        <v>0</v>
      </c>
      <c r="X50" s="3">
        <v>0</v>
      </c>
      <c r="Y50" s="3">
        <v>0</v>
      </c>
    </row>
    <row r="51" spans="1:25" x14ac:dyDescent="0.3">
      <c r="A51" s="3">
        <v>79</v>
      </c>
      <c r="B51" s="3" t="s">
        <v>31</v>
      </c>
      <c r="C51" s="3" t="s">
        <v>26</v>
      </c>
      <c r="D51" s="3" t="s">
        <v>27</v>
      </c>
      <c r="E51" s="3" t="s">
        <v>32</v>
      </c>
      <c r="F51" s="3" t="s">
        <v>35</v>
      </c>
      <c r="G51" s="3">
        <v>4</v>
      </c>
      <c r="H51" s="3">
        <v>5</v>
      </c>
      <c r="I51" s="4">
        <f t="shared" si="10"/>
        <v>1.25</v>
      </c>
      <c r="J51" s="3">
        <v>1</v>
      </c>
      <c r="K51" s="5">
        <f t="shared" si="11"/>
        <v>0.25</v>
      </c>
      <c r="L51" s="3">
        <f t="shared" si="12"/>
        <v>2</v>
      </c>
      <c r="M51" s="3">
        <v>1</v>
      </c>
      <c r="N51" s="3">
        <v>1</v>
      </c>
      <c r="O51" s="3">
        <v>1</v>
      </c>
      <c r="P51" s="3">
        <v>2</v>
      </c>
      <c r="Q51" s="3">
        <v>2</v>
      </c>
      <c r="R51" s="5">
        <f t="shared" si="13"/>
        <v>0.5</v>
      </c>
      <c r="S51" s="5">
        <f t="shared" si="14"/>
        <v>0.75</v>
      </c>
      <c r="T51" s="3">
        <v>1</v>
      </c>
      <c r="U51" s="3">
        <v>1</v>
      </c>
      <c r="V51" s="3">
        <v>0</v>
      </c>
      <c r="W51" s="3">
        <v>0</v>
      </c>
      <c r="X51" s="3">
        <v>1</v>
      </c>
      <c r="Y51" s="3">
        <v>0</v>
      </c>
    </row>
    <row r="52" spans="1:25" x14ac:dyDescent="0.3">
      <c r="A52" s="3">
        <v>84</v>
      </c>
      <c r="B52" s="3" t="s">
        <v>31</v>
      </c>
      <c r="C52" s="3" t="s">
        <v>35</v>
      </c>
      <c r="D52" s="3" t="s">
        <v>27</v>
      </c>
      <c r="E52" s="3" t="s">
        <v>32</v>
      </c>
      <c r="F52" s="3" t="s">
        <v>29</v>
      </c>
      <c r="G52" s="3">
        <v>1</v>
      </c>
      <c r="H52" s="3">
        <v>0</v>
      </c>
      <c r="I52" s="4">
        <f t="shared" si="10"/>
        <v>0</v>
      </c>
      <c r="J52" s="3">
        <v>1</v>
      </c>
      <c r="K52" s="5">
        <f t="shared" si="11"/>
        <v>1</v>
      </c>
      <c r="L52" s="3">
        <f t="shared" si="12"/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5" t="e">
        <f t="shared" si="13"/>
        <v>#DIV/0!</v>
      </c>
      <c r="S52" s="5" t="e">
        <f t="shared" si="14"/>
        <v>#DIV/0!</v>
      </c>
      <c r="T52" s="3">
        <v>0</v>
      </c>
      <c r="U52" s="3">
        <v>0</v>
      </c>
      <c r="V52" s="3">
        <v>0</v>
      </c>
      <c r="W52" s="3">
        <v>1</v>
      </c>
      <c r="X52" s="3">
        <v>0</v>
      </c>
      <c r="Y52" s="3">
        <v>0</v>
      </c>
    </row>
    <row r="53" spans="1:25" x14ac:dyDescent="0.3">
      <c r="A53" s="3">
        <v>87</v>
      </c>
      <c r="B53" s="3" t="s">
        <v>31</v>
      </c>
      <c r="C53" s="3" t="s">
        <v>26</v>
      </c>
      <c r="D53" s="3" t="s">
        <v>27</v>
      </c>
      <c r="E53" s="3" t="s">
        <v>35</v>
      </c>
      <c r="F53" s="3" t="s">
        <v>33</v>
      </c>
      <c r="G53" s="3">
        <v>1</v>
      </c>
      <c r="H53" s="3">
        <v>0</v>
      </c>
      <c r="I53" s="4">
        <f t="shared" si="10"/>
        <v>0</v>
      </c>
      <c r="J53" s="3">
        <v>0</v>
      </c>
      <c r="K53" s="5">
        <f t="shared" si="11"/>
        <v>0</v>
      </c>
      <c r="L53" s="3">
        <f t="shared" si="12"/>
        <v>1</v>
      </c>
      <c r="M53" s="3">
        <v>0</v>
      </c>
      <c r="N53" s="3">
        <v>1</v>
      </c>
      <c r="O53" s="3">
        <v>0</v>
      </c>
      <c r="P53" s="3">
        <v>0</v>
      </c>
      <c r="Q53" s="3">
        <v>0</v>
      </c>
      <c r="R53" s="5">
        <f t="shared" si="13"/>
        <v>0</v>
      </c>
      <c r="S53" s="5">
        <f t="shared" si="14"/>
        <v>0</v>
      </c>
      <c r="T53" s="3">
        <v>0</v>
      </c>
      <c r="U53" s="3">
        <v>0</v>
      </c>
      <c r="V53" s="3">
        <v>1</v>
      </c>
      <c r="W53" s="3">
        <v>0</v>
      </c>
      <c r="X53" s="3">
        <v>0</v>
      </c>
      <c r="Y53" s="3">
        <v>0</v>
      </c>
    </row>
    <row r="54" spans="1:25" x14ac:dyDescent="0.3">
      <c r="A54" s="3">
        <v>90</v>
      </c>
      <c r="B54" s="3" t="s">
        <v>25</v>
      </c>
      <c r="C54" s="3" t="s">
        <v>31</v>
      </c>
      <c r="D54" s="3" t="s">
        <v>27</v>
      </c>
      <c r="E54" s="3" t="s">
        <v>28</v>
      </c>
      <c r="F54" s="3" t="s">
        <v>32</v>
      </c>
      <c r="G54" s="3">
        <v>2</v>
      </c>
      <c r="H54" s="3">
        <v>1</v>
      </c>
      <c r="I54" s="4">
        <f t="shared" si="10"/>
        <v>0.5</v>
      </c>
      <c r="J54" s="3">
        <v>1</v>
      </c>
      <c r="K54" s="5">
        <f t="shared" si="11"/>
        <v>0.5</v>
      </c>
      <c r="L54" s="3">
        <f t="shared" si="12"/>
        <v>0</v>
      </c>
      <c r="M54" s="3">
        <v>0</v>
      </c>
      <c r="N54" s="3">
        <v>0</v>
      </c>
      <c r="O54" s="3">
        <v>0</v>
      </c>
      <c r="P54" s="3">
        <v>2</v>
      </c>
      <c r="Q54" s="3">
        <v>1</v>
      </c>
      <c r="R54" s="5" t="e">
        <f t="shared" si="13"/>
        <v>#DIV/0!</v>
      </c>
      <c r="S54" s="5" t="e">
        <f t="shared" si="14"/>
        <v>#DIV/0!</v>
      </c>
      <c r="T54" s="3">
        <v>0</v>
      </c>
      <c r="U54" s="3">
        <v>0</v>
      </c>
      <c r="V54" s="3">
        <v>0</v>
      </c>
      <c r="W54" s="3">
        <v>1</v>
      </c>
      <c r="X54" s="3">
        <v>1</v>
      </c>
      <c r="Y54" s="3">
        <v>0</v>
      </c>
    </row>
    <row r="55" spans="1:25" x14ac:dyDescent="0.3">
      <c r="A55" s="3">
        <v>99</v>
      </c>
      <c r="B55" s="3" t="s">
        <v>31</v>
      </c>
      <c r="C55" s="3" t="s">
        <v>26</v>
      </c>
      <c r="D55" s="3" t="s">
        <v>34</v>
      </c>
      <c r="E55" s="3" t="s">
        <v>28</v>
      </c>
      <c r="F55" s="3" t="s">
        <v>29</v>
      </c>
      <c r="G55" s="3">
        <v>3</v>
      </c>
      <c r="H55" s="3">
        <v>4</v>
      </c>
      <c r="I55" s="4">
        <f t="shared" si="10"/>
        <v>1.3333333333333333</v>
      </c>
      <c r="J55" s="3">
        <v>0</v>
      </c>
      <c r="K55" s="5">
        <f t="shared" si="11"/>
        <v>0</v>
      </c>
      <c r="L55" s="3">
        <f t="shared" si="12"/>
        <v>2</v>
      </c>
      <c r="M55" s="3">
        <v>1</v>
      </c>
      <c r="N55" s="3">
        <v>1</v>
      </c>
      <c r="O55" s="3">
        <v>0</v>
      </c>
      <c r="P55" s="3">
        <v>2</v>
      </c>
      <c r="Q55" s="3">
        <v>2</v>
      </c>
      <c r="R55" s="5">
        <f t="shared" si="13"/>
        <v>0.5</v>
      </c>
      <c r="S55" s="5">
        <f t="shared" si="14"/>
        <v>0.5</v>
      </c>
      <c r="T55" s="3">
        <v>0</v>
      </c>
      <c r="U55" s="3">
        <v>1</v>
      </c>
      <c r="V55" s="3">
        <v>0</v>
      </c>
      <c r="W55" s="3">
        <v>0</v>
      </c>
      <c r="X55" s="3">
        <v>1</v>
      </c>
      <c r="Y55" s="3">
        <v>0</v>
      </c>
    </row>
    <row r="56" spans="1:25" x14ac:dyDescent="0.3">
      <c r="A56" s="3">
        <v>100</v>
      </c>
      <c r="B56" s="3" t="s">
        <v>31</v>
      </c>
      <c r="C56" s="3" t="s">
        <v>26</v>
      </c>
      <c r="D56" s="3" t="s">
        <v>34</v>
      </c>
      <c r="E56" s="3" t="s">
        <v>32</v>
      </c>
      <c r="F56" s="3" t="s">
        <v>29</v>
      </c>
      <c r="G56" s="3">
        <v>0</v>
      </c>
      <c r="H56" s="3">
        <v>0</v>
      </c>
      <c r="I56" s="4" t="e">
        <f t="shared" si="10"/>
        <v>#DIV/0!</v>
      </c>
      <c r="J56" s="3">
        <v>0</v>
      </c>
      <c r="K56" s="5" t="e">
        <f t="shared" si="11"/>
        <v>#DIV/0!</v>
      </c>
      <c r="L56" s="3">
        <f t="shared" si="12"/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5" t="e">
        <f t="shared" si="13"/>
        <v>#DIV/0!</v>
      </c>
      <c r="S56" s="5" t="e">
        <f t="shared" si="14"/>
        <v>#DIV/0!</v>
      </c>
      <c r="T56" s="3">
        <v>0</v>
      </c>
      <c r="U56" s="3">
        <v>0</v>
      </c>
      <c r="V56" s="3">
        <v>0</v>
      </c>
      <c r="W56" s="3">
        <v>0</v>
      </c>
      <c r="X56" s="3">
        <v>1</v>
      </c>
      <c r="Y56" s="3">
        <v>0</v>
      </c>
    </row>
    <row r="57" spans="1:25" x14ac:dyDescent="0.3">
      <c r="A57" s="3">
        <v>135</v>
      </c>
      <c r="B57" s="3" t="s">
        <v>31</v>
      </c>
      <c r="C57" s="3" t="s">
        <v>34</v>
      </c>
      <c r="D57" s="3" t="s">
        <v>27</v>
      </c>
      <c r="E57" s="3" t="s">
        <v>28</v>
      </c>
      <c r="F57" s="3" t="s">
        <v>29</v>
      </c>
      <c r="G57" s="3">
        <v>1</v>
      </c>
      <c r="H57" s="3">
        <v>2</v>
      </c>
      <c r="I57" s="2">
        <f t="shared" si="10"/>
        <v>2</v>
      </c>
      <c r="J57" s="3">
        <v>0</v>
      </c>
      <c r="K57" s="1">
        <f t="shared" si="11"/>
        <v>0</v>
      </c>
      <c r="L57" s="3">
        <f t="shared" si="12"/>
        <v>1</v>
      </c>
      <c r="M57" s="3">
        <v>1</v>
      </c>
      <c r="N57" s="3">
        <v>0</v>
      </c>
      <c r="O57" s="3">
        <v>0</v>
      </c>
      <c r="P57" s="3">
        <v>0</v>
      </c>
      <c r="Q57" s="3">
        <v>0</v>
      </c>
      <c r="R57" s="1">
        <f t="shared" si="13"/>
        <v>1</v>
      </c>
      <c r="S57" s="1">
        <f t="shared" si="14"/>
        <v>1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 x14ac:dyDescent="0.3">
      <c r="A58" s="3">
        <v>171</v>
      </c>
      <c r="B58" s="3" t="s">
        <v>31</v>
      </c>
      <c r="C58" s="3" t="s">
        <v>36</v>
      </c>
      <c r="D58" s="3" t="s">
        <v>27</v>
      </c>
      <c r="E58" s="3" t="s">
        <v>32</v>
      </c>
      <c r="F58" s="3" t="s">
        <v>29</v>
      </c>
      <c r="G58" s="3">
        <v>4</v>
      </c>
      <c r="H58" s="3">
        <v>2</v>
      </c>
      <c r="I58" s="4">
        <f t="shared" si="10"/>
        <v>0.5</v>
      </c>
      <c r="J58" s="3">
        <v>1</v>
      </c>
      <c r="K58" s="5">
        <f t="shared" si="11"/>
        <v>0.25</v>
      </c>
      <c r="L58" s="3">
        <f t="shared" si="12"/>
        <v>3</v>
      </c>
      <c r="M58" s="3">
        <v>1</v>
      </c>
      <c r="N58" s="3">
        <v>2</v>
      </c>
      <c r="O58" s="3">
        <v>0</v>
      </c>
      <c r="P58" s="3">
        <v>0</v>
      </c>
      <c r="Q58" s="3">
        <v>0</v>
      </c>
      <c r="R58" s="5">
        <f t="shared" si="13"/>
        <v>0.33333333333333331</v>
      </c>
      <c r="S58" s="5">
        <f t="shared" si="14"/>
        <v>0.33333333333333331</v>
      </c>
      <c r="T58" s="3">
        <v>0</v>
      </c>
      <c r="U58" s="3">
        <v>0</v>
      </c>
      <c r="V58" s="3">
        <v>2</v>
      </c>
      <c r="W58" s="3">
        <v>0</v>
      </c>
      <c r="X58" s="3">
        <v>0</v>
      </c>
      <c r="Y58" s="3">
        <v>0</v>
      </c>
    </row>
    <row r="59" spans="1:25" x14ac:dyDescent="0.3">
      <c r="A59" s="3">
        <v>174</v>
      </c>
      <c r="B59" s="3" t="s">
        <v>36</v>
      </c>
      <c r="C59" s="3" t="s">
        <v>26</v>
      </c>
      <c r="D59" s="3" t="s">
        <v>27</v>
      </c>
      <c r="E59" s="3" t="s">
        <v>32</v>
      </c>
      <c r="F59" s="14" t="s">
        <v>29</v>
      </c>
      <c r="G59" s="3">
        <v>6</v>
      </c>
      <c r="H59" s="3">
        <v>0</v>
      </c>
      <c r="I59" s="4">
        <f t="shared" si="10"/>
        <v>0</v>
      </c>
      <c r="J59" s="3">
        <v>3</v>
      </c>
      <c r="K59" s="5">
        <f t="shared" si="11"/>
        <v>0.5</v>
      </c>
      <c r="L59" s="3">
        <f t="shared" si="12"/>
        <v>3</v>
      </c>
      <c r="M59" s="3">
        <v>0</v>
      </c>
      <c r="N59" s="3">
        <v>3</v>
      </c>
      <c r="O59" s="3">
        <v>0</v>
      </c>
      <c r="P59" s="3">
        <v>0</v>
      </c>
      <c r="Q59" s="3">
        <v>0</v>
      </c>
      <c r="R59" s="5">
        <f t="shared" si="13"/>
        <v>0</v>
      </c>
      <c r="S59" s="5">
        <f t="shared" si="14"/>
        <v>0</v>
      </c>
      <c r="T59" s="3">
        <v>0</v>
      </c>
      <c r="U59" s="3">
        <v>0</v>
      </c>
      <c r="V59" s="3">
        <v>3</v>
      </c>
      <c r="W59" s="3">
        <v>2</v>
      </c>
      <c r="X59" s="3">
        <v>0</v>
      </c>
      <c r="Y59" s="3">
        <v>0</v>
      </c>
    </row>
    <row r="60" spans="1:25" x14ac:dyDescent="0.3">
      <c r="A60" s="3">
        <v>178</v>
      </c>
      <c r="B60" s="3" t="s">
        <v>25</v>
      </c>
      <c r="C60" s="3" t="s">
        <v>26</v>
      </c>
      <c r="D60" s="3" t="s">
        <v>27</v>
      </c>
      <c r="E60" s="3" t="s">
        <v>36</v>
      </c>
      <c r="F60" s="14" t="s">
        <v>29</v>
      </c>
      <c r="G60" s="3">
        <v>1</v>
      </c>
      <c r="H60" s="3">
        <v>2</v>
      </c>
      <c r="I60" s="4">
        <f t="shared" si="10"/>
        <v>2</v>
      </c>
      <c r="J60" s="3">
        <v>0</v>
      </c>
      <c r="K60" s="5">
        <f t="shared" si="11"/>
        <v>0</v>
      </c>
      <c r="L60" s="3">
        <f t="shared" si="12"/>
        <v>0</v>
      </c>
      <c r="M60" s="3">
        <v>0</v>
      </c>
      <c r="N60" s="3">
        <v>0</v>
      </c>
      <c r="O60" s="3">
        <v>0</v>
      </c>
      <c r="P60" s="3">
        <v>2</v>
      </c>
      <c r="Q60" s="3">
        <v>2</v>
      </c>
      <c r="R60" s="5" t="e">
        <f t="shared" si="13"/>
        <v>#DIV/0!</v>
      </c>
      <c r="S60" s="5" t="e">
        <f t="shared" si="14"/>
        <v>#DIV/0!</v>
      </c>
      <c r="T60" s="3">
        <v>0</v>
      </c>
      <c r="U60" s="3">
        <v>0</v>
      </c>
      <c r="V60" s="3">
        <v>0</v>
      </c>
      <c r="W60" s="3">
        <v>0</v>
      </c>
      <c r="X60" s="3">
        <v>1</v>
      </c>
      <c r="Y60" s="3">
        <v>0</v>
      </c>
    </row>
    <row r="61" spans="1:25" x14ac:dyDescent="0.3">
      <c r="A61" s="3">
        <v>179</v>
      </c>
      <c r="B61" s="3" t="s">
        <v>31</v>
      </c>
      <c r="C61" s="3" t="s">
        <v>32</v>
      </c>
      <c r="D61" s="3" t="s">
        <v>27</v>
      </c>
      <c r="E61" s="3" t="s">
        <v>28</v>
      </c>
      <c r="F61" s="12" t="s">
        <v>34</v>
      </c>
      <c r="G61" s="3">
        <v>4</v>
      </c>
      <c r="H61" s="3">
        <v>0</v>
      </c>
      <c r="I61" s="4">
        <f t="shared" si="10"/>
        <v>0</v>
      </c>
      <c r="J61" s="3">
        <v>2</v>
      </c>
      <c r="K61" s="5">
        <f t="shared" si="11"/>
        <v>0.5</v>
      </c>
      <c r="L61" s="3">
        <f t="shared" si="12"/>
        <v>2</v>
      </c>
      <c r="M61" s="3">
        <v>0</v>
      </c>
      <c r="N61" s="3">
        <v>2</v>
      </c>
      <c r="O61" s="3">
        <v>0</v>
      </c>
      <c r="P61" s="3">
        <v>0</v>
      </c>
      <c r="Q61" s="3">
        <v>0</v>
      </c>
      <c r="R61" s="5">
        <f t="shared" si="13"/>
        <v>0</v>
      </c>
      <c r="S61" s="5">
        <f t="shared" si="14"/>
        <v>0</v>
      </c>
      <c r="T61" s="3">
        <v>0</v>
      </c>
      <c r="U61" s="3">
        <v>0</v>
      </c>
      <c r="V61" s="3">
        <v>2</v>
      </c>
      <c r="W61" s="3">
        <v>1</v>
      </c>
      <c r="X61" s="3">
        <v>0</v>
      </c>
      <c r="Y61" s="3">
        <v>0</v>
      </c>
    </row>
    <row r="62" spans="1:25" x14ac:dyDescent="0.3">
      <c r="A62" s="3">
        <v>180</v>
      </c>
      <c r="B62" s="3" t="s">
        <v>25</v>
      </c>
      <c r="C62" s="3" t="s">
        <v>26</v>
      </c>
      <c r="D62" s="3" t="s">
        <v>32</v>
      </c>
      <c r="E62" s="3" t="s">
        <v>28</v>
      </c>
      <c r="F62" s="3" t="s">
        <v>29</v>
      </c>
      <c r="G62" s="3">
        <v>1</v>
      </c>
      <c r="H62" s="3">
        <v>0</v>
      </c>
      <c r="I62" s="4">
        <f t="shared" si="10"/>
        <v>0</v>
      </c>
      <c r="J62" s="3">
        <v>0</v>
      </c>
      <c r="K62" s="5">
        <f t="shared" si="11"/>
        <v>0</v>
      </c>
      <c r="L62" s="3">
        <f t="shared" si="12"/>
        <v>1</v>
      </c>
      <c r="M62" s="3">
        <v>0</v>
      </c>
      <c r="N62" s="3">
        <v>1</v>
      </c>
      <c r="O62" s="3">
        <v>0</v>
      </c>
      <c r="P62" s="3">
        <v>0</v>
      </c>
      <c r="Q62" s="3">
        <v>0</v>
      </c>
      <c r="R62" s="5">
        <f t="shared" si="13"/>
        <v>0</v>
      </c>
      <c r="S62" s="5">
        <f t="shared" si="14"/>
        <v>0</v>
      </c>
      <c r="T62" s="3">
        <v>0</v>
      </c>
      <c r="U62" s="3">
        <v>1</v>
      </c>
      <c r="V62" s="3">
        <v>0</v>
      </c>
      <c r="W62" s="3">
        <v>0</v>
      </c>
      <c r="X62" s="3">
        <v>0</v>
      </c>
      <c r="Y62" s="3">
        <v>1</v>
      </c>
    </row>
    <row r="63" spans="1:25" x14ac:dyDescent="0.3">
      <c r="A63" s="3">
        <v>181</v>
      </c>
      <c r="B63" s="3" t="s">
        <v>31</v>
      </c>
      <c r="C63" s="3" t="s">
        <v>26</v>
      </c>
      <c r="D63" s="3" t="s">
        <v>35</v>
      </c>
      <c r="E63" s="3" t="s">
        <v>28</v>
      </c>
      <c r="F63" s="16" t="s">
        <v>29</v>
      </c>
      <c r="G63" s="3">
        <v>3</v>
      </c>
      <c r="H63" s="3">
        <v>0</v>
      </c>
      <c r="I63" s="4">
        <f t="shared" si="10"/>
        <v>0</v>
      </c>
      <c r="J63" s="3">
        <v>1</v>
      </c>
      <c r="K63" s="5">
        <f t="shared" si="11"/>
        <v>0.33333333333333331</v>
      </c>
      <c r="L63" s="3">
        <f t="shared" si="12"/>
        <v>2</v>
      </c>
      <c r="M63" s="3">
        <v>0</v>
      </c>
      <c r="N63" s="3">
        <v>2</v>
      </c>
      <c r="O63" s="3">
        <v>0</v>
      </c>
      <c r="P63" s="3">
        <v>0</v>
      </c>
      <c r="Q63" s="3">
        <v>0</v>
      </c>
      <c r="R63" s="5">
        <f t="shared" si="13"/>
        <v>0</v>
      </c>
      <c r="S63" s="5">
        <f t="shared" si="14"/>
        <v>0</v>
      </c>
      <c r="T63" s="3">
        <v>0</v>
      </c>
      <c r="U63" s="3">
        <v>0</v>
      </c>
      <c r="V63" s="3">
        <v>2</v>
      </c>
      <c r="W63" s="3">
        <v>0</v>
      </c>
      <c r="X63" s="3">
        <v>1</v>
      </c>
      <c r="Y63" s="3">
        <v>1</v>
      </c>
    </row>
    <row r="64" spans="1:25" x14ac:dyDescent="0.3">
      <c r="A64" s="3">
        <v>182</v>
      </c>
      <c r="B64" s="3" t="s">
        <v>31</v>
      </c>
      <c r="C64" s="3" t="s">
        <v>33</v>
      </c>
      <c r="D64" s="3" t="s">
        <v>27</v>
      </c>
      <c r="E64" s="3" t="s">
        <v>28</v>
      </c>
      <c r="F64" s="11" t="s">
        <v>32</v>
      </c>
      <c r="G64" s="3">
        <v>2</v>
      </c>
      <c r="H64" s="3">
        <v>2</v>
      </c>
      <c r="I64" s="4">
        <f t="shared" si="10"/>
        <v>1</v>
      </c>
      <c r="J64" s="3">
        <v>0</v>
      </c>
      <c r="K64" s="5">
        <f t="shared" si="11"/>
        <v>0</v>
      </c>
      <c r="L64" s="3">
        <f t="shared" si="12"/>
        <v>1</v>
      </c>
      <c r="M64" s="3">
        <v>0</v>
      </c>
      <c r="N64" s="3">
        <v>1</v>
      </c>
      <c r="O64" s="3">
        <v>0</v>
      </c>
      <c r="P64" s="3">
        <v>2</v>
      </c>
      <c r="Q64" s="3">
        <v>2</v>
      </c>
      <c r="R64" s="5">
        <f t="shared" si="13"/>
        <v>0</v>
      </c>
      <c r="S64" s="5">
        <f t="shared" si="14"/>
        <v>0</v>
      </c>
      <c r="T64" s="3">
        <v>0</v>
      </c>
      <c r="U64" s="3">
        <v>1</v>
      </c>
      <c r="V64" s="3">
        <v>0</v>
      </c>
      <c r="W64" s="3">
        <v>0</v>
      </c>
      <c r="X64" s="3">
        <v>1</v>
      </c>
      <c r="Y64" s="3">
        <v>0</v>
      </c>
    </row>
    <row r="65" spans="1:25" x14ac:dyDescent="0.3">
      <c r="A65" s="3">
        <v>183</v>
      </c>
      <c r="B65" s="3" t="s">
        <v>34</v>
      </c>
      <c r="C65" s="3" t="s">
        <v>26</v>
      </c>
      <c r="D65" s="3" t="s">
        <v>36</v>
      </c>
      <c r="E65" s="3" t="s">
        <v>32</v>
      </c>
      <c r="F65" s="18" t="s">
        <v>33</v>
      </c>
      <c r="G65" s="3">
        <v>0</v>
      </c>
      <c r="H65" s="3">
        <v>0</v>
      </c>
      <c r="I65" s="4" t="e">
        <f t="shared" si="10"/>
        <v>#DIV/0!</v>
      </c>
      <c r="J65" s="3">
        <v>0</v>
      </c>
      <c r="K65" s="5" t="e">
        <f t="shared" si="11"/>
        <v>#DIV/0!</v>
      </c>
      <c r="L65" s="3">
        <f t="shared" si="12"/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e">
        <f t="shared" si="13"/>
        <v>#DIV/0!</v>
      </c>
      <c r="S65" s="5" t="e">
        <f t="shared" si="14"/>
        <v>#DIV/0!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</row>
    <row r="66" spans="1:25" x14ac:dyDescent="0.3">
      <c r="A66" s="3">
        <v>184</v>
      </c>
      <c r="B66" s="3" t="s">
        <v>33</v>
      </c>
      <c r="C66" s="3" t="s">
        <v>26</v>
      </c>
      <c r="D66" s="3" t="s">
        <v>36</v>
      </c>
      <c r="E66" s="3" t="s">
        <v>32</v>
      </c>
      <c r="F66" s="16" t="s">
        <v>29</v>
      </c>
      <c r="G66" s="3">
        <v>2</v>
      </c>
      <c r="H66" s="3">
        <v>1</v>
      </c>
      <c r="I66" s="4">
        <f t="shared" si="10"/>
        <v>0.5</v>
      </c>
      <c r="J66" s="3">
        <v>1</v>
      </c>
      <c r="K66" s="5">
        <f t="shared" si="11"/>
        <v>0.5</v>
      </c>
      <c r="L66" s="3">
        <f t="shared" si="12"/>
        <v>0</v>
      </c>
      <c r="M66" s="3">
        <v>0</v>
      </c>
      <c r="N66" s="3">
        <v>0</v>
      </c>
      <c r="O66" s="3">
        <v>0</v>
      </c>
      <c r="P66" s="3">
        <v>2</v>
      </c>
      <c r="Q66" s="3">
        <v>1</v>
      </c>
      <c r="R66" s="5" t="e">
        <f t="shared" si="13"/>
        <v>#DIV/0!</v>
      </c>
      <c r="S66" s="5" t="e">
        <f t="shared" si="14"/>
        <v>#DIV/0!</v>
      </c>
      <c r="T66" s="3">
        <v>0</v>
      </c>
      <c r="U66" s="3">
        <v>0</v>
      </c>
      <c r="V66" s="3">
        <v>0</v>
      </c>
      <c r="W66" s="3">
        <v>0</v>
      </c>
      <c r="X66" s="3">
        <v>1</v>
      </c>
      <c r="Y66" s="3">
        <v>0</v>
      </c>
    </row>
    <row r="67" spans="1:25" x14ac:dyDescent="0.3">
      <c r="A67" s="3">
        <v>185</v>
      </c>
      <c r="B67" s="3" t="s">
        <v>25</v>
      </c>
      <c r="C67" s="3" t="s">
        <v>26</v>
      </c>
      <c r="D67" s="3" t="s">
        <v>36</v>
      </c>
      <c r="E67" s="3" t="s">
        <v>32</v>
      </c>
      <c r="F67" s="11" t="s">
        <v>29</v>
      </c>
      <c r="G67" s="3">
        <v>1</v>
      </c>
      <c r="H67" s="3">
        <v>3</v>
      </c>
      <c r="I67" s="4">
        <f t="shared" si="10"/>
        <v>3</v>
      </c>
      <c r="J67" s="3">
        <v>0</v>
      </c>
      <c r="K67" s="5">
        <f t="shared" si="11"/>
        <v>0</v>
      </c>
      <c r="L67" s="3">
        <f t="shared" si="12"/>
        <v>1</v>
      </c>
      <c r="M67" s="3">
        <v>1</v>
      </c>
      <c r="N67" s="3">
        <v>0</v>
      </c>
      <c r="O67" s="3">
        <v>0</v>
      </c>
      <c r="P67" s="3">
        <v>0</v>
      </c>
      <c r="Q67" s="3">
        <v>0</v>
      </c>
      <c r="R67" s="5">
        <f t="shared" si="13"/>
        <v>1</v>
      </c>
      <c r="S67" s="5">
        <f t="shared" si="14"/>
        <v>1.5</v>
      </c>
      <c r="T67" s="3">
        <v>1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</row>
    <row r="68" spans="1:25" x14ac:dyDescent="0.3">
      <c r="A68" s="3">
        <v>186</v>
      </c>
      <c r="B68" s="3" t="s">
        <v>36</v>
      </c>
      <c r="C68" s="3" t="s">
        <v>26</v>
      </c>
      <c r="D68" s="3" t="s">
        <v>27</v>
      </c>
      <c r="E68" s="3" t="s">
        <v>28</v>
      </c>
      <c r="F68" s="18" t="s">
        <v>29</v>
      </c>
      <c r="G68" s="3">
        <v>6</v>
      </c>
      <c r="H68" s="3">
        <v>3</v>
      </c>
      <c r="I68" s="4">
        <f t="shared" si="10"/>
        <v>0.5</v>
      </c>
      <c r="J68" s="3">
        <v>1</v>
      </c>
      <c r="K68" s="5">
        <f t="shared" si="11"/>
        <v>0.16666666666666666</v>
      </c>
      <c r="L68" s="3">
        <f t="shared" si="12"/>
        <v>4</v>
      </c>
      <c r="M68" s="3">
        <v>1</v>
      </c>
      <c r="N68" s="3">
        <v>3</v>
      </c>
      <c r="O68" s="3">
        <v>0</v>
      </c>
      <c r="P68" s="3">
        <v>3</v>
      </c>
      <c r="Q68" s="3">
        <v>1</v>
      </c>
      <c r="R68" s="5">
        <f t="shared" si="13"/>
        <v>0.25</v>
      </c>
      <c r="S68" s="5">
        <f t="shared" si="14"/>
        <v>0.25</v>
      </c>
      <c r="T68" s="3">
        <v>0</v>
      </c>
      <c r="U68" s="3">
        <v>4</v>
      </c>
      <c r="V68" s="3">
        <v>0</v>
      </c>
      <c r="W68" s="3">
        <v>0</v>
      </c>
      <c r="X68" s="3">
        <v>2</v>
      </c>
      <c r="Y68" s="3">
        <v>0</v>
      </c>
    </row>
    <row r="69" spans="1:25" x14ac:dyDescent="0.3">
      <c r="A69" s="3">
        <v>187</v>
      </c>
      <c r="B69" s="3" t="s">
        <v>25</v>
      </c>
      <c r="C69" s="3" t="s">
        <v>31</v>
      </c>
      <c r="D69" s="3" t="s">
        <v>36</v>
      </c>
      <c r="E69" s="3" t="s">
        <v>32</v>
      </c>
      <c r="F69" s="3" t="s">
        <v>29</v>
      </c>
      <c r="G69" s="3">
        <v>1</v>
      </c>
      <c r="H69" s="3">
        <v>3</v>
      </c>
      <c r="I69" s="4">
        <f t="shared" si="10"/>
        <v>3</v>
      </c>
      <c r="J69" s="3">
        <v>0</v>
      </c>
      <c r="K69" s="5">
        <f t="shared" si="11"/>
        <v>0</v>
      </c>
      <c r="L69" s="3">
        <f t="shared" si="12"/>
        <v>1</v>
      </c>
      <c r="M69" s="3">
        <v>1</v>
      </c>
      <c r="N69" s="3">
        <v>0</v>
      </c>
      <c r="O69" s="3">
        <v>1</v>
      </c>
      <c r="P69" s="3">
        <v>1</v>
      </c>
      <c r="Q69" s="3">
        <v>1</v>
      </c>
      <c r="R69" s="5">
        <f t="shared" si="13"/>
        <v>1</v>
      </c>
      <c r="S69" s="5">
        <f t="shared" si="14"/>
        <v>1</v>
      </c>
      <c r="T69" s="3">
        <v>0</v>
      </c>
      <c r="U69" s="3">
        <v>0</v>
      </c>
      <c r="V69" s="3">
        <v>0</v>
      </c>
      <c r="W69" s="3">
        <v>0</v>
      </c>
      <c r="X69" s="3">
        <v>1</v>
      </c>
      <c r="Y69" s="3">
        <v>0</v>
      </c>
    </row>
    <row r="70" spans="1:25" x14ac:dyDescent="0.3">
      <c r="A70" s="3">
        <v>188</v>
      </c>
      <c r="B70" s="3" t="s">
        <v>25</v>
      </c>
      <c r="C70" s="3" t="s">
        <v>31</v>
      </c>
      <c r="D70" s="3" t="s">
        <v>34</v>
      </c>
      <c r="E70" s="3" t="s">
        <v>36</v>
      </c>
      <c r="F70" s="11" t="s">
        <v>29</v>
      </c>
      <c r="G70" s="3">
        <v>0</v>
      </c>
      <c r="H70" s="3">
        <v>0</v>
      </c>
      <c r="I70" s="4" t="e">
        <f t="shared" si="10"/>
        <v>#DIV/0!</v>
      </c>
      <c r="J70" s="3">
        <v>0</v>
      </c>
      <c r="K70" s="5" t="e">
        <f t="shared" si="11"/>
        <v>#DIV/0!</v>
      </c>
      <c r="L70" s="3">
        <f t="shared" si="12"/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5" t="e">
        <f t="shared" si="13"/>
        <v>#DIV/0!</v>
      </c>
      <c r="S70" s="5" t="e">
        <f t="shared" si="14"/>
        <v>#DIV/0!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3">
      <c r="I71" s="2"/>
      <c r="K71" s="1"/>
      <c r="R71" s="1"/>
      <c r="S71" s="1"/>
    </row>
    <row r="72" spans="1:25" x14ac:dyDescent="0.3">
      <c r="F72" s="9" t="s">
        <v>38</v>
      </c>
      <c r="G72">
        <f>SUM(G40:G70)</f>
        <v>109</v>
      </c>
      <c r="H72">
        <f>SUM(H40:H70)</f>
        <v>69</v>
      </c>
      <c r="I72" s="2">
        <f t="shared" ref="I72" si="15">H72/G72</f>
        <v>0.6330275229357798</v>
      </c>
      <c r="J72">
        <f>SUM(J40:J70)</f>
        <v>28</v>
      </c>
      <c r="K72" s="1">
        <f t="shared" ref="K72" si="16">J72/G72</f>
        <v>0.25688073394495414</v>
      </c>
      <c r="L72">
        <f t="shared" ref="L72:Q72" si="17">SUM(L40:L70)</f>
        <v>71</v>
      </c>
      <c r="M72">
        <f t="shared" si="17"/>
        <v>25</v>
      </c>
      <c r="N72">
        <f t="shared" si="17"/>
        <v>46</v>
      </c>
      <c r="O72">
        <f t="shared" si="17"/>
        <v>11</v>
      </c>
      <c r="P72">
        <f t="shared" si="17"/>
        <v>20</v>
      </c>
      <c r="Q72">
        <f t="shared" si="17"/>
        <v>14</v>
      </c>
      <c r="R72" s="1">
        <f t="shared" ref="R72" si="18">M72/(M72+N72)</f>
        <v>0.352112676056338</v>
      </c>
      <c r="S72" s="1">
        <f t="shared" ref="S72" si="19">((0.5*T72)+M72)/L72</f>
        <v>0.40140845070422537</v>
      </c>
      <c r="T72">
        <f t="shared" ref="T72:Y72" si="20">SUM(T40:T70)</f>
        <v>7</v>
      </c>
      <c r="U72">
        <f t="shared" si="20"/>
        <v>21</v>
      </c>
      <c r="V72">
        <f t="shared" si="20"/>
        <v>29</v>
      </c>
      <c r="W72">
        <f t="shared" si="20"/>
        <v>14</v>
      </c>
      <c r="X72">
        <f t="shared" si="20"/>
        <v>15</v>
      </c>
      <c r="Y72">
        <f t="shared" si="20"/>
        <v>3</v>
      </c>
    </row>
  </sheetData>
  <sortState xmlns:xlrd2="http://schemas.microsoft.com/office/spreadsheetml/2017/richdata2" ref="A40:Y70">
    <sortCondition ref="A40:A70"/>
  </sortState>
  <mergeCells count="2">
    <mergeCell ref="A1:C1"/>
    <mergeCell ref="A38:C38"/>
  </mergeCells>
  <conditionalFormatting sqref="G3:G34">
    <cfRule type="colorScale" priority="1161">
      <colorScale>
        <cfvo type="min"/>
        <cfvo type="max"/>
        <color rgb="FFFCFCFF"/>
        <color rgb="FF63BE7B"/>
      </colorScale>
    </cfRule>
  </conditionalFormatting>
  <conditionalFormatting sqref="G40:G70">
    <cfRule type="colorScale" priority="1179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A477-93B3-49BC-B453-C0A7F9142FF8}">
  <dimension ref="A1:AA68"/>
  <sheetViews>
    <sheetView topLeftCell="A25" zoomScale="66" zoomScaleNormal="55" workbookViewId="0">
      <selection activeCell="B35" sqref="B35"/>
    </sheetView>
  </sheetViews>
  <sheetFormatPr defaultRowHeight="14.4" x14ac:dyDescent="0.3"/>
  <cols>
    <col min="1" max="1" width="8.109375" style="3" bestFit="1" customWidth="1"/>
    <col min="2" max="6" width="16.109375" bestFit="1" customWidth="1"/>
    <col min="15" max="15" width="11.6640625" bestFit="1" customWidth="1"/>
    <col min="23" max="23" width="10.5546875" bestFit="1" customWidth="1"/>
    <col min="25" max="25" width="18.88671875" bestFit="1" customWidth="1"/>
    <col min="26" max="26" width="16.6640625" bestFit="1" customWidth="1"/>
  </cols>
  <sheetData>
    <row r="1" spans="1:27" x14ac:dyDescent="0.3">
      <c r="A1" s="33" t="s">
        <v>0</v>
      </c>
      <c r="B1" s="33"/>
      <c r="C1" s="33"/>
      <c r="I1" s="2"/>
      <c r="K1" s="1"/>
      <c r="R1" s="1"/>
      <c r="S1" s="1"/>
      <c r="U1" s="3"/>
      <c r="V1" s="3"/>
      <c r="W1" s="3"/>
      <c r="X1" s="3"/>
    </row>
    <row r="2" spans="1:27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7" t="s">
        <v>9</v>
      </c>
      <c r="J2" s="6" t="s">
        <v>10</v>
      </c>
      <c r="K2" s="8" t="s">
        <v>11</v>
      </c>
      <c r="L2" s="6" t="s">
        <v>12</v>
      </c>
      <c r="M2" s="6" t="s">
        <v>13</v>
      </c>
      <c r="N2" s="6" t="s">
        <v>14</v>
      </c>
      <c r="O2" s="6" t="s">
        <v>40</v>
      </c>
      <c r="P2" s="6" t="s">
        <v>16</v>
      </c>
      <c r="Q2" s="6" t="s">
        <v>17</v>
      </c>
      <c r="R2" s="8" t="s">
        <v>18</v>
      </c>
      <c r="S2" s="8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/>
      <c r="Y2" s="6" t="s">
        <v>49</v>
      </c>
      <c r="Z2" s="6" t="s">
        <v>50</v>
      </c>
      <c r="AA2" s="6" t="s">
        <v>51</v>
      </c>
    </row>
    <row r="3" spans="1:27" x14ac:dyDescent="0.3">
      <c r="A3" s="3">
        <v>1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>
        <v>15</v>
      </c>
      <c r="H3" s="3">
        <v>10</v>
      </c>
      <c r="I3" s="4">
        <f t="shared" ref="I3:I31" si="0">H3/G3</f>
        <v>0.66666666666666663</v>
      </c>
      <c r="J3" s="3">
        <v>3</v>
      </c>
      <c r="K3" s="5">
        <f t="shared" ref="K3:K31" si="1">J3/G3</f>
        <v>0.2</v>
      </c>
      <c r="L3" s="3">
        <f t="shared" ref="L3:L31" si="2">M3+N3</f>
        <v>11</v>
      </c>
      <c r="M3" s="3">
        <v>4</v>
      </c>
      <c r="N3" s="3">
        <v>7</v>
      </c>
      <c r="O3" s="3">
        <v>2</v>
      </c>
      <c r="P3" s="3">
        <v>2</v>
      </c>
      <c r="Q3" s="3">
        <v>1</v>
      </c>
      <c r="R3" s="5">
        <f t="shared" ref="R3:R31" si="3">M3/(M3+N3)</f>
        <v>0.36363636363636365</v>
      </c>
      <c r="S3" s="5">
        <f t="shared" ref="S3:S31" si="4">((0.5*T3)+M3)/L3</f>
        <v>0.40909090909090912</v>
      </c>
      <c r="T3" s="3">
        <v>1</v>
      </c>
      <c r="U3" s="3">
        <v>2</v>
      </c>
      <c r="V3" s="3">
        <v>0</v>
      </c>
      <c r="W3" s="3">
        <v>1</v>
      </c>
      <c r="Y3" s="3">
        <v>33</v>
      </c>
      <c r="Z3" s="3">
        <v>31</v>
      </c>
      <c r="AA3" s="4">
        <f>Z3/40</f>
        <v>0.77500000000000002</v>
      </c>
    </row>
    <row r="4" spans="1:27" x14ac:dyDescent="0.3">
      <c r="A4" s="3">
        <v>4</v>
      </c>
      <c r="B4" s="3" t="s">
        <v>25</v>
      </c>
      <c r="C4" s="3" t="s">
        <v>31</v>
      </c>
      <c r="D4" s="3" t="s">
        <v>27</v>
      </c>
      <c r="E4" s="3" t="s">
        <v>28</v>
      </c>
      <c r="F4" s="3" t="s">
        <v>29</v>
      </c>
      <c r="G4" s="3">
        <v>3</v>
      </c>
      <c r="H4" s="3">
        <v>0</v>
      </c>
      <c r="I4" s="4">
        <f t="shared" si="0"/>
        <v>0</v>
      </c>
      <c r="J4" s="3">
        <v>0</v>
      </c>
      <c r="K4" s="5">
        <f t="shared" si="1"/>
        <v>0</v>
      </c>
      <c r="L4" s="3">
        <f t="shared" si="2"/>
        <v>3</v>
      </c>
      <c r="M4" s="3">
        <v>0</v>
      </c>
      <c r="N4" s="3">
        <v>3</v>
      </c>
      <c r="O4" s="3">
        <v>0</v>
      </c>
      <c r="P4" s="3">
        <v>0</v>
      </c>
      <c r="Q4" s="3">
        <v>0</v>
      </c>
      <c r="R4" s="5">
        <f t="shared" si="3"/>
        <v>0</v>
      </c>
      <c r="S4" s="5">
        <f t="shared" si="4"/>
        <v>0</v>
      </c>
      <c r="T4" s="3">
        <v>0</v>
      </c>
      <c r="U4" s="3">
        <v>3</v>
      </c>
      <c r="V4" s="3">
        <v>0</v>
      </c>
      <c r="W4" s="3">
        <v>0</v>
      </c>
    </row>
    <row r="5" spans="1:27" x14ac:dyDescent="0.3">
      <c r="A5" s="3">
        <v>7</v>
      </c>
      <c r="B5" s="3" t="s">
        <v>25</v>
      </c>
      <c r="C5" s="3" t="s">
        <v>32</v>
      </c>
      <c r="D5" s="3" t="s">
        <v>27</v>
      </c>
      <c r="E5" s="3" t="s">
        <v>28</v>
      </c>
      <c r="F5" s="3" t="s">
        <v>29</v>
      </c>
      <c r="G5" s="3">
        <v>2</v>
      </c>
      <c r="H5" s="3">
        <v>0</v>
      </c>
      <c r="I5" s="4">
        <f t="shared" si="0"/>
        <v>0</v>
      </c>
      <c r="J5" s="3">
        <v>0</v>
      </c>
      <c r="K5" s="5">
        <f t="shared" si="1"/>
        <v>0</v>
      </c>
      <c r="L5" s="3">
        <f t="shared" si="2"/>
        <v>2</v>
      </c>
      <c r="M5" s="3">
        <v>0</v>
      </c>
      <c r="N5" s="3">
        <v>2</v>
      </c>
      <c r="O5" s="3">
        <v>0</v>
      </c>
      <c r="P5" s="3">
        <v>0</v>
      </c>
      <c r="Q5" s="3">
        <v>0</v>
      </c>
      <c r="R5" s="5">
        <f t="shared" si="3"/>
        <v>0</v>
      </c>
      <c r="S5" s="5">
        <f t="shared" si="4"/>
        <v>0</v>
      </c>
      <c r="T5" s="3">
        <v>0</v>
      </c>
      <c r="U5" s="3">
        <v>1</v>
      </c>
      <c r="V5" s="3">
        <v>0</v>
      </c>
      <c r="W5" s="3">
        <v>1</v>
      </c>
    </row>
    <row r="6" spans="1:27" x14ac:dyDescent="0.3">
      <c r="A6" s="3">
        <v>19</v>
      </c>
      <c r="B6" s="3" t="s">
        <v>31</v>
      </c>
      <c r="C6" s="3" t="s">
        <v>26</v>
      </c>
      <c r="D6" s="3" t="s">
        <v>27</v>
      </c>
      <c r="E6" s="3" t="s">
        <v>35</v>
      </c>
      <c r="F6" s="3" t="s">
        <v>29</v>
      </c>
      <c r="G6" s="3">
        <v>1</v>
      </c>
      <c r="H6" s="3">
        <v>2</v>
      </c>
      <c r="I6" s="4">
        <f t="shared" si="0"/>
        <v>2</v>
      </c>
      <c r="J6" s="3">
        <v>0</v>
      </c>
      <c r="K6" s="5">
        <f t="shared" si="1"/>
        <v>0</v>
      </c>
      <c r="L6" s="3">
        <f t="shared" si="2"/>
        <v>0</v>
      </c>
      <c r="M6" s="3">
        <v>0</v>
      </c>
      <c r="N6" s="3">
        <v>0</v>
      </c>
      <c r="O6" s="3">
        <v>0</v>
      </c>
      <c r="P6" s="3">
        <v>2</v>
      </c>
      <c r="Q6" s="3">
        <v>2</v>
      </c>
      <c r="R6" s="5" t="e">
        <f t="shared" si="3"/>
        <v>#DIV/0!</v>
      </c>
      <c r="S6" s="5" t="e">
        <f t="shared" si="4"/>
        <v>#DIV/0!</v>
      </c>
      <c r="T6" s="3">
        <v>0</v>
      </c>
      <c r="U6" s="3">
        <v>0</v>
      </c>
      <c r="V6" s="3">
        <v>0</v>
      </c>
      <c r="W6" s="3">
        <v>1</v>
      </c>
    </row>
    <row r="7" spans="1:27" x14ac:dyDescent="0.3">
      <c r="A7" s="3">
        <v>24</v>
      </c>
      <c r="B7" s="3" t="s">
        <v>25</v>
      </c>
      <c r="C7" s="3" t="s">
        <v>31</v>
      </c>
      <c r="D7" s="3" t="s">
        <v>27</v>
      </c>
      <c r="E7" s="3" t="s">
        <v>35</v>
      </c>
      <c r="F7" s="3" t="s">
        <v>29</v>
      </c>
      <c r="G7" s="3">
        <v>2</v>
      </c>
      <c r="H7" s="3">
        <v>5</v>
      </c>
      <c r="I7" s="4">
        <f t="shared" si="0"/>
        <v>2.5</v>
      </c>
      <c r="J7" s="3">
        <v>0</v>
      </c>
      <c r="K7" s="5">
        <f t="shared" si="1"/>
        <v>0</v>
      </c>
      <c r="L7" s="3">
        <f t="shared" si="2"/>
        <v>2</v>
      </c>
      <c r="M7" s="3">
        <v>2</v>
      </c>
      <c r="N7" s="3">
        <v>0</v>
      </c>
      <c r="O7" s="3">
        <v>0</v>
      </c>
      <c r="P7" s="3">
        <v>0</v>
      </c>
      <c r="Q7" s="3">
        <v>0</v>
      </c>
      <c r="R7" s="5">
        <f t="shared" si="3"/>
        <v>1</v>
      </c>
      <c r="S7" s="5">
        <f t="shared" si="4"/>
        <v>1.25</v>
      </c>
      <c r="T7" s="3">
        <v>1</v>
      </c>
      <c r="U7" s="3">
        <v>0</v>
      </c>
      <c r="V7" s="3">
        <v>0</v>
      </c>
      <c r="W7" s="3">
        <v>0</v>
      </c>
    </row>
    <row r="8" spans="1:27" x14ac:dyDescent="0.3">
      <c r="A8" s="3">
        <v>27</v>
      </c>
      <c r="B8" s="3" t="s">
        <v>31</v>
      </c>
      <c r="C8" s="3" t="s">
        <v>26</v>
      </c>
      <c r="D8" s="3" t="s">
        <v>27</v>
      </c>
      <c r="E8" s="3" t="s">
        <v>32</v>
      </c>
      <c r="F8" s="3" t="s">
        <v>29</v>
      </c>
      <c r="G8" s="3">
        <v>3</v>
      </c>
      <c r="H8" s="3">
        <v>2</v>
      </c>
      <c r="I8" s="4">
        <f t="shared" si="0"/>
        <v>0.66666666666666663</v>
      </c>
      <c r="J8" s="3">
        <v>0</v>
      </c>
      <c r="K8" s="5">
        <f t="shared" si="1"/>
        <v>0</v>
      </c>
      <c r="L8" s="3">
        <f t="shared" si="2"/>
        <v>3</v>
      </c>
      <c r="M8" s="3">
        <v>1</v>
      </c>
      <c r="N8" s="3">
        <v>2</v>
      </c>
      <c r="O8" s="3">
        <v>1</v>
      </c>
      <c r="P8" s="3">
        <v>0</v>
      </c>
      <c r="Q8" s="3">
        <v>0</v>
      </c>
      <c r="R8" s="5">
        <f t="shared" si="3"/>
        <v>0.33333333333333331</v>
      </c>
      <c r="S8" s="5">
        <f t="shared" si="4"/>
        <v>0.33333333333333331</v>
      </c>
      <c r="T8" s="3">
        <v>0</v>
      </c>
      <c r="U8" s="3">
        <v>0</v>
      </c>
      <c r="V8" s="3">
        <v>0</v>
      </c>
      <c r="W8" s="3">
        <v>1</v>
      </c>
    </row>
    <row r="9" spans="1:27" x14ac:dyDescent="0.3">
      <c r="A9" s="3">
        <v>30</v>
      </c>
      <c r="B9" s="3" t="s">
        <v>25</v>
      </c>
      <c r="C9" s="3" t="s">
        <v>26</v>
      </c>
      <c r="D9" s="3" t="s">
        <v>31</v>
      </c>
      <c r="E9" s="3" t="s">
        <v>35</v>
      </c>
      <c r="F9" s="3" t="s">
        <v>34</v>
      </c>
      <c r="G9" s="3">
        <v>2</v>
      </c>
      <c r="H9" s="3">
        <v>3</v>
      </c>
      <c r="I9" s="4">
        <f t="shared" si="0"/>
        <v>1.5</v>
      </c>
      <c r="J9" s="3">
        <v>1</v>
      </c>
      <c r="K9" s="5">
        <f t="shared" si="1"/>
        <v>0.5</v>
      </c>
      <c r="L9" s="3">
        <f t="shared" si="2"/>
        <v>1</v>
      </c>
      <c r="M9" s="3">
        <v>1</v>
      </c>
      <c r="N9" s="3">
        <v>0</v>
      </c>
      <c r="O9" s="3">
        <v>1</v>
      </c>
      <c r="P9" s="3">
        <v>0</v>
      </c>
      <c r="Q9" s="3">
        <v>0</v>
      </c>
      <c r="R9" s="5">
        <f t="shared" si="3"/>
        <v>1</v>
      </c>
      <c r="S9" s="5">
        <f t="shared" si="4"/>
        <v>1.5</v>
      </c>
      <c r="T9" s="3">
        <v>1</v>
      </c>
      <c r="U9" s="3">
        <v>0</v>
      </c>
      <c r="V9" s="3">
        <v>0</v>
      </c>
      <c r="W9" s="3">
        <v>0</v>
      </c>
    </row>
    <row r="10" spans="1:27" x14ac:dyDescent="0.3">
      <c r="A10" s="3">
        <v>33</v>
      </c>
      <c r="B10" s="3" t="s">
        <v>25</v>
      </c>
      <c r="C10" s="3" t="s">
        <v>26</v>
      </c>
      <c r="D10" s="3" t="s">
        <v>27</v>
      </c>
      <c r="E10" s="3" t="s">
        <v>32</v>
      </c>
      <c r="F10" s="3" t="s">
        <v>29</v>
      </c>
      <c r="G10" s="3">
        <v>2</v>
      </c>
      <c r="H10" s="3">
        <v>2</v>
      </c>
      <c r="I10" s="4">
        <f t="shared" si="0"/>
        <v>1</v>
      </c>
      <c r="J10" s="3">
        <v>0</v>
      </c>
      <c r="K10" s="5">
        <f t="shared" si="1"/>
        <v>0</v>
      </c>
      <c r="L10" s="3">
        <f t="shared" si="2"/>
        <v>2</v>
      </c>
      <c r="M10" s="3">
        <v>1</v>
      </c>
      <c r="N10" s="3">
        <v>1</v>
      </c>
      <c r="O10" s="3">
        <v>0</v>
      </c>
      <c r="P10" s="3">
        <v>0</v>
      </c>
      <c r="Q10" s="3">
        <v>0</v>
      </c>
      <c r="R10" s="5">
        <f t="shared" si="3"/>
        <v>0.5</v>
      </c>
      <c r="S10" s="5">
        <f t="shared" si="4"/>
        <v>0.5</v>
      </c>
      <c r="T10" s="3">
        <v>0</v>
      </c>
      <c r="U10" s="3">
        <v>0</v>
      </c>
      <c r="V10" s="3">
        <v>0</v>
      </c>
      <c r="W10" s="3">
        <v>0</v>
      </c>
    </row>
    <row r="11" spans="1:27" x14ac:dyDescent="0.3">
      <c r="A11" s="3">
        <v>41</v>
      </c>
      <c r="B11" s="3" t="s">
        <v>25</v>
      </c>
      <c r="C11" s="3" t="s">
        <v>31</v>
      </c>
      <c r="D11" s="3" t="s">
        <v>27</v>
      </c>
      <c r="E11" s="3" t="s">
        <v>36</v>
      </c>
      <c r="F11" s="3" t="s">
        <v>29</v>
      </c>
      <c r="G11" s="3">
        <v>3</v>
      </c>
      <c r="H11" s="3">
        <v>2</v>
      </c>
      <c r="I11" s="4">
        <f t="shared" si="0"/>
        <v>0.66666666666666663</v>
      </c>
      <c r="J11" s="3">
        <v>0</v>
      </c>
      <c r="K11" s="5">
        <f t="shared" si="1"/>
        <v>0</v>
      </c>
      <c r="L11" s="3">
        <f t="shared" si="2"/>
        <v>3</v>
      </c>
      <c r="M11" s="3">
        <v>1</v>
      </c>
      <c r="N11" s="3">
        <v>2</v>
      </c>
      <c r="O11" s="3">
        <v>1</v>
      </c>
      <c r="P11" s="3">
        <v>0</v>
      </c>
      <c r="Q11" s="3">
        <v>0</v>
      </c>
      <c r="R11" s="5">
        <f t="shared" si="3"/>
        <v>0.33333333333333331</v>
      </c>
      <c r="S11" s="5">
        <f t="shared" si="4"/>
        <v>0.33333333333333331</v>
      </c>
      <c r="T11" s="3">
        <v>0</v>
      </c>
      <c r="U11" s="3">
        <v>1</v>
      </c>
      <c r="V11" s="3">
        <v>0</v>
      </c>
      <c r="W11" s="3">
        <v>0</v>
      </c>
    </row>
    <row r="12" spans="1:27" x14ac:dyDescent="0.3">
      <c r="A12" s="3">
        <v>48</v>
      </c>
      <c r="B12" s="3" t="s">
        <v>25</v>
      </c>
      <c r="C12" s="3" t="s">
        <v>26</v>
      </c>
      <c r="D12" s="3" t="s">
        <v>27</v>
      </c>
      <c r="E12" s="3" t="s">
        <v>32</v>
      </c>
      <c r="F12" s="3" t="s">
        <v>34</v>
      </c>
      <c r="G12" s="3">
        <v>3</v>
      </c>
      <c r="H12" s="3">
        <v>8</v>
      </c>
      <c r="I12" s="4">
        <f t="shared" si="0"/>
        <v>2.6666666666666665</v>
      </c>
      <c r="J12" s="3">
        <v>0</v>
      </c>
      <c r="K12" s="5">
        <f t="shared" si="1"/>
        <v>0</v>
      </c>
      <c r="L12" s="3">
        <f t="shared" si="2"/>
        <v>3</v>
      </c>
      <c r="M12" s="3">
        <v>3</v>
      </c>
      <c r="N12" s="3">
        <v>0</v>
      </c>
      <c r="O12" s="3">
        <v>2</v>
      </c>
      <c r="P12" s="3">
        <v>0</v>
      </c>
      <c r="Q12" s="3">
        <v>0</v>
      </c>
      <c r="R12" s="5">
        <f t="shared" si="3"/>
        <v>1</v>
      </c>
      <c r="S12" s="5">
        <f t="shared" si="4"/>
        <v>1.3333333333333333</v>
      </c>
      <c r="T12" s="3">
        <v>2</v>
      </c>
      <c r="U12" s="3">
        <v>0</v>
      </c>
      <c r="V12" s="3">
        <v>0</v>
      </c>
      <c r="W12" s="3">
        <v>0</v>
      </c>
    </row>
    <row r="13" spans="1:27" x14ac:dyDescent="0.3">
      <c r="A13" s="3">
        <v>93</v>
      </c>
      <c r="B13" s="3" t="s">
        <v>34</v>
      </c>
      <c r="C13" s="3" t="s">
        <v>26</v>
      </c>
      <c r="D13" s="3" t="s">
        <v>27</v>
      </c>
      <c r="E13" s="3" t="s">
        <v>32</v>
      </c>
      <c r="F13" s="3" t="s">
        <v>33</v>
      </c>
      <c r="G13" s="3">
        <v>1</v>
      </c>
      <c r="H13" s="3">
        <v>0</v>
      </c>
      <c r="I13" s="4">
        <f t="shared" si="0"/>
        <v>0</v>
      </c>
      <c r="J13" s="3">
        <v>1</v>
      </c>
      <c r="K13" s="5">
        <f t="shared" si="1"/>
        <v>1</v>
      </c>
      <c r="L13" s="3">
        <f t="shared" si="2"/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5" t="e">
        <f t="shared" si="3"/>
        <v>#DIV/0!</v>
      </c>
      <c r="S13" s="5" t="e">
        <f t="shared" si="4"/>
        <v>#DIV/0!</v>
      </c>
      <c r="T13" s="3">
        <v>0</v>
      </c>
      <c r="U13" s="3">
        <v>0</v>
      </c>
      <c r="V13" s="3">
        <v>0</v>
      </c>
      <c r="W13" s="3">
        <v>0</v>
      </c>
    </row>
    <row r="14" spans="1:27" x14ac:dyDescent="0.3">
      <c r="A14" s="3">
        <v>95</v>
      </c>
      <c r="B14" s="3" t="s">
        <v>31</v>
      </c>
      <c r="C14" s="3" t="s">
        <v>26</v>
      </c>
      <c r="D14" s="3" t="s">
        <v>27</v>
      </c>
      <c r="E14" s="3" t="s">
        <v>28</v>
      </c>
      <c r="F14" s="3" t="s">
        <v>35</v>
      </c>
      <c r="G14" s="3">
        <v>3</v>
      </c>
      <c r="H14" s="3">
        <v>2</v>
      </c>
      <c r="I14" s="4">
        <f t="shared" si="0"/>
        <v>0.66666666666666663</v>
      </c>
      <c r="J14" s="3">
        <v>0</v>
      </c>
      <c r="K14" s="5">
        <f t="shared" si="1"/>
        <v>0</v>
      </c>
      <c r="L14" s="3">
        <f t="shared" si="2"/>
        <v>3</v>
      </c>
      <c r="M14" s="3">
        <v>1</v>
      </c>
      <c r="N14" s="3">
        <v>2</v>
      </c>
      <c r="O14" s="3">
        <v>0</v>
      </c>
      <c r="P14" s="3">
        <v>0</v>
      </c>
      <c r="Q14" s="3">
        <v>0</v>
      </c>
      <c r="R14" s="5">
        <f t="shared" si="3"/>
        <v>0.33333333333333331</v>
      </c>
      <c r="S14" s="5">
        <f t="shared" si="4"/>
        <v>0.33333333333333331</v>
      </c>
      <c r="T14" s="3">
        <v>0</v>
      </c>
      <c r="U14" s="3">
        <v>0</v>
      </c>
      <c r="V14" s="3">
        <v>0</v>
      </c>
      <c r="W14" s="3">
        <v>1</v>
      </c>
    </row>
    <row r="15" spans="1:27" x14ac:dyDescent="0.3">
      <c r="A15" s="3">
        <v>114</v>
      </c>
      <c r="B15" s="3" t="s">
        <v>25</v>
      </c>
      <c r="C15" s="3" t="s">
        <v>26</v>
      </c>
      <c r="D15" s="3" t="s">
        <v>31</v>
      </c>
      <c r="E15" s="3" t="s">
        <v>28</v>
      </c>
      <c r="F15" s="3" t="s">
        <v>35</v>
      </c>
      <c r="G15" s="3">
        <v>1</v>
      </c>
      <c r="H15" s="3">
        <v>0</v>
      </c>
      <c r="I15" s="4">
        <f t="shared" si="0"/>
        <v>0</v>
      </c>
      <c r="J15" s="3">
        <v>1</v>
      </c>
      <c r="K15" s="5">
        <f t="shared" si="1"/>
        <v>1</v>
      </c>
      <c r="L15" s="3">
        <f t="shared" si="2"/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5" t="e">
        <f t="shared" si="3"/>
        <v>#DIV/0!</v>
      </c>
      <c r="S15" s="5" t="e">
        <f t="shared" si="4"/>
        <v>#DIV/0!</v>
      </c>
      <c r="T15" s="3">
        <v>0</v>
      </c>
      <c r="U15" s="3">
        <v>0</v>
      </c>
      <c r="V15" s="3">
        <v>0</v>
      </c>
      <c r="W15" s="3">
        <v>0</v>
      </c>
    </row>
    <row r="16" spans="1:27" x14ac:dyDescent="0.3">
      <c r="A16" s="3">
        <v>117</v>
      </c>
      <c r="B16" s="3" t="s">
        <v>25</v>
      </c>
      <c r="C16" s="3" t="s">
        <v>31</v>
      </c>
      <c r="D16" s="3" t="s">
        <v>34</v>
      </c>
      <c r="E16" s="3" t="s">
        <v>35</v>
      </c>
      <c r="F16" s="3" t="s">
        <v>33</v>
      </c>
      <c r="G16" s="3">
        <v>1</v>
      </c>
      <c r="H16" s="3">
        <v>0</v>
      </c>
      <c r="I16" s="4">
        <f t="shared" si="0"/>
        <v>0</v>
      </c>
      <c r="J16" s="3">
        <v>1</v>
      </c>
      <c r="K16" s="5">
        <f t="shared" si="1"/>
        <v>1</v>
      </c>
      <c r="L16" s="3">
        <f t="shared" si="2"/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5" t="e">
        <f t="shared" si="3"/>
        <v>#DIV/0!</v>
      </c>
      <c r="S16" s="5" t="e">
        <f t="shared" si="4"/>
        <v>#DIV/0!</v>
      </c>
      <c r="T16" s="3">
        <v>0</v>
      </c>
      <c r="U16" s="3">
        <v>0</v>
      </c>
      <c r="V16" s="3">
        <v>0</v>
      </c>
      <c r="W16" s="3">
        <v>0</v>
      </c>
    </row>
    <row r="17" spans="1:26" x14ac:dyDescent="0.3">
      <c r="A17" s="3">
        <v>120</v>
      </c>
      <c r="B17" s="3" t="s">
        <v>34</v>
      </c>
      <c r="C17" s="3" t="s">
        <v>26</v>
      </c>
      <c r="D17" s="3" t="s">
        <v>27</v>
      </c>
      <c r="E17" s="3" t="s">
        <v>28</v>
      </c>
      <c r="F17" s="3" t="s">
        <v>32</v>
      </c>
      <c r="G17" s="3">
        <v>2</v>
      </c>
      <c r="H17" s="3">
        <v>3</v>
      </c>
      <c r="I17" s="4">
        <f t="shared" si="0"/>
        <v>1.5</v>
      </c>
      <c r="J17" s="3">
        <v>0</v>
      </c>
      <c r="K17" s="5">
        <f t="shared" si="1"/>
        <v>0</v>
      </c>
      <c r="L17" s="3">
        <f t="shared" si="2"/>
        <v>2</v>
      </c>
      <c r="M17" s="3">
        <v>1</v>
      </c>
      <c r="N17" s="3">
        <v>1</v>
      </c>
      <c r="O17" s="3">
        <v>1</v>
      </c>
      <c r="P17" s="3">
        <v>0</v>
      </c>
      <c r="Q17" s="3">
        <v>0</v>
      </c>
      <c r="R17" s="5">
        <f t="shared" si="3"/>
        <v>0.5</v>
      </c>
      <c r="S17" s="5">
        <f t="shared" si="4"/>
        <v>0.75</v>
      </c>
      <c r="T17" s="3">
        <v>1</v>
      </c>
      <c r="U17" s="3">
        <v>1</v>
      </c>
      <c r="V17" s="3">
        <v>0</v>
      </c>
      <c r="W17" s="3">
        <v>0</v>
      </c>
    </row>
    <row r="18" spans="1:26" x14ac:dyDescent="0.3">
      <c r="A18" s="3">
        <v>129</v>
      </c>
      <c r="B18" s="3" t="s">
        <v>25</v>
      </c>
      <c r="C18" s="3" t="s">
        <v>26</v>
      </c>
      <c r="D18" s="3" t="s">
        <v>31</v>
      </c>
      <c r="E18" s="3" t="s">
        <v>28</v>
      </c>
      <c r="F18" s="3" t="s">
        <v>33</v>
      </c>
      <c r="G18" s="3">
        <v>2</v>
      </c>
      <c r="H18" s="3">
        <v>2</v>
      </c>
      <c r="I18" s="4">
        <f t="shared" si="0"/>
        <v>1</v>
      </c>
      <c r="J18" s="3">
        <v>0</v>
      </c>
      <c r="K18" s="5">
        <f t="shared" si="1"/>
        <v>0</v>
      </c>
      <c r="L18" s="3">
        <f t="shared" si="2"/>
        <v>2</v>
      </c>
      <c r="M18" s="3">
        <v>1</v>
      </c>
      <c r="N18" s="3">
        <v>1</v>
      </c>
      <c r="O18" s="3">
        <v>1</v>
      </c>
      <c r="P18" s="3">
        <v>0</v>
      </c>
      <c r="Q18" s="3">
        <v>0</v>
      </c>
      <c r="R18" s="5">
        <f t="shared" si="3"/>
        <v>0.5</v>
      </c>
      <c r="S18" s="5">
        <f t="shared" si="4"/>
        <v>0.5</v>
      </c>
      <c r="T18" s="3">
        <v>0</v>
      </c>
      <c r="U18" s="3">
        <v>1</v>
      </c>
      <c r="V18" s="3">
        <v>0</v>
      </c>
      <c r="W18" s="3">
        <v>0</v>
      </c>
    </row>
    <row r="19" spans="1:26" x14ac:dyDescent="0.3">
      <c r="A19" s="3">
        <v>189</v>
      </c>
      <c r="B19" s="3" t="s">
        <v>31</v>
      </c>
      <c r="C19" s="3" t="s">
        <v>26</v>
      </c>
      <c r="D19" s="3" t="s">
        <v>36</v>
      </c>
      <c r="E19" s="3" t="s">
        <v>32</v>
      </c>
      <c r="F19" s="3" t="s">
        <v>29</v>
      </c>
      <c r="G19" s="3">
        <v>6</v>
      </c>
      <c r="H19" s="3">
        <v>8</v>
      </c>
      <c r="I19" s="4">
        <f t="shared" si="0"/>
        <v>1.3333333333333333</v>
      </c>
      <c r="J19" s="3">
        <v>1</v>
      </c>
      <c r="K19" s="5">
        <f t="shared" si="1"/>
        <v>0.16666666666666666</v>
      </c>
      <c r="L19" s="3">
        <f t="shared" si="2"/>
        <v>5</v>
      </c>
      <c r="M19" s="3">
        <v>3</v>
      </c>
      <c r="N19" s="3">
        <v>2</v>
      </c>
      <c r="O19" s="3">
        <v>1</v>
      </c>
      <c r="P19" s="3">
        <v>0</v>
      </c>
      <c r="Q19" s="3">
        <v>0</v>
      </c>
      <c r="R19" s="5">
        <f t="shared" si="3"/>
        <v>0.6</v>
      </c>
      <c r="S19" s="5">
        <f t="shared" si="4"/>
        <v>0.8</v>
      </c>
      <c r="T19" s="3">
        <v>2</v>
      </c>
      <c r="U19" s="3">
        <v>0</v>
      </c>
      <c r="V19" s="3">
        <v>0</v>
      </c>
      <c r="W19" s="3">
        <v>0</v>
      </c>
    </row>
    <row r="20" spans="1:26" x14ac:dyDescent="0.3">
      <c r="A20" s="3">
        <v>190</v>
      </c>
      <c r="B20" s="3" t="s">
        <v>34</v>
      </c>
      <c r="C20" s="3" t="s">
        <v>32</v>
      </c>
      <c r="D20" s="3" t="s">
        <v>27</v>
      </c>
      <c r="E20" s="3" t="s">
        <v>28</v>
      </c>
      <c r="F20" s="3" t="s">
        <v>33</v>
      </c>
      <c r="G20" s="3">
        <v>2</v>
      </c>
      <c r="H20" s="3">
        <v>0</v>
      </c>
      <c r="I20" s="4">
        <f t="shared" si="0"/>
        <v>0</v>
      </c>
      <c r="J20" s="3">
        <v>1</v>
      </c>
      <c r="K20" s="5">
        <f t="shared" si="1"/>
        <v>0.5</v>
      </c>
      <c r="L20" s="3">
        <f t="shared" si="2"/>
        <v>1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5">
        <f t="shared" si="3"/>
        <v>0</v>
      </c>
      <c r="S20" s="5">
        <f t="shared" si="4"/>
        <v>0</v>
      </c>
      <c r="T20" s="3">
        <v>0</v>
      </c>
      <c r="U20" s="3">
        <v>0</v>
      </c>
      <c r="V20" s="3">
        <v>0</v>
      </c>
      <c r="W20" s="3">
        <v>1</v>
      </c>
    </row>
    <row r="21" spans="1:26" x14ac:dyDescent="0.3">
      <c r="A21" s="3">
        <v>191</v>
      </c>
      <c r="B21" s="3" t="s">
        <v>25</v>
      </c>
      <c r="C21" s="3" t="s">
        <v>32</v>
      </c>
      <c r="D21" s="3" t="s">
        <v>27</v>
      </c>
      <c r="E21" s="3" t="s">
        <v>28</v>
      </c>
      <c r="F21" s="3" t="s">
        <v>33</v>
      </c>
      <c r="G21" s="3">
        <v>2</v>
      </c>
      <c r="H21" s="3">
        <v>0</v>
      </c>
      <c r="I21" s="4">
        <f t="shared" si="0"/>
        <v>0</v>
      </c>
      <c r="J21" s="3">
        <v>2</v>
      </c>
      <c r="K21" s="5">
        <f t="shared" si="1"/>
        <v>1</v>
      </c>
      <c r="L21" s="3">
        <f t="shared" si="2"/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5" t="e">
        <f t="shared" si="3"/>
        <v>#DIV/0!</v>
      </c>
      <c r="S21" s="5" t="e">
        <f t="shared" si="4"/>
        <v>#DIV/0!</v>
      </c>
      <c r="T21" s="3">
        <v>0</v>
      </c>
      <c r="U21" s="3">
        <v>0</v>
      </c>
      <c r="V21" s="3">
        <v>0</v>
      </c>
      <c r="W21" s="3">
        <v>1</v>
      </c>
    </row>
    <row r="22" spans="1:26" x14ac:dyDescent="0.3">
      <c r="A22" s="3">
        <v>192</v>
      </c>
      <c r="B22" s="3" t="s">
        <v>31</v>
      </c>
      <c r="C22" s="3" t="s">
        <v>26</v>
      </c>
      <c r="D22" s="3" t="s">
        <v>36</v>
      </c>
      <c r="E22" s="3" t="s">
        <v>35</v>
      </c>
      <c r="F22" s="3" t="s">
        <v>34</v>
      </c>
      <c r="G22" s="3">
        <v>2</v>
      </c>
      <c r="H22" s="3">
        <v>0</v>
      </c>
      <c r="I22" s="15">
        <f t="shared" si="0"/>
        <v>0</v>
      </c>
      <c r="J22" s="3">
        <v>1</v>
      </c>
      <c r="K22" s="5">
        <f t="shared" si="1"/>
        <v>0.5</v>
      </c>
      <c r="L22" s="3">
        <f t="shared" si="2"/>
        <v>1</v>
      </c>
      <c r="M22" s="3">
        <v>0</v>
      </c>
      <c r="N22" s="3">
        <v>1</v>
      </c>
      <c r="O22" s="3">
        <v>0</v>
      </c>
      <c r="P22" s="3">
        <v>0</v>
      </c>
      <c r="Q22" s="3">
        <v>0</v>
      </c>
      <c r="R22" s="5">
        <f t="shared" si="3"/>
        <v>0</v>
      </c>
      <c r="S22" s="5">
        <f t="shared" si="4"/>
        <v>0</v>
      </c>
      <c r="T22" s="3">
        <v>0</v>
      </c>
      <c r="U22" s="3">
        <v>0</v>
      </c>
      <c r="V22" s="3">
        <v>0</v>
      </c>
      <c r="W22" s="3">
        <v>0</v>
      </c>
    </row>
    <row r="23" spans="1:26" x14ac:dyDescent="0.3">
      <c r="A23" s="3">
        <v>193</v>
      </c>
      <c r="B23" s="3" t="s">
        <v>25</v>
      </c>
      <c r="C23" s="3" t="s">
        <v>31</v>
      </c>
      <c r="D23" s="3" t="s">
        <v>27</v>
      </c>
      <c r="E23" s="3" t="s">
        <v>32</v>
      </c>
      <c r="F23" s="3" t="s">
        <v>36</v>
      </c>
      <c r="G23" s="3">
        <v>3</v>
      </c>
      <c r="H23" s="3">
        <v>2</v>
      </c>
      <c r="I23" s="17">
        <f t="shared" si="0"/>
        <v>0.66666666666666663</v>
      </c>
      <c r="J23" s="3">
        <v>1</v>
      </c>
      <c r="K23" s="5">
        <f t="shared" si="1"/>
        <v>0.33333333333333331</v>
      </c>
      <c r="L23" s="3">
        <f t="shared" si="2"/>
        <v>2</v>
      </c>
      <c r="M23" s="3">
        <v>1</v>
      </c>
      <c r="N23" s="3">
        <v>1</v>
      </c>
      <c r="O23" s="3">
        <v>0</v>
      </c>
      <c r="P23" s="3">
        <v>0</v>
      </c>
      <c r="Q23" s="3">
        <v>0</v>
      </c>
      <c r="R23" s="5">
        <f t="shared" si="3"/>
        <v>0.5</v>
      </c>
      <c r="S23" s="5">
        <f t="shared" si="4"/>
        <v>0.5</v>
      </c>
      <c r="T23" s="3">
        <v>0</v>
      </c>
      <c r="U23" s="3">
        <v>1</v>
      </c>
      <c r="V23" s="3">
        <v>0</v>
      </c>
      <c r="W23" s="3">
        <v>0</v>
      </c>
    </row>
    <row r="24" spans="1:26" x14ac:dyDescent="0.3">
      <c r="A24" s="3">
        <v>194</v>
      </c>
      <c r="B24" s="3" t="s">
        <v>31</v>
      </c>
      <c r="C24" s="3" t="s">
        <v>32</v>
      </c>
      <c r="D24" s="3" t="s">
        <v>36</v>
      </c>
      <c r="E24" s="3" t="s">
        <v>35</v>
      </c>
      <c r="F24" s="12" t="s">
        <v>29</v>
      </c>
      <c r="G24" s="3">
        <v>1</v>
      </c>
      <c r="H24" s="3">
        <v>2</v>
      </c>
      <c r="I24" s="17">
        <f t="shared" si="0"/>
        <v>2</v>
      </c>
      <c r="J24" s="3">
        <v>0</v>
      </c>
      <c r="K24" s="5">
        <f t="shared" si="1"/>
        <v>0</v>
      </c>
      <c r="L24" s="3">
        <f t="shared" si="2"/>
        <v>1</v>
      </c>
      <c r="M24" s="3">
        <v>1</v>
      </c>
      <c r="N24" s="3">
        <v>0</v>
      </c>
      <c r="O24" s="3">
        <v>0</v>
      </c>
      <c r="P24" s="3">
        <v>0</v>
      </c>
      <c r="Q24" s="3">
        <v>0</v>
      </c>
      <c r="R24" s="5">
        <f t="shared" si="3"/>
        <v>1</v>
      </c>
      <c r="S24" s="5">
        <f t="shared" si="4"/>
        <v>1</v>
      </c>
      <c r="T24" s="3">
        <v>0</v>
      </c>
      <c r="U24" s="3">
        <v>0</v>
      </c>
      <c r="V24" s="3">
        <v>0</v>
      </c>
      <c r="W24" s="3">
        <v>0</v>
      </c>
    </row>
    <row r="25" spans="1:26" x14ac:dyDescent="0.3">
      <c r="A25" s="3">
        <v>195</v>
      </c>
      <c r="B25" s="3" t="s">
        <v>33</v>
      </c>
      <c r="C25" s="3" t="s">
        <v>32</v>
      </c>
      <c r="D25" s="3" t="s">
        <v>36</v>
      </c>
      <c r="E25" s="3" t="s">
        <v>35</v>
      </c>
      <c r="F25" s="3" t="s">
        <v>29</v>
      </c>
      <c r="G25" s="3">
        <v>2</v>
      </c>
      <c r="H25" s="3">
        <v>0</v>
      </c>
      <c r="I25" s="17">
        <f t="shared" si="0"/>
        <v>0</v>
      </c>
      <c r="J25" s="3">
        <v>2</v>
      </c>
      <c r="K25" s="5">
        <f t="shared" si="1"/>
        <v>1</v>
      </c>
      <c r="L25" s="3">
        <f t="shared" si="2"/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5" t="e">
        <f t="shared" si="3"/>
        <v>#DIV/0!</v>
      </c>
      <c r="S25" s="5" t="e">
        <f t="shared" si="4"/>
        <v>#DIV/0!</v>
      </c>
      <c r="T25" s="3">
        <v>0</v>
      </c>
      <c r="U25" s="3">
        <v>0</v>
      </c>
      <c r="V25" s="3">
        <v>0</v>
      </c>
      <c r="W25" s="3">
        <v>0</v>
      </c>
    </row>
    <row r="26" spans="1:26" x14ac:dyDescent="0.3">
      <c r="A26" s="3">
        <v>196</v>
      </c>
      <c r="B26" s="3" t="s">
        <v>34</v>
      </c>
      <c r="C26" s="3" t="s">
        <v>33</v>
      </c>
      <c r="D26" s="3" t="s">
        <v>27</v>
      </c>
      <c r="E26" s="3" t="s">
        <v>36</v>
      </c>
      <c r="F26" s="3" t="s">
        <v>29</v>
      </c>
      <c r="G26" s="3">
        <v>4</v>
      </c>
      <c r="H26" s="3">
        <v>6</v>
      </c>
      <c r="I26" s="17">
        <f t="shared" si="0"/>
        <v>1.5</v>
      </c>
      <c r="J26" s="3">
        <v>0</v>
      </c>
      <c r="K26" s="5">
        <f t="shared" si="1"/>
        <v>0</v>
      </c>
      <c r="L26" s="3">
        <f t="shared" si="2"/>
        <v>3</v>
      </c>
      <c r="M26" s="3">
        <v>2</v>
      </c>
      <c r="N26" s="3">
        <v>1</v>
      </c>
      <c r="O26" s="3">
        <v>1</v>
      </c>
      <c r="P26" s="3">
        <v>2</v>
      </c>
      <c r="Q26" s="3">
        <v>2</v>
      </c>
      <c r="R26" s="5">
        <f t="shared" si="3"/>
        <v>0.66666666666666663</v>
      </c>
      <c r="S26" s="5">
        <f t="shared" si="4"/>
        <v>0.66666666666666663</v>
      </c>
      <c r="T26" s="3">
        <v>0</v>
      </c>
      <c r="U26" s="3">
        <v>1</v>
      </c>
      <c r="V26" s="3">
        <v>0</v>
      </c>
      <c r="W26" s="3">
        <v>1</v>
      </c>
    </row>
    <row r="27" spans="1:26" x14ac:dyDescent="0.3">
      <c r="A27" s="3">
        <v>197</v>
      </c>
      <c r="B27" s="3" t="s">
        <v>25</v>
      </c>
      <c r="C27" s="3" t="s">
        <v>34</v>
      </c>
      <c r="D27" s="3" t="s">
        <v>27</v>
      </c>
      <c r="E27" s="3" t="s">
        <v>32</v>
      </c>
      <c r="F27" s="11" t="s">
        <v>33</v>
      </c>
      <c r="G27" s="3">
        <v>5</v>
      </c>
      <c r="H27" s="3">
        <v>7</v>
      </c>
      <c r="I27" s="17">
        <f t="shared" si="0"/>
        <v>1.4</v>
      </c>
      <c r="J27" s="3">
        <v>0</v>
      </c>
      <c r="K27" s="5">
        <f t="shared" si="1"/>
        <v>0</v>
      </c>
      <c r="L27" s="3">
        <f t="shared" si="2"/>
        <v>5</v>
      </c>
      <c r="M27" s="3">
        <v>3</v>
      </c>
      <c r="N27" s="3">
        <v>2</v>
      </c>
      <c r="O27" s="3">
        <v>3</v>
      </c>
      <c r="P27" s="3">
        <v>0</v>
      </c>
      <c r="Q27" s="3">
        <v>0</v>
      </c>
      <c r="R27" s="5">
        <f t="shared" si="3"/>
        <v>0.6</v>
      </c>
      <c r="S27" s="5">
        <f t="shared" si="4"/>
        <v>0.7</v>
      </c>
      <c r="T27" s="3">
        <v>1</v>
      </c>
      <c r="U27" s="3">
        <v>1</v>
      </c>
      <c r="V27" s="3">
        <v>0</v>
      </c>
      <c r="W27" s="3">
        <v>0</v>
      </c>
    </row>
    <row r="28" spans="1:26" x14ac:dyDescent="0.3">
      <c r="A28" s="3">
        <v>198</v>
      </c>
      <c r="B28" s="3" t="s">
        <v>25</v>
      </c>
      <c r="C28" s="3" t="s">
        <v>34</v>
      </c>
      <c r="D28" s="3" t="s">
        <v>31</v>
      </c>
      <c r="E28" s="3" t="s">
        <v>28</v>
      </c>
      <c r="F28" s="11" t="s">
        <v>33</v>
      </c>
      <c r="G28" s="3">
        <v>3</v>
      </c>
      <c r="H28" s="3">
        <v>0</v>
      </c>
      <c r="I28" s="17">
        <f t="shared" si="0"/>
        <v>0</v>
      </c>
      <c r="J28" s="3">
        <v>1</v>
      </c>
      <c r="K28" s="5">
        <f t="shared" si="1"/>
        <v>0.33333333333333331</v>
      </c>
      <c r="L28" s="3">
        <f t="shared" si="2"/>
        <v>1</v>
      </c>
      <c r="M28" s="3">
        <v>0</v>
      </c>
      <c r="N28" s="3">
        <v>1</v>
      </c>
      <c r="O28" s="3">
        <v>0</v>
      </c>
      <c r="P28" s="3">
        <v>2</v>
      </c>
      <c r="Q28" s="3">
        <v>0</v>
      </c>
      <c r="R28" s="5">
        <f t="shared" si="3"/>
        <v>0</v>
      </c>
      <c r="S28" s="5">
        <f t="shared" si="4"/>
        <v>0</v>
      </c>
      <c r="T28" s="3">
        <v>0</v>
      </c>
      <c r="U28" s="3">
        <v>0</v>
      </c>
      <c r="V28" s="3">
        <v>0</v>
      </c>
      <c r="W28" s="3">
        <v>1</v>
      </c>
    </row>
    <row r="29" spans="1:26" x14ac:dyDescent="0.3">
      <c r="A29" s="3">
        <v>199</v>
      </c>
      <c r="B29" s="3" t="s">
        <v>34</v>
      </c>
      <c r="C29" s="3" t="s">
        <v>26</v>
      </c>
      <c r="D29" s="3" t="s">
        <v>33</v>
      </c>
      <c r="E29" s="3" t="s">
        <v>32</v>
      </c>
      <c r="F29" s="16" t="s">
        <v>35</v>
      </c>
      <c r="G29" s="3">
        <v>2</v>
      </c>
      <c r="H29" s="3">
        <v>4</v>
      </c>
      <c r="I29" s="17">
        <f t="shared" si="0"/>
        <v>2</v>
      </c>
      <c r="J29" s="3">
        <v>0</v>
      </c>
      <c r="K29" s="5">
        <f t="shared" si="1"/>
        <v>0</v>
      </c>
      <c r="L29" s="3">
        <f t="shared" si="2"/>
        <v>2</v>
      </c>
      <c r="M29" s="3">
        <v>2</v>
      </c>
      <c r="N29" s="3">
        <v>0</v>
      </c>
      <c r="O29" s="3">
        <v>1</v>
      </c>
      <c r="P29" s="3">
        <v>0</v>
      </c>
      <c r="Q29" s="3">
        <v>0</v>
      </c>
      <c r="R29" s="5">
        <f t="shared" si="3"/>
        <v>1</v>
      </c>
      <c r="S29" s="5">
        <f t="shared" si="4"/>
        <v>1</v>
      </c>
      <c r="T29" s="3">
        <v>0</v>
      </c>
      <c r="U29" s="3">
        <v>0</v>
      </c>
      <c r="V29" s="3">
        <v>0</v>
      </c>
      <c r="W29" s="3">
        <v>0</v>
      </c>
      <c r="X29" s="3"/>
      <c r="Y29" s="3"/>
      <c r="Z29" s="3"/>
    </row>
    <row r="30" spans="1:26" x14ac:dyDescent="0.3">
      <c r="A30" s="3">
        <v>200</v>
      </c>
      <c r="B30" s="3" t="s">
        <v>34</v>
      </c>
      <c r="C30" s="3" t="s">
        <v>26</v>
      </c>
      <c r="D30" s="3" t="s">
        <v>33</v>
      </c>
      <c r="E30" s="3" t="s">
        <v>36</v>
      </c>
      <c r="F30" s="11" t="s">
        <v>35</v>
      </c>
      <c r="G30" s="3">
        <v>3</v>
      </c>
      <c r="H30" s="3">
        <v>2</v>
      </c>
      <c r="I30" s="22">
        <f t="shared" si="0"/>
        <v>0.66666666666666663</v>
      </c>
      <c r="J30" s="3">
        <v>1</v>
      </c>
      <c r="K30" s="5">
        <f t="shared" si="1"/>
        <v>0.33333333333333331</v>
      </c>
      <c r="L30" s="3">
        <f t="shared" si="2"/>
        <v>2</v>
      </c>
      <c r="M30" s="3">
        <v>1</v>
      </c>
      <c r="N30" s="3">
        <v>1</v>
      </c>
      <c r="O30" s="3">
        <v>0</v>
      </c>
      <c r="P30" s="3">
        <v>0</v>
      </c>
      <c r="Q30" s="3">
        <v>0</v>
      </c>
      <c r="R30" s="5">
        <f t="shared" si="3"/>
        <v>0.5</v>
      </c>
      <c r="S30" s="5">
        <f t="shared" si="4"/>
        <v>0.5</v>
      </c>
      <c r="T30" s="3">
        <v>0</v>
      </c>
      <c r="U30" s="3">
        <v>0</v>
      </c>
      <c r="V30" s="3">
        <v>0</v>
      </c>
      <c r="W30" s="3">
        <v>0</v>
      </c>
      <c r="X30" s="3"/>
      <c r="Y30" s="3"/>
      <c r="Z30" s="3"/>
    </row>
    <row r="31" spans="1:26" x14ac:dyDescent="0.3">
      <c r="A31" s="3">
        <v>201</v>
      </c>
      <c r="B31" s="3" t="s">
        <v>31</v>
      </c>
      <c r="C31" s="3" t="s">
        <v>34</v>
      </c>
      <c r="D31" s="3" t="s">
        <v>33</v>
      </c>
      <c r="E31" s="3" t="s">
        <v>36</v>
      </c>
      <c r="F31" s="18" t="s">
        <v>35</v>
      </c>
      <c r="G31" s="3">
        <v>6</v>
      </c>
      <c r="H31" s="3">
        <v>3</v>
      </c>
      <c r="I31" s="20">
        <f t="shared" si="0"/>
        <v>0.5</v>
      </c>
      <c r="J31" s="3">
        <v>0</v>
      </c>
      <c r="K31" s="5">
        <f t="shared" si="1"/>
        <v>0</v>
      </c>
      <c r="L31" s="3">
        <f t="shared" si="2"/>
        <v>6</v>
      </c>
      <c r="M31" s="3">
        <v>1</v>
      </c>
      <c r="N31" s="3">
        <v>5</v>
      </c>
      <c r="O31" s="3">
        <v>1</v>
      </c>
      <c r="P31" s="3">
        <v>0</v>
      </c>
      <c r="Q31" s="3">
        <v>0</v>
      </c>
      <c r="R31" s="5">
        <f t="shared" si="3"/>
        <v>0.16666666666666666</v>
      </c>
      <c r="S31" s="5">
        <f t="shared" si="4"/>
        <v>0.25</v>
      </c>
      <c r="T31" s="3">
        <v>1</v>
      </c>
      <c r="U31" s="3">
        <v>2</v>
      </c>
      <c r="V31" s="3">
        <v>0</v>
      </c>
      <c r="W31" s="3">
        <v>1</v>
      </c>
      <c r="X31" s="3"/>
      <c r="Y31" s="3"/>
      <c r="Z31" s="3"/>
    </row>
    <row r="32" spans="1:26" x14ac:dyDescent="0.3">
      <c r="B32" s="3"/>
      <c r="C32" s="3"/>
      <c r="D32" s="3"/>
      <c r="E32" s="3"/>
      <c r="F32" s="3"/>
      <c r="G32" s="3"/>
      <c r="H32" s="3"/>
      <c r="I32" s="4"/>
      <c r="J32" s="3"/>
      <c r="K32" s="5"/>
      <c r="L32" s="3"/>
      <c r="M32" s="3"/>
      <c r="N32" s="3"/>
      <c r="O32" s="3"/>
      <c r="P32" s="3"/>
      <c r="Q32" s="3"/>
      <c r="R32" s="5"/>
      <c r="S32" s="5"/>
      <c r="T32" s="3"/>
      <c r="U32" s="3"/>
      <c r="V32" s="3"/>
      <c r="W32" s="3"/>
      <c r="X32" s="3"/>
      <c r="Y32" s="3"/>
      <c r="Z32" s="3"/>
    </row>
    <row r="33" spans="1:25" s="3" customFormat="1" x14ac:dyDescent="0.3">
      <c r="F33" s="6" t="s">
        <v>38</v>
      </c>
      <c r="G33" s="3">
        <f>SUM(G3:G31)</f>
        <v>87</v>
      </c>
      <c r="H33" s="3">
        <f>SUM(H3:H31)</f>
        <v>75</v>
      </c>
      <c r="I33" s="4">
        <f t="shared" ref="I33" si="5">H33/G33</f>
        <v>0.86206896551724133</v>
      </c>
      <c r="J33" s="3">
        <f>SUM(J3:J31)</f>
        <v>17</v>
      </c>
      <c r="K33" s="5">
        <f t="shared" ref="K33" si="6">J33/G33</f>
        <v>0.19540229885057472</v>
      </c>
      <c r="L33" s="3">
        <f t="shared" ref="L33:Q33" si="7">SUM(L3:L31)</f>
        <v>66</v>
      </c>
      <c r="M33" s="3">
        <f t="shared" si="7"/>
        <v>30</v>
      </c>
      <c r="N33" s="3">
        <f t="shared" si="7"/>
        <v>36</v>
      </c>
      <c r="O33" s="3">
        <f t="shared" si="7"/>
        <v>16</v>
      </c>
      <c r="P33" s="3">
        <f t="shared" si="7"/>
        <v>8</v>
      </c>
      <c r="Q33" s="3">
        <f t="shared" si="7"/>
        <v>5</v>
      </c>
      <c r="R33" s="5">
        <f t="shared" ref="R33" si="8">M33/(M33+N33)</f>
        <v>0.45454545454545453</v>
      </c>
      <c r="S33" s="5">
        <f t="shared" ref="S33" si="9">((0.5*T33)+M33)/L33</f>
        <v>0.53030303030303028</v>
      </c>
      <c r="T33" s="3">
        <f>SUM(T3:T31)</f>
        <v>10</v>
      </c>
      <c r="U33" s="3">
        <f>SUM(U3:U31)</f>
        <v>14</v>
      </c>
      <c r="V33" s="3">
        <f>SUM(V3:V31)</f>
        <v>0</v>
      </c>
      <c r="W33" s="3">
        <f>SUM(W3:W31)</f>
        <v>10</v>
      </c>
    </row>
    <row r="34" spans="1:25" x14ac:dyDescent="0.3">
      <c r="I34" s="2"/>
      <c r="K34" s="1"/>
      <c r="R34" s="1"/>
      <c r="S34" s="1"/>
    </row>
    <row r="35" spans="1:25" x14ac:dyDescent="0.3">
      <c r="I35" s="2"/>
      <c r="K35" s="1"/>
      <c r="R35" s="1"/>
      <c r="S35" s="1"/>
    </row>
    <row r="36" spans="1:25" x14ac:dyDescent="0.3">
      <c r="A36" s="33" t="s">
        <v>39</v>
      </c>
      <c r="B36" s="33"/>
      <c r="C36" s="33"/>
      <c r="D36" s="3"/>
      <c r="E36" s="3"/>
      <c r="F36" s="3"/>
      <c r="G36" s="3"/>
      <c r="H36" s="3"/>
      <c r="I36" s="4"/>
      <c r="J36" s="3"/>
      <c r="K36" s="5"/>
      <c r="L36" s="3"/>
      <c r="M36" s="3"/>
      <c r="N36" s="3"/>
      <c r="O36" s="3"/>
      <c r="P36" s="3"/>
      <c r="Q36" s="3"/>
      <c r="R36" s="5"/>
      <c r="S36" s="5"/>
      <c r="T36" s="3"/>
      <c r="U36" s="3"/>
      <c r="V36" s="3"/>
      <c r="W36" s="3"/>
      <c r="X36" s="3"/>
      <c r="Y36" s="3"/>
    </row>
    <row r="37" spans="1:25" x14ac:dyDescent="0.3">
      <c r="A37" s="6" t="s">
        <v>1</v>
      </c>
      <c r="B37" s="6" t="s">
        <v>2</v>
      </c>
      <c r="C37" s="6" t="s">
        <v>3</v>
      </c>
      <c r="D37" s="6" t="s">
        <v>4</v>
      </c>
      <c r="E37" s="6" t="s">
        <v>5</v>
      </c>
      <c r="F37" s="6" t="s">
        <v>6</v>
      </c>
      <c r="G37" s="6" t="s">
        <v>7</v>
      </c>
      <c r="H37" s="6" t="s">
        <v>8</v>
      </c>
      <c r="I37" s="7" t="s">
        <v>9</v>
      </c>
      <c r="J37" s="6" t="s">
        <v>10</v>
      </c>
      <c r="K37" s="8" t="s">
        <v>11</v>
      </c>
      <c r="L37" s="6" t="s">
        <v>12</v>
      </c>
      <c r="M37" s="6" t="s">
        <v>13</v>
      </c>
      <c r="N37" s="6" t="s">
        <v>14</v>
      </c>
      <c r="O37" s="6" t="s">
        <v>40</v>
      </c>
      <c r="P37" s="6" t="s">
        <v>16</v>
      </c>
      <c r="Q37" s="6" t="s">
        <v>17</v>
      </c>
      <c r="R37" s="8" t="s">
        <v>18</v>
      </c>
      <c r="S37" s="8" t="s">
        <v>19</v>
      </c>
      <c r="T37" s="6" t="s">
        <v>20</v>
      </c>
      <c r="U37" s="6" t="s">
        <v>41</v>
      </c>
      <c r="V37" s="6" t="s">
        <v>42</v>
      </c>
      <c r="W37" s="6" t="s">
        <v>43</v>
      </c>
      <c r="X37" s="6" t="s">
        <v>22</v>
      </c>
      <c r="Y37" s="6" t="s">
        <v>44</v>
      </c>
    </row>
    <row r="38" spans="1:25" x14ac:dyDescent="0.3">
      <c r="A38" s="3">
        <v>1</v>
      </c>
      <c r="B38" s="3" t="s">
        <v>25</v>
      </c>
      <c r="C38" s="3" t="s">
        <v>26</v>
      </c>
      <c r="D38" s="3" t="s">
        <v>27</v>
      </c>
      <c r="E38" s="3" t="s">
        <v>28</v>
      </c>
      <c r="F38" s="3" t="s">
        <v>29</v>
      </c>
      <c r="G38" s="3">
        <v>14</v>
      </c>
      <c r="H38" s="3">
        <v>7</v>
      </c>
      <c r="I38" s="4">
        <f t="shared" ref="I38:I66" si="10">H38/G38</f>
        <v>0.5</v>
      </c>
      <c r="J38" s="3">
        <v>4</v>
      </c>
      <c r="K38" s="5">
        <f t="shared" ref="K38:K66" si="11">J38/G38</f>
        <v>0.2857142857142857</v>
      </c>
      <c r="L38" s="3">
        <f t="shared" ref="L38:L66" si="12">M38+N38</f>
        <v>8</v>
      </c>
      <c r="M38" s="3">
        <v>3</v>
      </c>
      <c r="N38" s="3">
        <v>5</v>
      </c>
      <c r="O38" s="3">
        <v>1</v>
      </c>
      <c r="P38" s="3">
        <v>2</v>
      </c>
      <c r="Q38" s="3">
        <v>1</v>
      </c>
      <c r="R38" s="5">
        <f t="shared" ref="R38:R66" si="13">M38/(M38+N38)</f>
        <v>0.375</v>
      </c>
      <c r="S38" s="5">
        <f t="shared" ref="S38:S66" si="14">((0.5*T38)+M38)/L38</f>
        <v>0.375</v>
      </c>
      <c r="T38" s="3">
        <v>0</v>
      </c>
      <c r="U38" s="3">
        <v>1</v>
      </c>
      <c r="V38" s="3">
        <v>4</v>
      </c>
      <c r="W38" s="3">
        <v>1</v>
      </c>
      <c r="X38" s="3">
        <v>4</v>
      </c>
      <c r="Y38" s="3">
        <v>0</v>
      </c>
    </row>
    <row r="39" spans="1:25" x14ac:dyDescent="0.3">
      <c r="A39" s="3">
        <v>4</v>
      </c>
      <c r="B39" s="3" t="s">
        <v>25</v>
      </c>
      <c r="C39" s="3" t="s">
        <v>31</v>
      </c>
      <c r="D39" s="3" t="s">
        <v>27</v>
      </c>
      <c r="E39" s="3" t="s">
        <v>28</v>
      </c>
      <c r="F39" s="3" t="s">
        <v>29</v>
      </c>
      <c r="G39" s="3">
        <v>0</v>
      </c>
      <c r="H39" s="3">
        <v>0</v>
      </c>
      <c r="I39" s="4" t="e">
        <f t="shared" si="10"/>
        <v>#DIV/0!</v>
      </c>
      <c r="J39" s="3">
        <v>0</v>
      </c>
      <c r="K39" s="5" t="e">
        <f t="shared" si="11"/>
        <v>#DIV/0!</v>
      </c>
      <c r="L39" s="3">
        <f t="shared" si="12"/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5" t="e">
        <f t="shared" si="13"/>
        <v>#DIV/0!</v>
      </c>
      <c r="S39" s="5" t="e">
        <f t="shared" si="14"/>
        <v>#DIV/0!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</row>
    <row r="40" spans="1:25" x14ac:dyDescent="0.3">
      <c r="A40" s="3">
        <v>7</v>
      </c>
      <c r="B40" s="3" t="s">
        <v>25</v>
      </c>
      <c r="C40" s="3" t="s">
        <v>32</v>
      </c>
      <c r="D40" s="3" t="s">
        <v>27</v>
      </c>
      <c r="E40" s="3" t="s">
        <v>28</v>
      </c>
      <c r="F40" s="3" t="s">
        <v>29</v>
      </c>
      <c r="G40" s="3">
        <v>2</v>
      </c>
      <c r="H40" s="3">
        <v>0</v>
      </c>
      <c r="I40" s="4">
        <f t="shared" si="10"/>
        <v>0</v>
      </c>
      <c r="J40" s="3">
        <v>1</v>
      </c>
      <c r="K40" s="5">
        <f t="shared" si="11"/>
        <v>0.5</v>
      </c>
      <c r="L40" s="3">
        <f t="shared" si="12"/>
        <v>1</v>
      </c>
      <c r="M40" s="3">
        <v>0</v>
      </c>
      <c r="N40" s="3">
        <v>1</v>
      </c>
      <c r="O40" s="3">
        <v>0</v>
      </c>
      <c r="P40" s="3">
        <v>0</v>
      </c>
      <c r="Q40" s="3">
        <v>0</v>
      </c>
      <c r="R40" s="5">
        <f t="shared" si="13"/>
        <v>0</v>
      </c>
      <c r="S40" s="5">
        <f t="shared" si="14"/>
        <v>0</v>
      </c>
      <c r="T40" s="3">
        <v>0</v>
      </c>
      <c r="U40" s="3">
        <v>1</v>
      </c>
      <c r="V40" s="3">
        <v>0</v>
      </c>
      <c r="W40" s="3">
        <v>0</v>
      </c>
      <c r="X40" s="3">
        <v>0</v>
      </c>
      <c r="Y40" s="3">
        <v>0</v>
      </c>
    </row>
    <row r="41" spans="1:25" x14ac:dyDescent="0.3">
      <c r="A41" s="3">
        <v>19</v>
      </c>
      <c r="B41" s="3" t="s">
        <v>31</v>
      </c>
      <c r="C41" s="3" t="s">
        <v>26</v>
      </c>
      <c r="D41" s="3" t="s">
        <v>27</v>
      </c>
      <c r="E41" s="3" t="s">
        <v>35</v>
      </c>
      <c r="F41" s="3" t="s">
        <v>29</v>
      </c>
      <c r="G41" s="3">
        <v>1</v>
      </c>
      <c r="H41" s="3">
        <v>2</v>
      </c>
      <c r="I41" s="4">
        <f t="shared" si="10"/>
        <v>2</v>
      </c>
      <c r="J41" s="3">
        <v>0</v>
      </c>
      <c r="K41" s="5">
        <f t="shared" si="11"/>
        <v>0</v>
      </c>
      <c r="L41" s="3">
        <f t="shared" si="12"/>
        <v>1</v>
      </c>
      <c r="M41" s="3">
        <v>1</v>
      </c>
      <c r="N41" s="3">
        <v>0</v>
      </c>
      <c r="O41" s="3">
        <v>0</v>
      </c>
      <c r="P41" s="3">
        <v>0</v>
      </c>
      <c r="Q41" s="3">
        <v>0</v>
      </c>
      <c r="R41" s="5">
        <f t="shared" si="13"/>
        <v>1</v>
      </c>
      <c r="S41" s="5">
        <f t="shared" si="14"/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</row>
    <row r="42" spans="1:25" x14ac:dyDescent="0.3">
      <c r="A42" s="3">
        <v>24</v>
      </c>
      <c r="B42" s="3" t="s">
        <v>25</v>
      </c>
      <c r="C42" s="3" t="s">
        <v>31</v>
      </c>
      <c r="D42" s="3" t="s">
        <v>27</v>
      </c>
      <c r="E42" s="3" t="s">
        <v>35</v>
      </c>
      <c r="F42" s="3" t="s">
        <v>29</v>
      </c>
      <c r="G42" s="3">
        <v>3</v>
      </c>
      <c r="H42" s="3">
        <v>0</v>
      </c>
      <c r="I42" s="4">
        <f t="shared" si="10"/>
        <v>0</v>
      </c>
      <c r="J42" s="3">
        <v>2</v>
      </c>
      <c r="K42" s="5">
        <f t="shared" si="11"/>
        <v>0.66666666666666663</v>
      </c>
      <c r="L42" s="3">
        <f t="shared" si="12"/>
        <v>1</v>
      </c>
      <c r="M42" s="3">
        <v>0</v>
      </c>
      <c r="N42" s="3">
        <v>1</v>
      </c>
      <c r="O42" s="3">
        <v>0</v>
      </c>
      <c r="P42" s="3">
        <v>0</v>
      </c>
      <c r="Q42" s="3">
        <v>0</v>
      </c>
      <c r="R42" s="5">
        <f t="shared" si="13"/>
        <v>0</v>
      </c>
      <c r="S42" s="5">
        <f t="shared" si="14"/>
        <v>0</v>
      </c>
      <c r="T42" s="3">
        <v>0</v>
      </c>
      <c r="U42" s="3">
        <v>0</v>
      </c>
      <c r="V42" s="3">
        <v>1</v>
      </c>
      <c r="W42" s="3">
        <v>0</v>
      </c>
      <c r="X42" s="3">
        <v>0</v>
      </c>
      <c r="Y42" s="3">
        <v>0</v>
      </c>
    </row>
    <row r="43" spans="1:25" x14ac:dyDescent="0.3">
      <c r="A43" s="3">
        <v>27</v>
      </c>
      <c r="B43" s="3" t="s">
        <v>31</v>
      </c>
      <c r="C43" s="3" t="s">
        <v>26</v>
      </c>
      <c r="D43" s="3" t="s">
        <v>27</v>
      </c>
      <c r="E43" s="3" t="s">
        <v>32</v>
      </c>
      <c r="F43" s="3" t="s">
        <v>29</v>
      </c>
      <c r="G43" s="3">
        <v>2</v>
      </c>
      <c r="H43" s="3">
        <v>2</v>
      </c>
      <c r="I43" s="4">
        <f t="shared" si="10"/>
        <v>1</v>
      </c>
      <c r="J43" s="3">
        <v>1</v>
      </c>
      <c r="K43" s="5">
        <f t="shared" si="11"/>
        <v>0.5</v>
      </c>
      <c r="L43" s="3">
        <f t="shared" si="12"/>
        <v>1</v>
      </c>
      <c r="M43" s="3">
        <v>1</v>
      </c>
      <c r="N43" s="3">
        <v>0</v>
      </c>
      <c r="O43" s="3">
        <v>0</v>
      </c>
      <c r="P43" s="3">
        <v>0</v>
      </c>
      <c r="Q43" s="3">
        <v>0</v>
      </c>
      <c r="R43" s="5">
        <f t="shared" si="13"/>
        <v>1</v>
      </c>
      <c r="S43" s="5">
        <f t="shared" si="14"/>
        <v>1</v>
      </c>
      <c r="T43" s="3">
        <v>0</v>
      </c>
      <c r="U43" s="3">
        <v>0</v>
      </c>
      <c r="V43" s="3">
        <v>0</v>
      </c>
      <c r="W43" s="3">
        <v>0</v>
      </c>
      <c r="X43" s="3">
        <v>1</v>
      </c>
      <c r="Y43" s="3">
        <v>0</v>
      </c>
    </row>
    <row r="44" spans="1:25" x14ac:dyDescent="0.3">
      <c r="A44" s="3">
        <v>30</v>
      </c>
      <c r="B44" s="3" t="s">
        <v>25</v>
      </c>
      <c r="C44" s="3" t="s">
        <v>26</v>
      </c>
      <c r="D44" s="3" t="s">
        <v>31</v>
      </c>
      <c r="E44" s="3" t="s">
        <v>35</v>
      </c>
      <c r="F44" s="3" t="s">
        <v>34</v>
      </c>
      <c r="G44" s="3">
        <v>2</v>
      </c>
      <c r="H44" s="3">
        <v>2</v>
      </c>
      <c r="I44" s="4">
        <f t="shared" si="10"/>
        <v>1</v>
      </c>
      <c r="J44" s="3">
        <v>1</v>
      </c>
      <c r="K44" s="5">
        <f t="shared" si="11"/>
        <v>0.5</v>
      </c>
      <c r="L44" s="3">
        <f t="shared" si="12"/>
        <v>1</v>
      </c>
      <c r="M44" s="3">
        <v>1</v>
      </c>
      <c r="N44" s="3">
        <v>0</v>
      </c>
      <c r="O44" s="3">
        <v>0</v>
      </c>
      <c r="P44" s="3">
        <v>0</v>
      </c>
      <c r="Q44" s="3">
        <v>0</v>
      </c>
      <c r="R44" s="5">
        <f t="shared" si="13"/>
        <v>1</v>
      </c>
      <c r="S44" s="5">
        <f t="shared" si="14"/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3">
      <c r="A45" s="3">
        <v>33</v>
      </c>
      <c r="B45" s="3" t="s">
        <v>25</v>
      </c>
      <c r="C45" s="3" t="s">
        <v>26</v>
      </c>
      <c r="D45" s="3" t="s">
        <v>27</v>
      </c>
      <c r="E45" s="3" t="s">
        <v>32</v>
      </c>
      <c r="F45" s="3" t="s">
        <v>29</v>
      </c>
      <c r="G45" s="3">
        <v>4</v>
      </c>
      <c r="H45" s="3">
        <v>5</v>
      </c>
      <c r="I45" s="4">
        <f t="shared" si="10"/>
        <v>1.25</v>
      </c>
      <c r="J45" s="3">
        <v>0</v>
      </c>
      <c r="K45" s="5">
        <f t="shared" si="11"/>
        <v>0</v>
      </c>
      <c r="L45" s="3">
        <f t="shared" si="12"/>
        <v>3</v>
      </c>
      <c r="M45" s="3">
        <v>2</v>
      </c>
      <c r="N45" s="3">
        <v>1</v>
      </c>
      <c r="O45" s="3">
        <v>1</v>
      </c>
      <c r="P45" s="3">
        <v>2</v>
      </c>
      <c r="Q45" s="3">
        <v>1</v>
      </c>
      <c r="R45" s="5">
        <f t="shared" si="13"/>
        <v>0.66666666666666663</v>
      </c>
      <c r="S45" s="5">
        <f t="shared" si="14"/>
        <v>0.66666666666666663</v>
      </c>
      <c r="T45" s="3">
        <v>0</v>
      </c>
      <c r="U45" s="3">
        <v>1</v>
      </c>
      <c r="V45" s="3">
        <v>0</v>
      </c>
      <c r="W45" s="3">
        <v>0</v>
      </c>
      <c r="X45" s="3">
        <v>1</v>
      </c>
      <c r="Y45" s="3">
        <v>0</v>
      </c>
    </row>
    <row r="46" spans="1:25" x14ac:dyDescent="0.3">
      <c r="A46" s="3">
        <v>41</v>
      </c>
      <c r="B46" s="3" t="s">
        <v>25</v>
      </c>
      <c r="C46" s="3" t="s">
        <v>31</v>
      </c>
      <c r="D46" s="3" t="s">
        <v>27</v>
      </c>
      <c r="E46" s="3" t="s">
        <v>36</v>
      </c>
      <c r="F46" s="3" t="s">
        <v>29</v>
      </c>
      <c r="G46" s="3">
        <v>4</v>
      </c>
      <c r="H46" s="3">
        <v>0</v>
      </c>
      <c r="I46" s="4">
        <f t="shared" si="10"/>
        <v>0</v>
      </c>
      <c r="J46" s="3">
        <v>1</v>
      </c>
      <c r="K46" s="5">
        <f t="shared" si="11"/>
        <v>0.25</v>
      </c>
      <c r="L46" s="3">
        <f t="shared" si="12"/>
        <v>3</v>
      </c>
      <c r="M46" s="3">
        <v>0</v>
      </c>
      <c r="N46" s="3">
        <v>3</v>
      </c>
      <c r="O46" s="3">
        <v>0</v>
      </c>
      <c r="P46" s="3">
        <v>0</v>
      </c>
      <c r="Q46" s="3">
        <v>0</v>
      </c>
      <c r="R46" s="5">
        <f t="shared" si="13"/>
        <v>0</v>
      </c>
      <c r="S46" s="5">
        <f t="shared" si="14"/>
        <v>0</v>
      </c>
      <c r="T46" s="3">
        <v>0</v>
      </c>
      <c r="U46" s="3">
        <v>1</v>
      </c>
      <c r="V46" s="3">
        <v>2</v>
      </c>
      <c r="W46" s="3">
        <v>0</v>
      </c>
      <c r="X46" s="3">
        <v>0</v>
      </c>
      <c r="Y46" s="3">
        <v>0</v>
      </c>
    </row>
    <row r="47" spans="1:25" x14ac:dyDescent="0.3">
      <c r="A47" s="3">
        <v>48</v>
      </c>
      <c r="B47" s="3" t="s">
        <v>25</v>
      </c>
      <c r="C47" s="3" t="s">
        <v>26</v>
      </c>
      <c r="D47" s="3" t="s">
        <v>27</v>
      </c>
      <c r="E47" s="3" t="s">
        <v>32</v>
      </c>
      <c r="F47" s="3" t="s">
        <v>34</v>
      </c>
      <c r="G47" s="3">
        <v>4</v>
      </c>
      <c r="H47" s="3">
        <v>0</v>
      </c>
      <c r="I47" s="4">
        <f t="shared" si="10"/>
        <v>0</v>
      </c>
      <c r="J47" s="3">
        <v>1</v>
      </c>
      <c r="K47" s="5">
        <f t="shared" si="11"/>
        <v>0.25</v>
      </c>
      <c r="L47" s="3">
        <f t="shared" si="12"/>
        <v>3</v>
      </c>
      <c r="M47" s="3">
        <v>0</v>
      </c>
      <c r="N47" s="3">
        <v>3</v>
      </c>
      <c r="O47" s="3">
        <v>0</v>
      </c>
      <c r="P47" s="3">
        <v>0</v>
      </c>
      <c r="Q47" s="3">
        <v>0</v>
      </c>
      <c r="R47" s="5">
        <f t="shared" si="13"/>
        <v>0</v>
      </c>
      <c r="S47" s="5">
        <f t="shared" si="14"/>
        <v>0</v>
      </c>
      <c r="T47" s="3">
        <v>0</v>
      </c>
      <c r="U47" s="3">
        <v>1</v>
      </c>
      <c r="V47" s="3">
        <v>2</v>
      </c>
      <c r="W47" s="3">
        <v>1</v>
      </c>
      <c r="X47" s="3">
        <v>2</v>
      </c>
      <c r="Y47" s="3">
        <v>1</v>
      </c>
    </row>
    <row r="48" spans="1:25" x14ac:dyDescent="0.3">
      <c r="A48" s="3">
        <v>93</v>
      </c>
      <c r="B48" s="3" t="s">
        <v>34</v>
      </c>
      <c r="C48" s="3" t="s">
        <v>26</v>
      </c>
      <c r="D48" s="3" t="s">
        <v>27</v>
      </c>
      <c r="E48" s="3" t="s">
        <v>32</v>
      </c>
      <c r="F48" s="3" t="s">
        <v>33</v>
      </c>
      <c r="G48" s="3">
        <v>0</v>
      </c>
      <c r="H48" s="3">
        <v>0</v>
      </c>
      <c r="I48" s="4" t="e">
        <f t="shared" si="10"/>
        <v>#DIV/0!</v>
      </c>
      <c r="J48" s="3">
        <v>0</v>
      </c>
      <c r="K48" s="5" t="e">
        <f t="shared" si="11"/>
        <v>#DIV/0!</v>
      </c>
      <c r="L48" s="3">
        <f t="shared" si="12"/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5" t="e">
        <f t="shared" si="13"/>
        <v>#DIV/0!</v>
      </c>
      <c r="S48" s="5" t="e">
        <f t="shared" si="14"/>
        <v>#DIV/0!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</row>
    <row r="49" spans="1:25" x14ac:dyDescent="0.3">
      <c r="A49" s="3">
        <v>95</v>
      </c>
      <c r="B49" s="3" t="s">
        <v>31</v>
      </c>
      <c r="C49" s="3" t="s">
        <v>26</v>
      </c>
      <c r="D49" s="3" t="s">
        <v>27</v>
      </c>
      <c r="E49" s="3" t="s">
        <v>28</v>
      </c>
      <c r="F49" s="3" t="s">
        <v>35</v>
      </c>
      <c r="G49" s="3">
        <v>2</v>
      </c>
      <c r="H49" s="3">
        <v>0</v>
      </c>
      <c r="I49" s="4">
        <f t="shared" si="10"/>
        <v>0</v>
      </c>
      <c r="J49" s="3">
        <v>0</v>
      </c>
      <c r="K49" s="5">
        <f t="shared" si="11"/>
        <v>0</v>
      </c>
      <c r="L49" s="3">
        <f t="shared" si="12"/>
        <v>2</v>
      </c>
      <c r="M49" s="3">
        <v>0</v>
      </c>
      <c r="N49" s="3">
        <v>2</v>
      </c>
      <c r="O49" s="3">
        <v>0</v>
      </c>
      <c r="P49" s="3">
        <v>0</v>
      </c>
      <c r="Q49" s="3">
        <v>0</v>
      </c>
      <c r="R49" s="5">
        <f t="shared" si="13"/>
        <v>0</v>
      </c>
      <c r="S49" s="5">
        <f t="shared" si="14"/>
        <v>0</v>
      </c>
      <c r="T49" s="3">
        <v>0</v>
      </c>
      <c r="U49" s="3">
        <v>0</v>
      </c>
      <c r="V49" s="3">
        <v>2</v>
      </c>
      <c r="W49" s="3">
        <v>0</v>
      </c>
      <c r="X49" s="3">
        <v>0</v>
      </c>
      <c r="Y49" s="3">
        <v>0</v>
      </c>
    </row>
    <row r="50" spans="1:25" x14ac:dyDescent="0.3">
      <c r="A50" s="3">
        <v>114</v>
      </c>
      <c r="B50" s="3" t="s">
        <v>25</v>
      </c>
      <c r="C50" s="3" t="s">
        <v>26</v>
      </c>
      <c r="D50" s="3" t="s">
        <v>31</v>
      </c>
      <c r="E50" s="3" t="s">
        <v>28</v>
      </c>
      <c r="F50" s="3" t="s">
        <v>35</v>
      </c>
      <c r="G50" s="3">
        <v>1</v>
      </c>
      <c r="H50" s="3">
        <v>0</v>
      </c>
      <c r="I50" s="4">
        <f t="shared" si="10"/>
        <v>0</v>
      </c>
      <c r="J50" s="3">
        <v>1</v>
      </c>
      <c r="K50" s="5">
        <f t="shared" si="11"/>
        <v>1</v>
      </c>
      <c r="L50" s="3">
        <f t="shared" si="12"/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5" t="e">
        <f t="shared" si="13"/>
        <v>#DIV/0!</v>
      </c>
      <c r="S50" s="5" t="e">
        <f t="shared" si="14"/>
        <v>#DIV/0!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</row>
    <row r="51" spans="1:25" x14ac:dyDescent="0.3">
      <c r="A51" s="3">
        <v>117</v>
      </c>
      <c r="B51" s="3" t="s">
        <v>25</v>
      </c>
      <c r="C51" s="3" t="s">
        <v>31</v>
      </c>
      <c r="D51" s="3" t="s">
        <v>34</v>
      </c>
      <c r="E51" s="3" t="s">
        <v>35</v>
      </c>
      <c r="F51" s="3" t="s">
        <v>33</v>
      </c>
      <c r="G51" s="3">
        <v>1</v>
      </c>
      <c r="H51" s="3">
        <v>0</v>
      </c>
      <c r="I51" s="4">
        <f t="shared" si="10"/>
        <v>0</v>
      </c>
      <c r="J51" s="3">
        <v>0</v>
      </c>
      <c r="K51" s="5">
        <f t="shared" si="11"/>
        <v>0</v>
      </c>
      <c r="L51" s="3">
        <f t="shared" si="12"/>
        <v>1</v>
      </c>
      <c r="M51" s="3">
        <v>0</v>
      </c>
      <c r="N51" s="3">
        <v>1</v>
      </c>
      <c r="O51" s="3">
        <v>0</v>
      </c>
      <c r="P51" s="3">
        <v>0</v>
      </c>
      <c r="Q51" s="3">
        <v>0</v>
      </c>
      <c r="R51" s="5">
        <f t="shared" si="13"/>
        <v>0</v>
      </c>
      <c r="S51" s="5">
        <f t="shared" si="14"/>
        <v>0</v>
      </c>
      <c r="T51" s="3">
        <v>0</v>
      </c>
      <c r="U51" s="3">
        <v>0</v>
      </c>
      <c r="V51" s="3">
        <v>1</v>
      </c>
      <c r="W51" s="3">
        <v>0</v>
      </c>
      <c r="X51" s="3">
        <v>0</v>
      </c>
      <c r="Y51" s="3">
        <v>0</v>
      </c>
    </row>
    <row r="52" spans="1:25" x14ac:dyDescent="0.3">
      <c r="A52" s="3">
        <v>120</v>
      </c>
      <c r="B52" s="3" t="s">
        <v>34</v>
      </c>
      <c r="C52" s="3" t="s">
        <v>26</v>
      </c>
      <c r="D52" s="3" t="s">
        <v>27</v>
      </c>
      <c r="E52" s="3" t="s">
        <v>28</v>
      </c>
      <c r="F52" s="3" t="s">
        <v>32</v>
      </c>
      <c r="G52" s="3">
        <v>2</v>
      </c>
      <c r="H52" s="3">
        <v>1</v>
      </c>
      <c r="I52" s="4">
        <f t="shared" si="10"/>
        <v>0.5</v>
      </c>
      <c r="J52" s="3">
        <v>0</v>
      </c>
      <c r="K52" s="5">
        <f t="shared" si="11"/>
        <v>0</v>
      </c>
      <c r="L52" s="3">
        <f t="shared" si="12"/>
        <v>1</v>
      </c>
      <c r="M52" s="3">
        <v>0</v>
      </c>
      <c r="N52" s="3">
        <v>1</v>
      </c>
      <c r="O52" s="3">
        <v>0</v>
      </c>
      <c r="P52" s="3">
        <v>2</v>
      </c>
      <c r="Q52" s="3">
        <v>1</v>
      </c>
      <c r="R52" s="5">
        <f t="shared" si="13"/>
        <v>0</v>
      </c>
      <c r="S52" s="5">
        <f t="shared" si="14"/>
        <v>0</v>
      </c>
      <c r="T52" s="3">
        <v>0</v>
      </c>
      <c r="U52" s="3">
        <v>0</v>
      </c>
      <c r="V52" s="3">
        <v>1</v>
      </c>
      <c r="W52" s="3">
        <v>0</v>
      </c>
      <c r="X52" s="3">
        <v>1</v>
      </c>
      <c r="Y52" s="3">
        <v>0</v>
      </c>
    </row>
    <row r="53" spans="1:25" x14ac:dyDescent="0.3">
      <c r="A53" s="3">
        <v>129</v>
      </c>
      <c r="B53" s="3" t="s">
        <v>25</v>
      </c>
      <c r="C53" s="3" t="s">
        <v>26</v>
      </c>
      <c r="D53" s="3" t="s">
        <v>31</v>
      </c>
      <c r="E53" s="3" t="s">
        <v>28</v>
      </c>
      <c r="F53" s="3" t="s">
        <v>33</v>
      </c>
      <c r="G53" s="3">
        <v>2</v>
      </c>
      <c r="H53" s="3">
        <v>0</v>
      </c>
      <c r="I53" s="4">
        <f t="shared" si="10"/>
        <v>0</v>
      </c>
      <c r="J53" s="3">
        <v>0</v>
      </c>
      <c r="K53" s="5">
        <f t="shared" si="11"/>
        <v>0</v>
      </c>
      <c r="L53" s="3">
        <f t="shared" si="12"/>
        <v>2</v>
      </c>
      <c r="M53" s="3">
        <v>0</v>
      </c>
      <c r="N53" s="3">
        <v>2</v>
      </c>
      <c r="O53" s="3">
        <v>0</v>
      </c>
      <c r="P53" s="3">
        <v>0</v>
      </c>
      <c r="Q53" s="3">
        <v>0</v>
      </c>
      <c r="R53" s="5">
        <f t="shared" si="13"/>
        <v>0</v>
      </c>
      <c r="S53" s="5">
        <f t="shared" si="14"/>
        <v>0</v>
      </c>
      <c r="T53" s="3">
        <v>0</v>
      </c>
      <c r="U53" s="3">
        <v>0</v>
      </c>
      <c r="V53" s="3">
        <v>2</v>
      </c>
      <c r="W53" s="3">
        <v>0</v>
      </c>
      <c r="X53" s="3">
        <v>0</v>
      </c>
      <c r="Y53" s="3">
        <v>1</v>
      </c>
    </row>
    <row r="54" spans="1:25" x14ac:dyDescent="0.3">
      <c r="A54" s="3">
        <v>189</v>
      </c>
      <c r="B54" s="3" t="s">
        <v>31</v>
      </c>
      <c r="C54" s="3" t="s">
        <v>26</v>
      </c>
      <c r="D54" s="3" t="s">
        <v>36</v>
      </c>
      <c r="E54" s="3" t="s">
        <v>32</v>
      </c>
      <c r="F54" s="3" t="s">
        <v>29</v>
      </c>
      <c r="G54" s="3">
        <v>6</v>
      </c>
      <c r="H54" s="3">
        <v>6</v>
      </c>
      <c r="I54" s="4">
        <f t="shared" si="10"/>
        <v>1</v>
      </c>
      <c r="J54" s="3">
        <v>0</v>
      </c>
      <c r="K54" s="5">
        <f t="shared" si="11"/>
        <v>0</v>
      </c>
      <c r="L54" s="3">
        <f t="shared" si="12"/>
        <v>5</v>
      </c>
      <c r="M54" s="3">
        <v>2</v>
      </c>
      <c r="N54" s="3">
        <v>3</v>
      </c>
      <c r="O54" s="3">
        <v>0</v>
      </c>
      <c r="P54" s="3">
        <v>2</v>
      </c>
      <c r="Q54" s="3">
        <v>2</v>
      </c>
      <c r="R54" s="5">
        <f t="shared" si="13"/>
        <v>0.4</v>
      </c>
      <c r="S54" s="5">
        <f t="shared" si="14"/>
        <v>0.4</v>
      </c>
      <c r="T54" s="3">
        <v>0</v>
      </c>
      <c r="U54" s="3">
        <v>1</v>
      </c>
      <c r="V54" s="3">
        <v>3</v>
      </c>
      <c r="W54" s="3">
        <v>0</v>
      </c>
      <c r="X54" s="3">
        <v>1</v>
      </c>
      <c r="Y54" s="3">
        <v>1</v>
      </c>
    </row>
    <row r="55" spans="1:25" x14ac:dyDescent="0.3">
      <c r="A55" s="3">
        <v>190</v>
      </c>
      <c r="B55" s="3" t="s">
        <v>34</v>
      </c>
      <c r="C55" s="3" t="s">
        <v>32</v>
      </c>
      <c r="D55" s="3" t="s">
        <v>27</v>
      </c>
      <c r="E55" s="3" t="s">
        <v>28</v>
      </c>
      <c r="F55" s="3" t="s">
        <v>33</v>
      </c>
      <c r="G55" s="3">
        <v>2</v>
      </c>
      <c r="H55" s="3">
        <v>0</v>
      </c>
      <c r="I55" s="4">
        <f t="shared" si="10"/>
        <v>0</v>
      </c>
      <c r="J55" s="3">
        <v>2</v>
      </c>
      <c r="K55" s="5">
        <f t="shared" si="11"/>
        <v>1</v>
      </c>
      <c r="L55" s="3">
        <f t="shared" si="12"/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5" t="e">
        <f t="shared" si="13"/>
        <v>#DIV/0!</v>
      </c>
      <c r="S55" s="5" t="e">
        <f t="shared" si="14"/>
        <v>#DIV/0!</v>
      </c>
      <c r="T55" s="3">
        <v>0</v>
      </c>
      <c r="U55" s="3">
        <v>0</v>
      </c>
      <c r="V55" s="3">
        <v>0</v>
      </c>
      <c r="W55" s="3">
        <v>2</v>
      </c>
      <c r="X55" s="3">
        <v>0</v>
      </c>
      <c r="Y55" s="3">
        <v>0</v>
      </c>
    </row>
    <row r="56" spans="1:25" x14ac:dyDescent="0.3">
      <c r="A56" s="3">
        <v>191</v>
      </c>
      <c r="B56" s="3" t="s">
        <v>25</v>
      </c>
      <c r="C56" s="3" t="s">
        <v>32</v>
      </c>
      <c r="D56" s="3" t="s">
        <v>27</v>
      </c>
      <c r="E56" s="3" t="s">
        <v>28</v>
      </c>
      <c r="F56" s="3" t="s">
        <v>33</v>
      </c>
      <c r="G56" s="3">
        <v>3</v>
      </c>
      <c r="H56" s="3">
        <v>0</v>
      </c>
      <c r="I56" s="4">
        <f t="shared" si="10"/>
        <v>0</v>
      </c>
      <c r="J56" s="3">
        <v>1</v>
      </c>
      <c r="K56" s="5">
        <f t="shared" si="11"/>
        <v>0.33333333333333331</v>
      </c>
      <c r="L56" s="3">
        <f t="shared" si="12"/>
        <v>2</v>
      </c>
      <c r="M56" s="3">
        <v>0</v>
      </c>
      <c r="N56" s="3">
        <v>2</v>
      </c>
      <c r="O56" s="3">
        <v>0</v>
      </c>
      <c r="P56" s="3">
        <v>0</v>
      </c>
      <c r="Q56" s="3">
        <v>0</v>
      </c>
      <c r="R56" s="5">
        <f t="shared" si="13"/>
        <v>0</v>
      </c>
      <c r="S56" s="5">
        <f t="shared" si="14"/>
        <v>0</v>
      </c>
      <c r="T56" s="3">
        <v>0</v>
      </c>
      <c r="U56" s="3">
        <v>0</v>
      </c>
      <c r="V56" s="3">
        <v>2</v>
      </c>
      <c r="W56" s="3">
        <v>0</v>
      </c>
      <c r="X56" s="3">
        <v>0</v>
      </c>
      <c r="Y56" s="3">
        <v>0</v>
      </c>
    </row>
    <row r="57" spans="1:25" x14ac:dyDescent="0.3">
      <c r="A57" s="3">
        <v>192</v>
      </c>
      <c r="B57" s="3" t="s">
        <v>31</v>
      </c>
      <c r="C57" s="3" t="s">
        <v>26</v>
      </c>
      <c r="D57" s="3" t="s">
        <v>36</v>
      </c>
      <c r="E57" s="3" t="s">
        <v>35</v>
      </c>
      <c r="F57" s="3" t="s">
        <v>34</v>
      </c>
      <c r="G57" s="3">
        <v>3</v>
      </c>
      <c r="H57" s="3">
        <v>2</v>
      </c>
      <c r="I57" s="4">
        <f t="shared" si="10"/>
        <v>0.66666666666666663</v>
      </c>
      <c r="J57" s="3">
        <v>0</v>
      </c>
      <c r="K57" s="5">
        <f t="shared" si="11"/>
        <v>0</v>
      </c>
      <c r="L57" s="3">
        <f t="shared" si="12"/>
        <v>3</v>
      </c>
      <c r="M57" s="3">
        <v>1</v>
      </c>
      <c r="N57" s="3">
        <v>2</v>
      </c>
      <c r="O57" s="3">
        <v>1</v>
      </c>
      <c r="P57" s="3">
        <v>0</v>
      </c>
      <c r="Q57" s="3">
        <v>0</v>
      </c>
      <c r="R57" s="5">
        <f t="shared" si="13"/>
        <v>0.33333333333333331</v>
      </c>
      <c r="S57" s="5">
        <f t="shared" si="14"/>
        <v>0.33333333333333331</v>
      </c>
      <c r="T57" s="3">
        <v>0</v>
      </c>
      <c r="U57" s="3">
        <v>1</v>
      </c>
      <c r="V57" s="3">
        <v>1</v>
      </c>
      <c r="W57" s="3">
        <v>0</v>
      </c>
      <c r="X57" s="3">
        <v>0</v>
      </c>
      <c r="Y57" s="3">
        <v>0</v>
      </c>
    </row>
    <row r="58" spans="1:25" x14ac:dyDescent="0.3">
      <c r="A58" s="3">
        <v>193</v>
      </c>
      <c r="B58" s="3" t="s">
        <v>25</v>
      </c>
      <c r="C58" s="3" t="s">
        <v>31</v>
      </c>
      <c r="D58" s="3" t="s">
        <v>27</v>
      </c>
      <c r="E58" s="3" t="s">
        <v>32</v>
      </c>
      <c r="F58" s="3" t="s">
        <v>36</v>
      </c>
      <c r="G58" s="3">
        <v>2</v>
      </c>
      <c r="H58" s="3">
        <v>0</v>
      </c>
      <c r="I58" s="4">
        <f t="shared" si="10"/>
        <v>0</v>
      </c>
      <c r="J58" s="3">
        <v>0</v>
      </c>
      <c r="K58" s="5">
        <f t="shared" si="11"/>
        <v>0</v>
      </c>
      <c r="L58" s="3">
        <f t="shared" si="12"/>
        <v>2</v>
      </c>
      <c r="M58" s="3">
        <v>0</v>
      </c>
      <c r="N58" s="3">
        <v>2</v>
      </c>
      <c r="O58" s="3">
        <v>0</v>
      </c>
      <c r="P58" s="3">
        <v>0</v>
      </c>
      <c r="Q58" s="3">
        <v>0</v>
      </c>
      <c r="R58" s="5">
        <f t="shared" si="13"/>
        <v>0</v>
      </c>
      <c r="S58" s="5">
        <f t="shared" si="14"/>
        <v>0</v>
      </c>
      <c r="T58" s="3">
        <v>0</v>
      </c>
      <c r="U58" s="3">
        <v>1</v>
      </c>
      <c r="V58" s="3">
        <v>1</v>
      </c>
      <c r="W58" s="3">
        <v>0</v>
      </c>
      <c r="X58" s="3">
        <v>0</v>
      </c>
      <c r="Y58" s="3">
        <v>0</v>
      </c>
    </row>
    <row r="59" spans="1:25" x14ac:dyDescent="0.3">
      <c r="A59" s="3">
        <v>194</v>
      </c>
      <c r="B59" s="3" t="s">
        <v>31</v>
      </c>
      <c r="C59" s="3" t="s">
        <v>32</v>
      </c>
      <c r="D59" s="3" t="s">
        <v>36</v>
      </c>
      <c r="E59" s="3" t="s">
        <v>35</v>
      </c>
      <c r="F59" s="12" t="s">
        <v>29</v>
      </c>
      <c r="G59" s="3">
        <v>2</v>
      </c>
      <c r="H59" s="3">
        <v>0</v>
      </c>
      <c r="I59" s="4">
        <f t="shared" si="10"/>
        <v>0</v>
      </c>
      <c r="J59" s="3">
        <v>1</v>
      </c>
      <c r="K59" s="5">
        <f t="shared" si="11"/>
        <v>0.5</v>
      </c>
      <c r="L59" s="3">
        <f t="shared" si="12"/>
        <v>1</v>
      </c>
      <c r="M59" s="3">
        <v>0</v>
      </c>
      <c r="N59" s="3">
        <v>1</v>
      </c>
      <c r="O59" s="3">
        <v>0</v>
      </c>
      <c r="P59" s="3">
        <v>0</v>
      </c>
      <c r="Q59" s="3">
        <v>0</v>
      </c>
      <c r="R59" s="5">
        <f t="shared" si="13"/>
        <v>0</v>
      </c>
      <c r="S59" s="5">
        <f t="shared" si="14"/>
        <v>0</v>
      </c>
      <c r="T59" s="3">
        <v>0</v>
      </c>
      <c r="U59" s="3">
        <v>0</v>
      </c>
      <c r="V59" s="3">
        <v>1</v>
      </c>
      <c r="W59" s="3">
        <v>0</v>
      </c>
      <c r="X59" s="3">
        <v>0</v>
      </c>
      <c r="Y59" s="3">
        <v>0</v>
      </c>
    </row>
    <row r="60" spans="1:25" x14ac:dyDescent="0.3">
      <c r="A60" s="3">
        <v>195</v>
      </c>
      <c r="B60" s="3" t="s">
        <v>33</v>
      </c>
      <c r="C60" s="3" t="s">
        <v>32</v>
      </c>
      <c r="D60" s="3" t="s">
        <v>36</v>
      </c>
      <c r="E60" s="3" t="s">
        <v>35</v>
      </c>
      <c r="F60" s="3" t="s">
        <v>29</v>
      </c>
      <c r="G60" s="3">
        <v>4</v>
      </c>
      <c r="H60" s="3">
        <v>0</v>
      </c>
      <c r="I60" s="4">
        <f t="shared" si="10"/>
        <v>0</v>
      </c>
      <c r="J60" s="3">
        <v>0</v>
      </c>
      <c r="K60" s="5">
        <f t="shared" si="11"/>
        <v>0</v>
      </c>
      <c r="L60" s="3">
        <f t="shared" si="12"/>
        <v>4</v>
      </c>
      <c r="M60" s="3">
        <v>0</v>
      </c>
      <c r="N60" s="3">
        <v>4</v>
      </c>
      <c r="O60" s="3">
        <v>0</v>
      </c>
      <c r="P60" s="3">
        <v>0</v>
      </c>
      <c r="Q60" s="3">
        <v>0</v>
      </c>
      <c r="R60" s="5">
        <f t="shared" si="13"/>
        <v>0</v>
      </c>
      <c r="S60" s="5">
        <f t="shared" si="14"/>
        <v>0</v>
      </c>
      <c r="T60" s="3">
        <v>0</v>
      </c>
      <c r="U60" s="3">
        <v>3</v>
      </c>
      <c r="V60" s="3">
        <v>1</v>
      </c>
      <c r="W60" s="3">
        <v>0</v>
      </c>
      <c r="X60" s="3">
        <v>1</v>
      </c>
      <c r="Y60" s="3">
        <v>0</v>
      </c>
    </row>
    <row r="61" spans="1:25" x14ac:dyDescent="0.3">
      <c r="A61" s="3">
        <v>196</v>
      </c>
      <c r="B61" s="3" t="s">
        <v>34</v>
      </c>
      <c r="C61" s="3" t="s">
        <v>33</v>
      </c>
      <c r="D61" s="3" t="s">
        <v>27</v>
      </c>
      <c r="E61" s="3" t="s">
        <v>36</v>
      </c>
      <c r="F61" s="3" t="s">
        <v>29</v>
      </c>
      <c r="G61" s="3">
        <v>5</v>
      </c>
      <c r="H61" s="3">
        <v>2</v>
      </c>
      <c r="I61" s="4">
        <f t="shared" si="10"/>
        <v>0.4</v>
      </c>
      <c r="J61" s="3">
        <v>0</v>
      </c>
      <c r="K61" s="5">
        <f t="shared" si="11"/>
        <v>0</v>
      </c>
      <c r="L61" s="3">
        <f t="shared" si="12"/>
        <v>5</v>
      </c>
      <c r="M61" s="3">
        <v>1</v>
      </c>
      <c r="N61" s="3">
        <v>4</v>
      </c>
      <c r="O61" s="3">
        <v>1</v>
      </c>
      <c r="P61" s="3">
        <v>0</v>
      </c>
      <c r="Q61" s="3">
        <v>0</v>
      </c>
      <c r="R61" s="5">
        <f t="shared" si="13"/>
        <v>0.2</v>
      </c>
      <c r="S61" s="5">
        <f t="shared" si="14"/>
        <v>0.2</v>
      </c>
      <c r="T61" s="3">
        <v>0</v>
      </c>
      <c r="U61" s="3">
        <v>2</v>
      </c>
      <c r="V61" s="3">
        <v>2</v>
      </c>
      <c r="W61" s="3">
        <v>0</v>
      </c>
      <c r="X61" s="3">
        <v>0</v>
      </c>
      <c r="Y61" s="3">
        <v>0</v>
      </c>
    </row>
    <row r="62" spans="1:25" x14ac:dyDescent="0.3">
      <c r="A62" s="3">
        <v>197</v>
      </c>
      <c r="B62" s="3" t="s">
        <v>25</v>
      </c>
      <c r="C62" s="3" t="s">
        <v>34</v>
      </c>
      <c r="D62" s="3" t="s">
        <v>27</v>
      </c>
      <c r="E62" s="3" t="s">
        <v>32</v>
      </c>
      <c r="F62" s="11" t="s">
        <v>33</v>
      </c>
      <c r="G62" s="3">
        <v>5</v>
      </c>
      <c r="H62" s="3">
        <v>2</v>
      </c>
      <c r="I62" s="4">
        <f t="shared" si="10"/>
        <v>0.4</v>
      </c>
      <c r="J62" s="3">
        <v>1</v>
      </c>
      <c r="K62" s="5">
        <f t="shared" si="11"/>
        <v>0.2</v>
      </c>
      <c r="L62" s="3">
        <f t="shared" si="12"/>
        <v>3</v>
      </c>
      <c r="M62" s="3">
        <v>0</v>
      </c>
      <c r="N62" s="3">
        <v>3</v>
      </c>
      <c r="O62" s="3">
        <v>0</v>
      </c>
      <c r="P62" s="3">
        <v>2</v>
      </c>
      <c r="Q62" s="3">
        <v>2</v>
      </c>
      <c r="R62" s="5">
        <f t="shared" si="13"/>
        <v>0</v>
      </c>
      <c r="S62" s="5">
        <f t="shared" si="14"/>
        <v>0</v>
      </c>
      <c r="T62" s="3">
        <v>0</v>
      </c>
      <c r="U62" s="3">
        <v>0</v>
      </c>
      <c r="V62" s="3">
        <v>3</v>
      </c>
      <c r="W62" s="3">
        <v>1</v>
      </c>
      <c r="X62" s="3">
        <v>2</v>
      </c>
      <c r="Y62" s="3">
        <v>0</v>
      </c>
    </row>
    <row r="63" spans="1:25" x14ac:dyDescent="0.3">
      <c r="A63" s="3">
        <v>198</v>
      </c>
      <c r="B63" s="3" t="s">
        <v>25</v>
      </c>
      <c r="C63" s="3" t="s">
        <v>34</v>
      </c>
      <c r="D63" s="3" t="s">
        <v>31</v>
      </c>
      <c r="E63" s="3" t="s">
        <v>28</v>
      </c>
      <c r="F63" s="11" t="s">
        <v>33</v>
      </c>
      <c r="G63" s="3">
        <v>2</v>
      </c>
      <c r="H63" s="3">
        <v>2</v>
      </c>
      <c r="I63" s="4">
        <f t="shared" si="10"/>
        <v>1</v>
      </c>
      <c r="J63" s="3">
        <v>1</v>
      </c>
      <c r="K63" s="5">
        <f t="shared" si="11"/>
        <v>0.5</v>
      </c>
      <c r="L63" s="3">
        <f t="shared" si="12"/>
        <v>0</v>
      </c>
      <c r="M63" s="3">
        <v>0</v>
      </c>
      <c r="N63" s="3">
        <v>0</v>
      </c>
      <c r="O63" s="3">
        <v>0</v>
      </c>
      <c r="P63" s="3">
        <v>2</v>
      </c>
      <c r="Q63" s="3">
        <v>2</v>
      </c>
      <c r="R63" s="5" t="e">
        <f t="shared" si="13"/>
        <v>#DIV/0!</v>
      </c>
      <c r="S63" s="5" t="e">
        <f t="shared" si="14"/>
        <v>#DIV/0!</v>
      </c>
      <c r="T63" s="3">
        <v>0</v>
      </c>
      <c r="U63" s="3">
        <v>0</v>
      </c>
      <c r="V63" s="3">
        <v>0</v>
      </c>
      <c r="W63" s="3">
        <v>1</v>
      </c>
      <c r="X63" s="3">
        <v>1</v>
      </c>
      <c r="Y63" s="3">
        <v>0</v>
      </c>
    </row>
    <row r="64" spans="1:25" x14ac:dyDescent="0.3">
      <c r="A64" s="3">
        <v>199</v>
      </c>
      <c r="B64" s="3" t="s">
        <v>34</v>
      </c>
      <c r="C64" s="3" t="s">
        <v>26</v>
      </c>
      <c r="D64" s="3" t="s">
        <v>33</v>
      </c>
      <c r="E64" s="3" t="s">
        <v>32</v>
      </c>
      <c r="F64" s="16" t="s">
        <v>35</v>
      </c>
      <c r="G64" s="3">
        <v>2</v>
      </c>
      <c r="H64" s="3">
        <v>0</v>
      </c>
      <c r="I64" s="4">
        <f t="shared" si="10"/>
        <v>0</v>
      </c>
      <c r="J64" s="3">
        <v>2</v>
      </c>
      <c r="K64" s="5">
        <f t="shared" si="11"/>
        <v>1</v>
      </c>
      <c r="L64" s="3">
        <f t="shared" si="12"/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5" t="e">
        <f t="shared" si="13"/>
        <v>#DIV/0!</v>
      </c>
      <c r="S64" s="5" t="e">
        <f t="shared" si="14"/>
        <v>#DIV/0!</v>
      </c>
      <c r="T64" s="3">
        <v>0</v>
      </c>
      <c r="U64" s="3">
        <v>0</v>
      </c>
      <c r="V64" s="3">
        <v>0</v>
      </c>
      <c r="W64" s="3">
        <v>2</v>
      </c>
      <c r="X64" s="3">
        <v>0</v>
      </c>
      <c r="Y64" s="3">
        <v>0</v>
      </c>
    </row>
    <row r="65" spans="1:25" x14ac:dyDescent="0.3">
      <c r="A65" s="3">
        <v>200</v>
      </c>
      <c r="B65" s="3" t="s">
        <v>34</v>
      </c>
      <c r="C65" s="3" t="s">
        <v>26</v>
      </c>
      <c r="D65" s="3" t="s">
        <v>33</v>
      </c>
      <c r="E65" s="3" t="s">
        <v>36</v>
      </c>
      <c r="F65" s="11" t="s">
        <v>35</v>
      </c>
      <c r="G65" s="3">
        <v>3</v>
      </c>
      <c r="H65" s="3">
        <v>2</v>
      </c>
      <c r="I65" s="4">
        <f t="shared" si="10"/>
        <v>0.66666666666666663</v>
      </c>
      <c r="J65" s="3">
        <v>0</v>
      </c>
      <c r="K65" s="5">
        <f t="shared" si="11"/>
        <v>0</v>
      </c>
      <c r="L65" s="3">
        <f t="shared" si="12"/>
        <v>3</v>
      </c>
      <c r="M65" s="3">
        <v>1</v>
      </c>
      <c r="N65" s="3">
        <v>2</v>
      </c>
      <c r="O65" s="3">
        <v>1</v>
      </c>
      <c r="P65" s="3">
        <v>0</v>
      </c>
      <c r="Q65" s="3">
        <v>0</v>
      </c>
      <c r="R65" s="5">
        <f t="shared" si="13"/>
        <v>0.33333333333333331</v>
      </c>
      <c r="S65" s="5">
        <f t="shared" si="14"/>
        <v>0.33333333333333331</v>
      </c>
      <c r="T65" s="3">
        <v>0</v>
      </c>
      <c r="U65" s="3">
        <v>0</v>
      </c>
      <c r="V65" s="3">
        <v>2</v>
      </c>
      <c r="W65" s="3">
        <v>0</v>
      </c>
      <c r="X65" s="3">
        <v>0</v>
      </c>
      <c r="Y65" s="3">
        <v>0</v>
      </c>
    </row>
    <row r="66" spans="1:25" x14ac:dyDescent="0.3">
      <c r="A66" s="3">
        <v>201</v>
      </c>
      <c r="B66" s="3" t="s">
        <v>31</v>
      </c>
      <c r="C66" s="3" t="s">
        <v>34</v>
      </c>
      <c r="D66" s="3" t="s">
        <v>33</v>
      </c>
      <c r="E66" s="3" t="s">
        <v>36</v>
      </c>
      <c r="F66" s="18" t="s">
        <v>35</v>
      </c>
      <c r="G66" s="3">
        <v>6</v>
      </c>
      <c r="H66" s="3">
        <v>6</v>
      </c>
      <c r="I66" s="4">
        <f t="shared" si="10"/>
        <v>1</v>
      </c>
      <c r="J66" s="3">
        <v>1</v>
      </c>
      <c r="K66" s="5">
        <f t="shared" si="11"/>
        <v>0.16666666666666666</v>
      </c>
      <c r="L66" s="3">
        <f t="shared" si="12"/>
        <v>5</v>
      </c>
      <c r="M66" s="3">
        <v>3</v>
      </c>
      <c r="N66" s="3">
        <v>2</v>
      </c>
      <c r="O66" s="3">
        <v>0</v>
      </c>
      <c r="P66" s="3">
        <v>0</v>
      </c>
      <c r="Q66" s="3">
        <v>0</v>
      </c>
      <c r="R66" s="5">
        <f t="shared" si="13"/>
        <v>0.6</v>
      </c>
      <c r="S66" s="5">
        <f t="shared" si="14"/>
        <v>0.6</v>
      </c>
      <c r="T66" s="3">
        <v>0</v>
      </c>
      <c r="U66" s="3">
        <v>1</v>
      </c>
      <c r="V66" s="3">
        <v>1</v>
      </c>
      <c r="W66" s="3">
        <v>0</v>
      </c>
      <c r="X66" s="3">
        <v>1</v>
      </c>
      <c r="Y66" s="3">
        <v>0</v>
      </c>
    </row>
    <row r="67" spans="1:25" x14ac:dyDescent="0.3">
      <c r="I67" s="2"/>
      <c r="K67" s="1"/>
      <c r="R67" s="1"/>
      <c r="S67" s="1"/>
    </row>
    <row r="68" spans="1:25" s="3" customFormat="1" x14ac:dyDescent="0.3">
      <c r="F68" s="6" t="s">
        <v>38</v>
      </c>
      <c r="G68" s="3">
        <f>SUM(G38:G66)</f>
        <v>89</v>
      </c>
      <c r="H68" s="3">
        <f>SUM(H38:H66)</f>
        <v>41</v>
      </c>
      <c r="I68" s="4">
        <f t="shared" ref="I68" si="15">H68/G68</f>
        <v>0.4606741573033708</v>
      </c>
      <c r="J68" s="3">
        <f>SUM(J38:J66)</f>
        <v>21</v>
      </c>
      <c r="K68" s="5">
        <f t="shared" ref="K68" si="16">J68/G68</f>
        <v>0.23595505617977527</v>
      </c>
      <c r="L68" s="3">
        <f t="shared" ref="L68:Q68" si="17">SUM(L38:L66)</f>
        <v>61</v>
      </c>
      <c r="M68" s="3">
        <f t="shared" si="17"/>
        <v>16</v>
      </c>
      <c r="N68" s="3">
        <f t="shared" si="17"/>
        <v>45</v>
      </c>
      <c r="O68" s="3">
        <f t="shared" si="17"/>
        <v>5</v>
      </c>
      <c r="P68" s="3">
        <f t="shared" si="17"/>
        <v>12</v>
      </c>
      <c r="Q68" s="3">
        <f t="shared" si="17"/>
        <v>9</v>
      </c>
      <c r="R68" s="5">
        <f t="shared" ref="R68" si="18">M68/(M68+N68)</f>
        <v>0.26229508196721313</v>
      </c>
      <c r="S68" s="5">
        <f t="shared" ref="S68" si="19">((0.5*T68)+M68)/L68</f>
        <v>0.26229508196721313</v>
      </c>
      <c r="T68" s="3">
        <f t="shared" ref="T68:Y68" si="20">SUM(T38:T66)</f>
        <v>0</v>
      </c>
      <c r="U68" s="3">
        <f t="shared" si="20"/>
        <v>14</v>
      </c>
      <c r="V68" s="3">
        <f t="shared" si="20"/>
        <v>32</v>
      </c>
      <c r="W68" s="3">
        <f t="shared" si="20"/>
        <v>8</v>
      </c>
      <c r="X68" s="3">
        <f t="shared" si="20"/>
        <v>15</v>
      </c>
      <c r="Y68" s="3">
        <f t="shared" si="20"/>
        <v>3</v>
      </c>
    </row>
  </sheetData>
  <sortState xmlns:xlrd2="http://schemas.microsoft.com/office/spreadsheetml/2017/richdata2" ref="A38:Y66">
    <sortCondition ref="A38:A66"/>
  </sortState>
  <mergeCells count="2">
    <mergeCell ref="A1:C1"/>
    <mergeCell ref="A36:C36"/>
  </mergeCells>
  <conditionalFormatting sqref="G3:G32">
    <cfRule type="colorScale" priority="1196">
      <colorScale>
        <cfvo type="min"/>
        <cfvo type="max"/>
        <color rgb="FFFCFCFF"/>
        <color rgb="FF63BE7B"/>
      </colorScale>
    </cfRule>
  </conditionalFormatting>
  <conditionalFormatting sqref="G38:G66">
    <cfRule type="colorScale" priority="121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00BC-1438-4783-9CD3-B63A343093B9}">
  <dimension ref="A1:AB57"/>
  <sheetViews>
    <sheetView zoomScale="70" zoomScaleNormal="70" workbookViewId="0">
      <selection activeCell="A28" sqref="A28"/>
    </sheetView>
  </sheetViews>
  <sheetFormatPr defaultRowHeight="14.4" x14ac:dyDescent="0.3"/>
  <cols>
    <col min="1" max="1" width="8.88671875" style="3"/>
    <col min="2" max="2" width="13.6640625" bestFit="1" customWidth="1"/>
    <col min="3" max="6" width="15.5546875" bestFit="1" customWidth="1"/>
    <col min="18" max="18" width="9.109375" customWidth="1"/>
    <col min="22" max="22" width="9.6640625" customWidth="1"/>
    <col min="23" max="23" width="10.5546875" bestFit="1" customWidth="1"/>
    <col min="25" max="25" width="10.6640625" bestFit="1" customWidth="1"/>
    <col min="26" max="26" width="19.44140625" bestFit="1" customWidth="1"/>
    <col min="27" max="27" width="17.44140625" bestFit="1" customWidth="1"/>
    <col min="28" max="28" width="12" bestFit="1" customWidth="1"/>
  </cols>
  <sheetData>
    <row r="1" spans="1:28" x14ac:dyDescent="0.3">
      <c r="A1" s="33" t="s">
        <v>0</v>
      </c>
      <c r="B1" s="33"/>
      <c r="C1" s="33"/>
      <c r="I1" s="2"/>
      <c r="K1" s="1"/>
      <c r="R1" s="1"/>
      <c r="S1" s="1"/>
      <c r="U1" s="3"/>
      <c r="V1" s="3"/>
      <c r="W1" s="3"/>
      <c r="X1" s="3"/>
    </row>
    <row r="2" spans="1:28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7" t="s">
        <v>9</v>
      </c>
      <c r="J2" s="6" t="s">
        <v>10</v>
      </c>
      <c r="K2" s="8" t="s">
        <v>11</v>
      </c>
      <c r="L2" s="6" t="s">
        <v>12</v>
      </c>
      <c r="M2" s="6" t="s">
        <v>13</v>
      </c>
      <c r="N2" s="6" t="s">
        <v>14</v>
      </c>
      <c r="O2" s="6" t="s">
        <v>40</v>
      </c>
      <c r="P2" s="6" t="s">
        <v>16</v>
      </c>
      <c r="Q2" s="6" t="s">
        <v>17</v>
      </c>
      <c r="R2" s="8" t="s">
        <v>18</v>
      </c>
      <c r="S2" s="8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/>
      <c r="Y2" s="9"/>
      <c r="Z2" s="6" t="s">
        <v>49</v>
      </c>
      <c r="AA2" s="6" t="s">
        <v>50</v>
      </c>
      <c r="AB2" s="6" t="s">
        <v>51</v>
      </c>
    </row>
    <row r="3" spans="1:28" x14ac:dyDescent="0.3">
      <c r="A3" s="3">
        <v>1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>
        <v>10</v>
      </c>
      <c r="H3" s="3">
        <v>3</v>
      </c>
      <c r="I3" s="4">
        <f t="shared" ref="I3:I26" si="0">H3/G3</f>
        <v>0.3</v>
      </c>
      <c r="J3" s="3">
        <v>2</v>
      </c>
      <c r="K3" s="5">
        <f t="shared" ref="K3:K26" si="1">J3/G3</f>
        <v>0.2</v>
      </c>
      <c r="L3" s="3">
        <f t="shared" ref="L3:L26" si="2">M3+N3</f>
        <v>8</v>
      </c>
      <c r="M3" s="3">
        <v>1</v>
      </c>
      <c r="N3" s="3">
        <v>7</v>
      </c>
      <c r="O3" s="3">
        <v>1</v>
      </c>
      <c r="P3" s="3">
        <v>0</v>
      </c>
      <c r="Q3" s="3">
        <v>0</v>
      </c>
      <c r="R3" s="5">
        <f t="shared" ref="R3:R26" si="3">M3/(M3+N3)</f>
        <v>0.125</v>
      </c>
      <c r="S3" s="5">
        <f t="shared" ref="S3:S26" si="4">((0.5*T3)+M3)/L3</f>
        <v>0.1875</v>
      </c>
      <c r="T3" s="3">
        <v>1</v>
      </c>
      <c r="U3" s="3">
        <v>3</v>
      </c>
      <c r="V3" s="3">
        <v>0</v>
      </c>
      <c r="W3" s="3">
        <v>1</v>
      </c>
      <c r="Z3" s="3">
        <v>25</v>
      </c>
      <c r="AA3" s="3">
        <v>22</v>
      </c>
      <c r="AB3" s="4">
        <f>AA3/40</f>
        <v>0.55000000000000004</v>
      </c>
    </row>
    <row r="4" spans="1:28" x14ac:dyDescent="0.3">
      <c r="A4" s="3">
        <v>22</v>
      </c>
      <c r="B4" s="3" t="s">
        <v>25</v>
      </c>
      <c r="C4" s="3" t="s">
        <v>26</v>
      </c>
      <c r="D4" s="3" t="s">
        <v>27</v>
      </c>
      <c r="E4" s="3" t="s">
        <v>32</v>
      </c>
      <c r="F4" s="3" t="s">
        <v>31</v>
      </c>
      <c r="G4" s="3">
        <v>3</v>
      </c>
      <c r="H4" s="3">
        <v>5</v>
      </c>
      <c r="I4" s="4">
        <f t="shared" si="0"/>
        <v>1.6666666666666667</v>
      </c>
      <c r="J4" s="3">
        <v>1</v>
      </c>
      <c r="K4" s="5">
        <f t="shared" si="1"/>
        <v>0.33333333333333331</v>
      </c>
      <c r="L4" s="3">
        <f t="shared" si="2"/>
        <v>3</v>
      </c>
      <c r="M4" s="3">
        <v>2</v>
      </c>
      <c r="N4" s="3">
        <v>1</v>
      </c>
      <c r="O4" s="3">
        <v>2</v>
      </c>
      <c r="P4" s="3">
        <v>0</v>
      </c>
      <c r="Q4" s="3">
        <v>0</v>
      </c>
      <c r="R4" s="5">
        <f t="shared" si="3"/>
        <v>0.66666666666666663</v>
      </c>
      <c r="S4" s="5">
        <f t="shared" si="4"/>
        <v>0.83333333333333337</v>
      </c>
      <c r="T4" s="3">
        <v>1</v>
      </c>
      <c r="U4" s="3">
        <v>0</v>
      </c>
      <c r="V4" s="3">
        <v>0</v>
      </c>
      <c r="W4" s="3">
        <v>1</v>
      </c>
    </row>
    <row r="5" spans="1:28" x14ac:dyDescent="0.3">
      <c r="A5" s="3">
        <v>27</v>
      </c>
      <c r="B5" s="3" t="s">
        <v>31</v>
      </c>
      <c r="C5" s="3" t="s">
        <v>26</v>
      </c>
      <c r="D5" s="3" t="s">
        <v>27</v>
      </c>
      <c r="E5" s="3" t="s">
        <v>32</v>
      </c>
      <c r="F5" s="3" t="s">
        <v>29</v>
      </c>
      <c r="G5" s="3">
        <v>6</v>
      </c>
      <c r="H5" s="3">
        <v>11</v>
      </c>
      <c r="I5" s="4">
        <f t="shared" si="0"/>
        <v>1.8333333333333333</v>
      </c>
      <c r="J5" s="3">
        <v>1</v>
      </c>
      <c r="K5" s="5">
        <f t="shared" si="1"/>
        <v>0.16666666666666666</v>
      </c>
      <c r="L5" s="3">
        <f t="shared" si="2"/>
        <v>5</v>
      </c>
      <c r="M5" s="3">
        <v>4</v>
      </c>
      <c r="N5" s="3">
        <v>1</v>
      </c>
      <c r="O5" s="3">
        <v>4</v>
      </c>
      <c r="P5" s="3">
        <v>0</v>
      </c>
      <c r="Q5" s="3">
        <v>0</v>
      </c>
      <c r="R5" s="5">
        <f t="shared" si="3"/>
        <v>0.8</v>
      </c>
      <c r="S5" s="5">
        <f t="shared" si="4"/>
        <v>1</v>
      </c>
      <c r="T5" s="3">
        <v>2</v>
      </c>
      <c r="U5" s="3">
        <v>1</v>
      </c>
      <c r="V5" s="3">
        <v>0</v>
      </c>
      <c r="W5" s="3">
        <v>1</v>
      </c>
    </row>
    <row r="6" spans="1:28" x14ac:dyDescent="0.3">
      <c r="A6" s="3">
        <v>33</v>
      </c>
      <c r="B6" s="3" t="s">
        <v>25</v>
      </c>
      <c r="C6" s="3" t="s">
        <v>26</v>
      </c>
      <c r="D6" s="3" t="s">
        <v>27</v>
      </c>
      <c r="E6" s="3" t="s">
        <v>32</v>
      </c>
      <c r="F6" s="3" t="s">
        <v>29</v>
      </c>
      <c r="G6" s="3">
        <v>4</v>
      </c>
      <c r="H6" s="3">
        <v>7</v>
      </c>
      <c r="I6" s="4">
        <f t="shared" si="0"/>
        <v>1.75</v>
      </c>
      <c r="J6" s="3">
        <v>0</v>
      </c>
      <c r="K6" s="5">
        <f t="shared" si="1"/>
        <v>0</v>
      </c>
      <c r="L6" s="3">
        <f t="shared" si="2"/>
        <v>3</v>
      </c>
      <c r="M6" s="3">
        <v>3</v>
      </c>
      <c r="N6" s="3">
        <v>0</v>
      </c>
      <c r="O6" s="3">
        <v>2</v>
      </c>
      <c r="P6" s="3">
        <v>0</v>
      </c>
      <c r="Q6" s="3">
        <v>0</v>
      </c>
      <c r="R6" s="5">
        <f t="shared" si="3"/>
        <v>1</v>
      </c>
      <c r="S6" s="5">
        <f t="shared" si="4"/>
        <v>1.1666666666666667</v>
      </c>
      <c r="T6" s="3">
        <v>1</v>
      </c>
      <c r="U6" s="3">
        <v>1</v>
      </c>
      <c r="V6" s="3">
        <v>0</v>
      </c>
      <c r="W6" s="3">
        <v>0</v>
      </c>
    </row>
    <row r="7" spans="1:28" x14ac:dyDescent="0.3">
      <c r="A7" s="3">
        <v>54</v>
      </c>
      <c r="B7" s="3" t="s">
        <v>25</v>
      </c>
      <c r="C7" s="3" t="s">
        <v>26</v>
      </c>
      <c r="D7" s="3" t="s">
        <v>34</v>
      </c>
      <c r="E7" s="3" t="s">
        <v>32</v>
      </c>
      <c r="F7" s="3" t="s">
        <v>35</v>
      </c>
      <c r="G7" s="3">
        <v>10</v>
      </c>
      <c r="H7" s="3">
        <v>8</v>
      </c>
      <c r="I7" s="4">
        <f t="shared" si="0"/>
        <v>0.8</v>
      </c>
      <c r="J7" s="3">
        <v>2</v>
      </c>
      <c r="K7" s="5">
        <f t="shared" si="1"/>
        <v>0.2</v>
      </c>
      <c r="L7" s="3">
        <f t="shared" si="2"/>
        <v>6</v>
      </c>
      <c r="M7" s="3">
        <v>3</v>
      </c>
      <c r="N7" s="3">
        <v>3</v>
      </c>
      <c r="O7" s="3">
        <v>2</v>
      </c>
      <c r="P7" s="3">
        <v>4</v>
      </c>
      <c r="Q7" s="3">
        <v>2</v>
      </c>
      <c r="R7" s="5">
        <f t="shared" si="3"/>
        <v>0.5</v>
      </c>
      <c r="S7" s="5">
        <f t="shared" si="4"/>
        <v>0.5</v>
      </c>
      <c r="T7" s="3">
        <v>0</v>
      </c>
      <c r="U7" s="3">
        <v>3</v>
      </c>
      <c r="V7" s="3">
        <v>1</v>
      </c>
      <c r="W7" s="3">
        <v>2</v>
      </c>
    </row>
    <row r="8" spans="1:28" x14ac:dyDescent="0.3">
      <c r="A8" s="3">
        <v>60</v>
      </c>
      <c r="B8" s="3" t="s">
        <v>31</v>
      </c>
      <c r="C8" s="3" t="s">
        <v>26</v>
      </c>
      <c r="D8" s="3" t="s">
        <v>34</v>
      </c>
      <c r="E8" s="3" t="s">
        <v>35</v>
      </c>
      <c r="F8" s="3" t="s">
        <v>33</v>
      </c>
      <c r="G8" s="3">
        <v>1</v>
      </c>
      <c r="H8" s="3">
        <v>3</v>
      </c>
      <c r="I8" s="4">
        <f t="shared" si="0"/>
        <v>3</v>
      </c>
      <c r="J8" s="3">
        <v>0</v>
      </c>
      <c r="K8" s="5">
        <f t="shared" si="1"/>
        <v>0</v>
      </c>
      <c r="L8" s="3">
        <f t="shared" si="2"/>
        <v>1</v>
      </c>
      <c r="M8" s="3">
        <v>1</v>
      </c>
      <c r="N8" s="3">
        <v>0</v>
      </c>
      <c r="O8" s="3">
        <v>1</v>
      </c>
      <c r="P8" s="3">
        <v>0</v>
      </c>
      <c r="Q8" s="3">
        <v>0</v>
      </c>
      <c r="R8" s="5">
        <f t="shared" si="3"/>
        <v>1</v>
      </c>
      <c r="S8" s="5">
        <f t="shared" si="4"/>
        <v>1.5</v>
      </c>
      <c r="T8" s="3">
        <v>1</v>
      </c>
      <c r="U8" s="3">
        <v>0</v>
      </c>
      <c r="V8" s="3">
        <v>0</v>
      </c>
      <c r="W8" s="3">
        <v>0</v>
      </c>
    </row>
    <row r="9" spans="1:28" x14ac:dyDescent="0.3">
      <c r="A9" s="3">
        <v>69</v>
      </c>
      <c r="B9" s="3" t="s">
        <v>31</v>
      </c>
      <c r="C9" s="3" t="s">
        <v>34</v>
      </c>
      <c r="D9" s="3" t="s">
        <v>36</v>
      </c>
      <c r="E9" s="3" t="s">
        <v>35</v>
      </c>
      <c r="F9" s="3" t="s">
        <v>33</v>
      </c>
      <c r="G9" s="3">
        <v>4</v>
      </c>
      <c r="H9" s="3">
        <v>0</v>
      </c>
      <c r="I9" s="4">
        <f t="shared" si="0"/>
        <v>0</v>
      </c>
      <c r="J9" s="3">
        <v>2</v>
      </c>
      <c r="K9" s="5">
        <f t="shared" si="1"/>
        <v>0.5</v>
      </c>
      <c r="L9" s="3">
        <f t="shared" si="2"/>
        <v>2</v>
      </c>
      <c r="M9" s="3">
        <v>0</v>
      </c>
      <c r="N9" s="3">
        <v>2</v>
      </c>
      <c r="O9" s="3">
        <v>0</v>
      </c>
      <c r="P9" s="3">
        <v>0</v>
      </c>
      <c r="Q9" s="3">
        <v>0</v>
      </c>
      <c r="R9" s="5">
        <f t="shared" si="3"/>
        <v>0</v>
      </c>
      <c r="S9" s="5">
        <f t="shared" si="4"/>
        <v>0</v>
      </c>
      <c r="T9" s="3">
        <v>0</v>
      </c>
      <c r="U9" s="3">
        <v>0</v>
      </c>
      <c r="V9" s="3">
        <v>1</v>
      </c>
      <c r="W9" s="3">
        <v>0</v>
      </c>
    </row>
    <row r="10" spans="1:28" x14ac:dyDescent="0.3">
      <c r="A10" s="3">
        <v>87</v>
      </c>
      <c r="B10" s="3" t="s">
        <v>31</v>
      </c>
      <c r="C10" s="3" t="s">
        <v>26</v>
      </c>
      <c r="D10" s="3" t="s">
        <v>27</v>
      </c>
      <c r="E10" s="3" t="s">
        <v>35</v>
      </c>
      <c r="F10" s="3" t="s">
        <v>33</v>
      </c>
      <c r="G10" s="3">
        <v>10</v>
      </c>
      <c r="H10" s="3">
        <v>6</v>
      </c>
      <c r="I10" s="4">
        <f t="shared" si="0"/>
        <v>0.6</v>
      </c>
      <c r="J10" s="3">
        <v>2</v>
      </c>
      <c r="K10" s="5">
        <f t="shared" si="1"/>
        <v>0.2</v>
      </c>
      <c r="L10" s="3">
        <f t="shared" si="2"/>
        <v>8</v>
      </c>
      <c r="M10" s="3">
        <v>3</v>
      </c>
      <c r="N10" s="3">
        <v>5</v>
      </c>
      <c r="O10" s="3">
        <v>2</v>
      </c>
      <c r="P10" s="3">
        <v>0</v>
      </c>
      <c r="Q10" s="3">
        <v>0</v>
      </c>
      <c r="R10" s="5">
        <f t="shared" si="3"/>
        <v>0.375</v>
      </c>
      <c r="S10" s="5">
        <f t="shared" si="4"/>
        <v>0.375</v>
      </c>
      <c r="T10" s="3">
        <v>0</v>
      </c>
      <c r="U10" s="3">
        <v>4</v>
      </c>
      <c r="V10" s="3">
        <v>0</v>
      </c>
      <c r="W10" s="3">
        <v>0</v>
      </c>
    </row>
    <row r="11" spans="1:28" x14ac:dyDescent="0.3">
      <c r="A11" s="3">
        <v>100</v>
      </c>
      <c r="B11" s="3" t="s">
        <v>31</v>
      </c>
      <c r="C11" s="3" t="s">
        <v>26</v>
      </c>
      <c r="D11" s="3" t="s">
        <v>34</v>
      </c>
      <c r="E11" s="3" t="s">
        <v>32</v>
      </c>
      <c r="F11" s="3" t="s">
        <v>29</v>
      </c>
      <c r="G11" s="3">
        <v>3</v>
      </c>
      <c r="H11" s="3">
        <v>0</v>
      </c>
      <c r="I11" s="4">
        <f t="shared" si="0"/>
        <v>0</v>
      </c>
      <c r="J11" s="3">
        <v>0</v>
      </c>
      <c r="K11" s="5">
        <f t="shared" si="1"/>
        <v>0</v>
      </c>
      <c r="L11" s="3">
        <f t="shared" si="2"/>
        <v>3</v>
      </c>
      <c r="M11" s="3">
        <v>0</v>
      </c>
      <c r="N11" s="3">
        <v>3</v>
      </c>
      <c r="O11" s="3">
        <v>0</v>
      </c>
      <c r="P11" s="3">
        <v>0</v>
      </c>
      <c r="Q11" s="3">
        <v>0</v>
      </c>
      <c r="R11" s="5">
        <f t="shared" si="3"/>
        <v>0</v>
      </c>
      <c r="S11" s="5">
        <f t="shared" si="4"/>
        <v>0</v>
      </c>
      <c r="T11" s="3">
        <v>0</v>
      </c>
      <c r="U11" s="3">
        <v>0</v>
      </c>
      <c r="V11" s="3">
        <v>0</v>
      </c>
      <c r="W11" s="3">
        <v>1</v>
      </c>
    </row>
    <row r="12" spans="1:28" x14ac:dyDescent="0.3">
      <c r="A12" s="3">
        <v>112</v>
      </c>
      <c r="B12" s="3" t="s">
        <v>31</v>
      </c>
      <c r="C12" s="3" t="s">
        <v>34</v>
      </c>
      <c r="D12" s="3" t="s">
        <v>27</v>
      </c>
      <c r="E12" s="3" t="s">
        <v>32</v>
      </c>
      <c r="F12" s="3" t="s">
        <v>33</v>
      </c>
      <c r="G12" s="3">
        <v>5</v>
      </c>
      <c r="H12" s="3">
        <v>4</v>
      </c>
      <c r="I12" s="4">
        <f t="shared" si="0"/>
        <v>0.8</v>
      </c>
      <c r="J12" s="3">
        <v>1</v>
      </c>
      <c r="K12" s="5">
        <f t="shared" si="1"/>
        <v>0.2</v>
      </c>
      <c r="L12" s="3">
        <f t="shared" si="2"/>
        <v>4</v>
      </c>
      <c r="M12" s="3">
        <v>2</v>
      </c>
      <c r="N12" s="3">
        <v>2</v>
      </c>
      <c r="O12" s="3">
        <v>2</v>
      </c>
      <c r="P12" s="3">
        <v>0</v>
      </c>
      <c r="Q12" s="3">
        <v>0</v>
      </c>
      <c r="R12" s="5">
        <f t="shared" si="3"/>
        <v>0.5</v>
      </c>
      <c r="S12" s="5">
        <f t="shared" si="4"/>
        <v>0.5</v>
      </c>
      <c r="T12" s="3">
        <v>0</v>
      </c>
      <c r="U12" s="3">
        <v>1</v>
      </c>
      <c r="V12" s="3">
        <v>0</v>
      </c>
      <c r="W12" s="3">
        <v>0</v>
      </c>
    </row>
    <row r="13" spans="1:28" x14ac:dyDescent="0.3">
      <c r="A13" s="3">
        <v>169</v>
      </c>
      <c r="B13" s="3" t="s">
        <v>25</v>
      </c>
      <c r="C13" s="3" t="s">
        <v>26</v>
      </c>
      <c r="D13" s="3" t="s">
        <v>34</v>
      </c>
      <c r="E13" s="3" t="s">
        <v>35</v>
      </c>
      <c r="F13" s="3" t="s">
        <v>36</v>
      </c>
      <c r="G13" s="3">
        <v>2</v>
      </c>
      <c r="H13" s="3">
        <v>2</v>
      </c>
      <c r="I13" s="4">
        <f t="shared" si="0"/>
        <v>1</v>
      </c>
      <c r="J13" s="3">
        <v>1</v>
      </c>
      <c r="K13" s="5">
        <f t="shared" si="1"/>
        <v>0.5</v>
      </c>
      <c r="L13" s="3">
        <f t="shared" si="2"/>
        <v>1</v>
      </c>
      <c r="M13" s="3">
        <v>1</v>
      </c>
      <c r="N13" s="3">
        <v>0</v>
      </c>
      <c r="O13" s="3">
        <v>1</v>
      </c>
      <c r="P13" s="3">
        <v>0</v>
      </c>
      <c r="Q13" s="3">
        <v>0</v>
      </c>
      <c r="R13" s="5">
        <f t="shared" si="3"/>
        <v>1</v>
      </c>
      <c r="S13" s="5">
        <f t="shared" si="4"/>
        <v>1</v>
      </c>
      <c r="T13" s="3">
        <v>0</v>
      </c>
      <c r="U13" s="3">
        <v>0</v>
      </c>
      <c r="V13" s="3">
        <v>0</v>
      </c>
      <c r="W13" s="3">
        <v>0</v>
      </c>
    </row>
    <row r="14" spans="1:28" x14ac:dyDescent="0.3">
      <c r="A14" s="3">
        <v>202</v>
      </c>
      <c r="B14" s="3" t="s">
        <v>25</v>
      </c>
      <c r="C14" s="3" t="s">
        <v>26</v>
      </c>
      <c r="D14" s="3" t="s">
        <v>36</v>
      </c>
      <c r="E14" s="3" t="s">
        <v>35</v>
      </c>
      <c r="F14" s="3" t="s">
        <v>29</v>
      </c>
      <c r="G14" s="3">
        <v>5</v>
      </c>
      <c r="H14" s="3">
        <v>2</v>
      </c>
      <c r="I14" s="4">
        <f t="shared" si="0"/>
        <v>0.4</v>
      </c>
      <c r="J14" s="3">
        <v>2</v>
      </c>
      <c r="K14" s="5">
        <f t="shared" si="1"/>
        <v>0.4</v>
      </c>
      <c r="L14" s="3">
        <f t="shared" si="2"/>
        <v>3</v>
      </c>
      <c r="M14" s="3">
        <v>1</v>
      </c>
      <c r="N14" s="3">
        <v>2</v>
      </c>
      <c r="O14" s="3">
        <v>1</v>
      </c>
      <c r="P14" s="3">
        <v>0</v>
      </c>
      <c r="Q14" s="3">
        <v>0</v>
      </c>
      <c r="R14" s="5">
        <f t="shared" si="3"/>
        <v>0.33333333333333331</v>
      </c>
      <c r="S14" s="5">
        <f t="shared" si="4"/>
        <v>0.33333333333333331</v>
      </c>
      <c r="T14" s="3">
        <v>0</v>
      </c>
      <c r="U14" s="3">
        <v>1</v>
      </c>
      <c r="V14" s="3">
        <v>0</v>
      </c>
      <c r="W14" s="3">
        <v>0</v>
      </c>
    </row>
    <row r="15" spans="1:28" x14ac:dyDescent="0.3">
      <c r="A15" s="3">
        <v>203</v>
      </c>
      <c r="B15" s="3" t="s">
        <v>36</v>
      </c>
      <c r="C15" s="3" t="s">
        <v>26</v>
      </c>
      <c r="D15" s="3" t="s">
        <v>27</v>
      </c>
      <c r="E15" s="3" t="s">
        <v>35</v>
      </c>
      <c r="F15" s="3" t="s">
        <v>29</v>
      </c>
      <c r="G15" s="3">
        <v>2</v>
      </c>
      <c r="H15" s="3">
        <v>5</v>
      </c>
      <c r="I15" s="4">
        <f t="shared" si="0"/>
        <v>2.5</v>
      </c>
      <c r="J15" s="3">
        <v>0</v>
      </c>
      <c r="K15" s="5">
        <f t="shared" si="1"/>
        <v>0</v>
      </c>
      <c r="L15" s="3">
        <f t="shared" si="2"/>
        <v>2</v>
      </c>
      <c r="M15" s="3">
        <v>2</v>
      </c>
      <c r="N15" s="3">
        <v>0</v>
      </c>
      <c r="O15" s="3">
        <v>1</v>
      </c>
      <c r="P15" s="3">
        <v>0</v>
      </c>
      <c r="Q15" s="3">
        <v>0</v>
      </c>
      <c r="R15" s="5">
        <f t="shared" si="3"/>
        <v>1</v>
      </c>
      <c r="S15" s="5">
        <f t="shared" si="4"/>
        <v>1.25</v>
      </c>
      <c r="T15" s="3">
        <v>1</v>
      </c>
      <c r="U15" s="3">
        <v>0</v>
      </c>
      <c r="V15" s="3">
        <v>0</v>
      </c>
      <c r="W15" s="3">
        <v>1</v>
      </c>
    </row>
    <row r="16" spans="1:28" x14ac:dyDescent="0.3">
      <c r="A16" s="3">
        <v>204</v>
      </c>
      <c r="B16" s="3" t="s">
        <v>31</v>
      </c>
      <c r="C16" s="3" t="s">
        <v>26</v>
      </c>
      <c r="D16" s="3" t="s">
        <v>27</v>
      </c>
      <c r="E16" s="3" t="s">
        <v>35</v>
      </c>
      <c r="F16" s="3" t="s">
        <v>29</v>
      </c>
      <c r="G16" s="3">
        <v>1</v>
      </c>
      <c r="H16" s="3">
        <v>2</v>
      </c>
      <c r="I16" s="4">
        <f t="shared" si="0"/>
        <v>2</v>
      </c>
      <c r="J16" s="3">
        <v>0</v>
      </c>
      <c r="K16" s="5">
        <f t="shared" si="1"/>
        <v>0</v>
      </c>
      <c r="L16" s="3">
        <f t="shared" si="2"/>
        <v>0</v>
      </c>
      <c r="M16" s="3">
        <v>0</v>
      </c>
      <c r="N16" s="3">
        <v>0</v>
      </c>
      <c r="O16" s="3">
        <v>0</v>
      </c>
      <c r="P16" s="3">
        <v>2</v>
      </c>
      <c r="Q16" s="3">
        <v>2</v>
      </c>
      <c r="R16" s="5" t="e">
        <f t="shared" si="3"/>
        <v>#DIV/0!</v>
      </c>
      <c r="S16" s="5" t="e">
        <f t="shared" si="4"/>
        <v>#DIV/0!</v>
      </c>
      <c r="T16" s="3">
        <v>0</v>
      </c>
      <c r="U16" s="3">
        <v>0</v>
      </c>
      <c r="V16" s="3">
        <v>0</v>
      </c>
      <c r="W16" s="3">
        <v>1</v>
      </c>
    </row>
    <row r="17" spans="1:25" x14ac:dyDescent="0.3">
      <c r="A17" s="3">
        <v>205</v>
      </c>
      <c r="B17" s="3" t="s">
        <v>31</v>
      </c>
      <c r="C17" s="3" t="s">
        <v>26</v>
      </c>
      <c r="D17" s="3" t="s">
        <v>34</v>
      </c>
      <c r="E17" s="3" t="s">
        <v>32</v>
      </c>
      <c r="F17" s="3" t="s">
        <v>36</v>
      </c>
      <c r="G17" s="3">
        <v>3</v>
      </c>
      <c r="H17" s="3">
        <v>0</v>
      </c>
      <c r="I17" s="4">
        <f t="shared" si="0"/>
        <v>0</v>
      </c>
      <c r="J17" s="3">
        <v>1</v>
      </c>
      <c r="K17" s="5">
        <f t="shared" si="1"/>
        <v>0.33333333333333331</v>
      </c>
      <c r="L17" s="3">
        <f t="shared" si="2"/>
        <v>2</v>
      </c>
      <c r="M17" s="3">
        <v>0</v>
      </c>
      <c r="N17" s="3">
        <v>2</v>
      </c>
      <c r="O17" s="3">
        <v>0</v>
      </c>
      <c r="P17" s="3">
        <v>0</v>
      </c>
      <c r="Q17" s="3">
        <v>0</v>
      </c>
      <c r="R17" s="5">
        <f t="shared" si="3"/>
        <v>0</v>
      </c>
      <c r="S17" s="5">
        <f t="shared" si="4"/>
        <v>0</v>
      </c>
      <c r="T17" s="3">
        <v>0</v>
      </c>
      <c r="U17" s="3">
        <v>1</v>
      </c>
      <c r="V17" s="3">
        <v>0</v>
      </c>
      <c r="W17" s="3">
        <v>0</v>
      </c>
    </row>
    <row r="18" spans="1:25" x14ac:dyDescent="0.3">
      <c r="A18" s="3">
        <v>206</v>
      </c>
      <c r="B18" s="3" t="s">
        <v>31</v>
      </c>
      <c r="C18" s="3" t="s">
        <v>34</v>
      </c>
      <c r="D18" s="3" t="s">
        <v>36</v>
      </c>
      <c r="E18" s="3" t="s">
        <v>28</v>
      </c>
      <c r="F18" s="3" t="s">
        <v>33</v>
      </c>
      <c r="G18" s="3">
        <v>4</v>
      </c>
      <c r="H18" s="3">
        <v>4</v>
      </c>
      <c r="I18" s="4">
        <f t="shared" si="0"/>
        <v>1</v>
      </c>
      <c r="J18" s="3">
        <v>0</v>
      </c>
      <c r="K18" s="5">
        <f t="shared" si="1"/>
        <v>0</v>
      </c>
      <c r="L18" s="3">
        <f t="shared" si="2"/>
        <v>4</v>
      </c>
      <c r="M18" s="3">
        <v>2</v>
      </c>
      <c r="N18" s="3">
        <v>2</v>
      </c>
      <c r="O18" s="3">
        <v>1</v>
      </c>
      <c r="P18" s="3">
        <v>0</v>
      </c>
      <c r="Q18" s="3">
        <v>0</v>
      </c>
      <c r="R18" s="5">
        <f t="shared" si="3"/>
        <v>0.5</v>
      </c>
      <c r="S18" s="5">
        <f t="shared" si="4"/>
        <v>0.5</v>
      </c>
      <c r="T18" s="3">
        <v>0</v>
      </c>
      <c r="U18" s="3">
        <v>2</v>
      </c>
      <c r="V18" s="3">
        <v>0</v>
      </c>
      <c r="W18" s="3">
        <v>1</v>
      </c>
    </row>
    <row r="19" spans="1:25" x14ac:dyDescent="0.3">
      <c r="A19" s="3">
        <v>207</v>
      </c>
      <c r="B19" s="3" t="s">
        <v>31</v>
      </c>
      <c r="C19" s="3" t="s">
        <v>36</v>
      </c>
      <c r="D19" s="3" t="s">
        <v>27</v>
      </c>
      <c r="E19" s="3" t="s">
        <v>35</v>
      </c>
      <c r="F19" s="3" t="s">
        <v>33</v>
      </c>
      <c r="G19" s="3">
        <v>7</v>
      </c>
      <c r="H19" s="3">
        <v>6</v>
      </c>
      <c r="I19" s="4">
        <f t="shared" si="0"/>
        <v>0.8571428571428571</v>
      </c>
      <c r="J19" s="3">
        <v>1</v>
      </c>
      <c r="K19" s="5">
        <f t="shared" si="1"/>
        <v>0.14285714285714285</v>
      </c>
      <c r="L19" s="3">
        <f t="shared" si="2"/>
        <v>5</v>
      </c>
      <c r="M19" s="3">
        <v>2</v>
      </c>
      <c r="N19" s="3">
        <v>3</v>
      </c>
      <c r="O19" s="3">
        <v>1</v>
      </c>
      <c r="P19" s="3">
        <v>2</v>
      </c>
      <c r="Q19" s="3">
        <v>0</v>
      </c>
      <c r="R19" s="5">
        <f t="shared" si="3"/>
        <v>0.4</v>
      </c>
      <c r="S19" s="5">
        <f t="shared" si="4"/>
        <v>0.6</v>
      </c>
      <c r="T19" s="3">
        <v>2</v>
      </c>
      <c r="U19" s="3">
        <v>2</v>
      </c>
      <c r="V19" s="3">
        <v>0</v>
      </c>
      <c r="W19" s="3">
        <v>2</v>
      </c>
    </row>
    <row r="20" spans="1:25" x14ac:dyDescent="0.3">
      <c r="A20" s="3">
        <v>208</v>
      </c>
      <c r="B20" s="3" t="s">
        <v>31</v>
      </c>
      <c r="C20" s="3" t="s">
        <v>26</v>
      </c>
      <c r="D20" s="3" t="s">
        <v>27</v>
      </c>
      <c r="E20" s="3" t="s">
        <v>32</v>
      </c>
      <c r="F20" s="3" t="s">
        <v>36</v>
      </c>
      <c r="G20" s="3">
        <v>3</v>
      </c>
      <c r="H20" s="3">
        <v>2</v>
      </c>
      <c r="I20" s="4">
        <f t="shared" si="0"/>
        <v>0.66666666666666663</v>
      </c>
      <c r="J20" s="3">
        <v>0</v>
      </c>
      <c r="K20" s="5">
        <f t="shared" si="1"/>
        <v>0</v>
      </c>
      <c r="L20" s="3">
        <f t="shared" si="2"/>
        <v>3</v>
      </c>
      <c r="M20" s="3">
        <v>1</v>
      </c>
      <c r="N20" s="3">
        <v>2</v>
      </c>
      <c r="O20" s="3">
        <v>0</v>
      </c>
      <c r="P20" s="3">
        <v>1</v>
      </c>
      <c r="Q20" s="3">
        <v>0</v>
      </c>
      <c r="R20" s="5">
        <f t="shared" si="3"/>
        <v>0.33333333333333331</v>
      </c>
      <c r="S20" s="5">
        <f t="shared" si="4"/>
        <v>0.33333333333333331</v>
      </c>
      <c r="T20" s="3">
        <v>0</v>
      </c>
      <c r="U20" s="3">
        <v>1</v>
      </c>
      <c r="V20" s="3">
        <v>0</v>
      </c>
      <c r="W20" s="3">
        <v>1</v>
      </c>
    </row>
    <row r="21" spans="1:25" x14ac:dyDescent="0.3">
      <c r="A21" s="3">
        <v>209</v>
      </c>
      <c r="B21" s="3" t="s">
        <v>34</v>
      </c>
      <c r="C21" s="3" t="s">
        <v>33</v>
      </c>
      <c r="D21" s="3" t="s">
        <v>36</v>
      </c>
      <c r="E21" s="3" t="s">
        <v>35</v>
      </c>
      <c r="F21" s="3" t="s">
        <v>29</v>
      </c>
      <c r="G21" s="3">
        <v>4</v>
      </c>
      <c r="H21" s="3">
        <v>2</v>
      </c>
      <c r="I21" s="15">
        <f t="shared" si="0"/>
        <v>0.5</v>
      </c>
      <c r="J21" s="3">
        <v>2</v>
      </c>
      <c r="K21" s="5">
        <f t="shared" si="1"/>
        <v>0.5</v>
      </c>
      <c r="L21" s="3">
        <f t="shared" si="2"/>
        <v>2</v>
      </c>
      <c r="M21" s="3">
        <v>1</v>
      </c>
      <c r="N21" s="3">
        <v>1</v>
      </c>
      <c r="O21" s="3">
        <v>1</v>
      </c>
      <c r="P21" s="3">
        <v>0</v>
      </c>
      <c r="Q21" s="3">
        <v>0</v>
      </c>
      <c r="R21" s="5">
        <f t="shared" si="3"/>
        <v>0.5</v>
      </c>
      <c r="S21" s="5">
        <f t="shared" si="4"/>
        <v>0.5</v>
      </c>
      <c r="T21" s="3">
        <v>0</v>
      </c>
      <c r="U21" s="3">
        <v>0</v>
      </c>
      <c r="V21" s="3">
        <v>0</v>
      </c>
      <c r="W21" s="3">
        <v>0</v>
      </c>
    </row>
    <row r="22" spans="1:25" x14ac:dyDescent="0.3">
      <c r="A22" s="3">
        <v>210</v>
      </c>
      <c r="B22" s="3" t="s">
        <v>34</v>
      </c>
      <c r="C22" s="3" t="s">
        <v>26</v>
      </c>
      <c r="D22" s="3" t="s">
        <v>36</v>
      </c>
      <c r="E22" s="3" t="s">
        <v>35</v>
      </c>
      <c r="F22" s="12" t="s">
        <v>29</v>
      </c>
      <c r="G22" s="3">
        <v>2</v>
      </c>
      <c r="H22" s="3">
        <v>0</v>
      </c>
      <c r="I22" s="17">
        <f t="shared" si="0"/>
        <v>0</v>
      </c>
      <c r="J22" s="3">
        <v>0</v>
      </c>
      <c r="K22" s="5">
        <f t="shared" si="1"/>
        <v>0</v>
      </c>
      <c r="L22" s="3">
        <f t="shared" si="2"/>
        <v>1</v>
      </c>
      <c r="M22" s="3">
        <v>0</v>
      </c>
      <c r="N22" s="3">
        <v>1</v>
      </c>
      <c r="O22" s="3">
        <v>0</v>
      </c>
      <c r="P22" s="3">
        <v>2</v>
      </c>
      <c r="Q22" s="3">
        <v>0</v>
      </c>
      <c r="R22" s="5">
        <f t="shared" si="3"/>
        <v>0</v>
      </c>
      <c r="S22" s="5">
        <f t="shared" si="4"/>
        <v>0</v>
      </c>
      <c r="T22" s="3">
        <v>0</v>
      </c>
      <c r="U22" s="3">
        <v>0</v>
      </c>
      <c r="V22" s="3">
        <v>0</v>
      </c>
      <c r="W22" s="3">
        <v>2</v>
      </c>
    </row>
    <row r="23" spans="1:25" x14ac:dyDescent="0.3">
      <c r="A23" s="3">
        <v>211</v>
      </c>
      <c r="B23" s="3" t="s">
        <v>25</v>
      </c>
      <c r="C23" s="3" t="s">
        <v>31</v>
      </c>
      <c r="D23" s="3" t="s">
        <v>34</v>
      </c>
      <c r="E23" s="3" t="s">
        <v>32</v>
      </c>
      <c r="F23" s="12" t="s">
        <v>35</v>
      </c>
      <c r="G23" s="3">
        <v>3</v>
      </c>
      <c r="H23" s="3">
        <v>2</v>
      </c>
      <c r="I23" s="17">
        <f t="shared" si="0"/>
        <v>0.66666666666666663</v>
      </c>
      <c r="J23" s="3">
        <v>2</v>
      </c>
      <c r="K23" s="5">
        <f t="shared" si="1"/>
        <v>0.66666666666666663</v>
      </c>
      <c r="L23" s="3">
        <f t="shared" si="2"/>
        <v>1</v>
      </c>
      <c r="M23" s="3">
        <v>1</v>
      </c>
      <c r="N23" s="3">
        <v>0</v>
      </c>
      <c r="O23" s="3">
        <v>1</v>
      </c>
      <c r="P23" s="3">
        <v>0</v>
      </c>
      <c r="Q23" s="3">
        <v>0</v>
      </c>
      <c r="R23" s="5">
        <f t="shared" si="3"/>
        <v>1</v>
      </c>
      <c r="S23" s="5">
        <f t="shared" si="4"/>
        <v>1</v>
      </c>
      <c r="T23" s="3">
        <v>0</v>
      </c>
      <c r="U23" s="3">
        <v>0</v>
      </c>
      <c r="V23" s="3">
        <v>0</v>
      </c>
      <c r="W23" s="3">
        <v>0</v>
      </c>
    </row>
    <row r="24" spans="1:25" x14ac:dyDescent="0.3">
      <c r="A24" s="3">
        <v>212</v>
      </c>
      <c r="B24" s="3" t="s">
        <v>25</v>
      </c>
      <c r="C24" s="3" t="s">
        <v>36</v>
      </c>
      <c r="D24" s="3" t="s">
        <v>27</v>
      </c>
      <c r="E24" s="3" t="s">
        <v>32</v>
      </c>
      <c r="F24" s="3" t="s">
        <v>33</v>
      </c>
      <c r="G24" s="3">
        <v>2</v>
      </c>
      <c r="H24" s="3">
        <v>5</v>
      </c>
      <c r="I24" s="17">
        <f t="shared" si="0"/>
        <v>2.5</v>
      </c>
      <c r="J24" s="3">
        <v>0</v>
      </c>
      <c r="K24" s="5">
        <f t="shared" si="1"/>
        <v>0</v>
      </c>
      <c r="L24" s="3">
        <f t="shared" si="2"/>
        <v>2</v>
      </c>
      <c r="M24" s="3">
        <v>2</v>
      </c>
      <c r="N24" s="3">
        <v>0</v>
      </c>
      <c r="O24" s="3">
        <v>2</v>
      </c>
      <c r="P24" s="3">
        <v>0</v>
      </c>
      <c r="Q24" s="3">
        <v>0</v>
      </c>
      <c r="R24" s="5">
        <f t="shared" si="3"/>
        <v>1</v>
      </c>
      <c r="S24" s="5">
        <f t="shared" si="4"/>
        <v>1.25</v>
      </c>
      <c r="T24" s="3">
        <v>1</v>
      </c>
      <c r="U24" s="3">
        <v>0</v>
      </c>
      <c r="V24" s="3">
        <v>0</v>
      </c>
      <c r="W24" s="3">
        <v>0</v>
      </c>
    </row>
    <row r="25" spans="1:25" x14ac:dyDescent="0.3">
      <c r="A25" s="3">
        <v>213</v>
      </c>
      <c r="B25" s="3" t="s">
        <v>34</v>
      </c>
      <c r="C25" s="3" t="s">
        <v>36</v>
      </c>
      <c r="D25" s="3" t="s">
        <v>27</v>
      </c>
      <c r="E25" s="3" t="s">
        <v>32</v>
      </c>
      <c r="F25" s="16" t="s">
        <v>33</v>
      </c>
      <c r="G25" s="3">
        <v>6</v>
      </c>
      <c r="H25" s="3">
        <v>5</v>
      </c>
      <c r="I25" s="17">
        <f t="shared" si="0"/>
        <v>0.83333333333333337</v>
      </c>
      <c r="J25" s="3">
        <v>1</v>
      </c>
      <c r="K25" s="5">
        <f t="shared" si="1"/>
        <v>0.16666666666666666</v>
      </c>
      <c r="L25" s="3">
        <f t="shared" si="2"/>
        <v>5</v>
      </c>
      <c r="M25" s="3">
        <v>2</v>
      </c>
      <c r="N25" s="3">
        <v>3</v>
      </c>
      <c r="O25" s="3">
        <v>2</v>
      </c>
      <c r="P25" s="3">
        <v>0</v>
      </c>
      <c r="Q25" s="3">
        <v>0</v>
      </c>
      <c r="R25" s="5">
        <f t="shared" si="3"/>
        <v>0.4</v>
      </c>
      <c r="S25" s="5">
        <f t="shared" si="4"/>
        <v>0.5</v>
      </c>
      <c r="T25" s="3">
        <v>1</v>
      </c>
      <c r="U25" s="3">
        <v>1</v>
      </c>
      <c r="V25" s="3">
        <v>0</v>
      </c>
      <c r="W25" s="3">
        <v>0</v>
      </c>
    </row>
    <row r="26" spans="1:25" x14ac:dyDescent="0.3">
      <c r="A26" s="3">
        <v>214</v>
      </c>
      <c r="B26" s="3" t="s">
        <v>25</v>
      </c>
      <c r="C26" s="3" t="s">
        <v>31</v>
      </c>
      <c r="D26" s="3" t="s">
        <v>34</v>
      </c>
      <c r="E26" s="3" t="s">
        <v>36</v>
      </c>
      <c r="F26" s="11" t="s">
        <v>33</v>
      </c>
      <c r="G26" s="3">
        <v>6</v>
      </c>
      <c r="H26" s="3">
        <v>9</v>
      </c>
      <c r="I26" s="17">
        <f t="shared" si="0"/>
        <v>1.5</v>
      </c>
      <c r="J26" s="3">
        <v>0</v>
      </c>
      <c r="K26" s="5">
        <f t="shared" si="1"/>
        <v>0</v>
      </c>
      <c r="L26" s="3">
        <f t="shared" si="2"/>
        <v>6</v>
      </c>
      <c r="M26" s="3">
        <v>4</v>
      </c>
      <c r="N26" s="3">
        <v>2</v>
      </c>
      <c r="O26" s="3">
        <v>2</v>
      </c>
      <c r="P26" s="3">
        <v>0</v>
      </c>
      <c r="Q26" s="3">
        <v>0</v>
      </c>
      <c r="R26" s="5">
        <f t="shared" si="3"/>
        <v>0.66666666666666663</v>
      </c>
      <c r="S26" s="5">
        <f t="shared" si="4"/>
        <v>0.75</v>
      </c>
      <c r="T26" s="3">
        <v>1</v>
      </c>
      <c r="U26" s="3">
        <v>1</v>
      </c>
      <c r="V26" s="3">
        <v>0</v>
      </c>
      <c r="W26" s="3">
        <v>0</v>
      </c>
    </row>
    <row r="27" spans="1:25" x14ac:dyDescent="0.3">
      <c r="I27" s="2"/>
      <c r="K27" s="1"/>
      <c r="R27" s="1"/>
      <c r="S27" s="1"/>
    </row>
    <row r="28" spans="1:25" x14ac:dyDescent="0.3">
      <c r="F28" s="9" t="s">
        <v>38</v>
      </c>
      <c r="G28">
        <f>SUM(G3:G26)</f>
        <v>106</v>
      </c>
      <c r="H28">
        <f>SUM(H3:H26)</f>
        <v>93</v>
      </c>
      <c r="I28" s="2">
        <f t="shared" ref="I28" si="5">H28/G28</f>
        <v>0.87735849056603776</v>
      </c>
      <c r="J28">
        <f>SUM(J3:J26)</f>
        <v>21</v>
      </c>
      <c r="K28" s="1">
        <f t="shared" ref="K28" si="6">J28/G28</f>
        <v>0.19811320754716982</v>
      </c>
      <c r="L28">
        <f t="shared" ref="L28:Q28" si="7">SUM(L3:L26)</f>
        <v>80</v>
      </c>
      <c r="M28">
        <f t="shared" si="7"/>
        <v>38</v>
      </c>
      <c r="N28">
        <f t="shared" si="7"/>
        <v>42</v>
      </c>
      <c r="O28">
        <f t="shared" si="7"/>
        <v>29</v>
      </c>
      <c r="P28">
        <f t="shared" si="7"/>
        <v>11</v>
      </c>
      <c r="Q28">
        <f t="shared" si="7"/>
        <v>4</v>
      </c>
      <c r="R28" s="1">
        <f t="shared" ref="R28" si="8">M28/(M28+N28)</f>
        <v>0.47499999999999998</v>
      </c>
      <c r="S28" s="1">
        <f t="shared" ref="S28" si="9">((0.5*T28)+M28)/L28</f>
        <v>0.55000000000000004</v>
      </c>
      <c r="T28">
        <f>SUM(T3:T26)</f>
        <v>12</v>
      </c>
      <c r="U28">
        <f>SUM(U3:U26)</f>
        <v>22</v>
      </c>
      <c r="V28">
        <f>SUM(V3:V26)</f>
        <v>2</v>
      </c>
      <c r="W28">
        <f>SUM(W3:W26)</f>
        <v>14</v>
      </c>
    </row>
    <row r="29" spans="1:25" x14ac:dyDescent="0.3">
      <c r="I29" s="2"/>
      <c r="K29" s="1"/>
      <c r="R29" s="1"/>
      <c r="S29" s="1"/>
    </row>
    <row r="30" spans="1:25" x14ac:dyDescent="0.3">
      <c r="A30" s="33" t="s">
        <v>39</v>
      </c>
      <c r="B30" s="33"/>
      <c r="C30" s="33"/>
      <c r="I30" s="2"/>
      <c r="K30" s="1"/>
      <c r="R30" s="1"/>
      <c r="S30" s="1"/>
    </row>
    <row r="31" spans="1:25" x14ac:dyDescent="0.3">
      <c r="A31" s="6" t="s">
        <v>1</v>
      </c>
      <c r="B31" s="6" t="s">
        <v>2</v>
      </c>
      <c r="C31" s="6" t="s">
        <v>3</v>
      </c>
      <c r="D31" s="6" t="s">
        <v>4</v>
      </c>
      <c r="E31" s="6" t="s">
        <v>5</v>
      </c>
      <c r="F31" s="6" t="s">
        <v>6</v>
      </c>
      <c r="G31" s="6" t="s">
        <v>7</v>
      </c>
      <c r="H31" s="6" t="s">
        <v>8</v>
      </c>
      <c r="I31" s="7" t="s">
        <v>9</v>
      </c>
      <c r="J31" s="6" t="s">
        <v>10</v>
      </c>
      <c r="K31" s="8" t="s">
        <v>11</v>
      </c>
      <c r="L31" s="6" t="s">
        <v>12</v>
      </c>
      <c r="M31" s="6" t="s">
        <v>13</v>
      </c>
      <c r="N31" s="6" t="s">
        <v>14</v>
      </c>
      <c r="O31" s="6" t="s">
        <v>40</v>
      </c>
      <c r="P31" s="6" t="s">
        <v>16</v>
      </c>
      <c r="Q31" s="6" t="s">
        <v>17</v>
      </c>
      <c r="R31" s="8" t="s">
        <v>18</v>
      </c>
      <c r="S31" s="8" t="s">
        <v>19</v>
      </c>
      <c r="T31" s="6" t="s">
        <v>20</v>
      </c>
      <c r="U31" s="6" t="s">
        <v>41</v>
      </c>
      <c r="V31" s="6" t="s">
        <v>42</v>
      </c>
      <c r="W31" s="6" t="s">
        <v>43</v>
      </c>
      <c r="X31" s="6" t="s">
        <v>22</v>
      </c>
      <c r="Y31" s="6" t="s">
        <v>44</v>
      </c>
    </row>
    <row r="32" spans="1:25" x14ac:dyDescent="0.3">
      <c r="A32" s="3">
        <v>1</v>
      </c>
      <c r="B32" s="3" t="s">
        <v>25</v>
      </c>
      <c r="C32" s="3" t="s">
        <v>26</v>
      </c>
      <c r="D32" s="3" t="s">
        <v>27</v>
      </c>
      <c r="E32" s="3" t="s">
        <v>28</v>
      </c>
      <c r="F32" s="3" t="s">
        <v>29</v>
      </c>
      <c r="G32" s="3">
        <v>6</v>
      </c>
      <c r="H32" s="3">
        <v>2</v>
      </c>
      <c r="I32" s="4">
        <f t="shared" ref="I32:I55" si="10">H32/G32</f>
        <v>0.33333333333333331</v>
      </c>
      <c r="J32" s="3">
        <v>2</v>
      </c>
      <c r="K32" s="5">
        <f t="shared" ref="K32:K55" si="11">J32/G32</f>
        <v>0.33333333333333331</v>
      </c>
      <c r="L32" s="3">
        <f t="shared" ref="L32:L55" si="12">M32+N32</f>
        <v>4</v>
      </c>
      <c r="M32" s="3">
        <v>1</v>
      </c>
      <c r="N32" s="3">
        <v>3</v>
      </c>
      <c r="O32" s="3">
        <v>1</v>
      </c>
      <c r="P32" s="3">
        <v>0</v>
      </c>
      <c r="Q32" s="3">
        <v>0</v>
      </c>
      <c r="R32" s="5">
        <f t="shared" ref="R32:R55" si="13">M32/(M32+N32)</f>
        <v>0.25</v>
      </c>
      <c r="S32" s="5">
        <f t="shared" ref="S32:S55" si="14">((0.5*T32)+M32)/L32</f>
        <v>0.25</v>
      </c>
      <c r="T32" s="3">
        <v>0</v>
      </c>
      <c r="U32" s="3">
        <v>0</v>
      </c>
      <c r="V32" s="3">
        <v>3</v>
      </c>
      <c r="W32" s="3">
        <v>2</v>
      </c>
      <c r="X32" s="3">
        <v>4</v>
      </c>
      <c r="Y32" s="3">
        <v>0</v>
      </c>
    </row>
    <row r="33" spans="1:25" x14ac:dyDescent="0.3">
      <c r="A33" s="3">
        <v>22</v>
      </c>
      <c r="B33" s="3" t="s">
        <v>25</v>
      </c>
      <c r="C33" s="3" t="s">
        <v>26</v>
      </c>
      <c r="D33" s="3" t="s">
        <v>27</v>
      </c>
      <c r="E33" s="3" t="s">
        <v>32</v>
      </c>
      <c r="F33" s="3" t="s">
        <v>31</v>
      </c>
      <c r="G33" s="3">
        <v>5</v>
      </c>
      <c r="H33" s="3">
        <v>5</v>
      </c>
      <c r="I33" s="4">
        <f t="shared" si="10"/>
        <v>1</v>
      </c>
      <c r="J33" s="3">
        <v>2</v>
      </c>
      <c r="K33" s="5">
        <f t="shared" si="11"/>
        <v>0.4</v>
      </c>
      <c r="L33" s="3">
        <f t="shared" si="12"/>
        <v>2</v>
      </c>
      <c r="M33" s="3">
        <v>1</v>
      </c>
      <c r="N33" s="3">
        <v>1</v>
      </c>
      <c r="O33" s="3">
        <v>0</v>
      </c>
      <c r="P33" s="3">
        <v>3</v>
      </c>
      <c r="Q33" s="3">
        <v>3</v>
      </c>
      <c r="R33" s="5">
        <f t="shared" si="13"/>
        <v>0.5</v>
      </c>
      <c r="S33" s="5">
        <f t="shared" si="14"/>
        <v>0.5</v>
      </c>
      <c r="T33" s="3">
        <v>0</v>
      </c>
      <c r="U33" s="3">
        <v>1</v>
      </c>
      <c r="V33" s="3">
        <v>1</v>
      </c>
      <c r="W33" s="3">
        <v>1</v>
      </c>
      <c r="X33" s="3">
        <v>4</v>
      </c>
      <c r="Y33" s="3">
        <v>0</v>
      </c>
    </row>
    <row r="34" spans="1:25" x14ac:dyDescent="0.3">
      <c r="A34" s="3">
        <v>27</v>
      </c>
      <c r="B34" s="3" t="s">
        <v>31</v>
      </c>
      <c r="C34" s="3" t="s">
        <v>26</v>
      </c>
      <c r="D34" s="3" t="s">
        <v>27</v>
      </c>
      <c r="E34" s="3" t="s">
        <v>32</v>
      </c>
      <c r="F34" s="3" t="s">
        <v>29</v>
      </c>
      <c r="G34" s="3">
        <v>6</v>
      </c>
      <c r="H34" s="3">
        <v>0</v>
      </c>
      <c r="I34" s="4">
        <f t="shared" si="10"/>
        <v>0</v>
      </c>
      <c r="J34" s="3">
        <v>2</v>
      </c>
      <c r="K34" s="5">
        <f t="shared" si="11"/>
        <v>0.33333333333333331</v>
      </c>
      <c r="L34" s="3">
        <f t="shared" si="12"/>
        <v>4</v>
      </c>
      <c r="M34" s="3">
        <v>0</v>
      </c>
      <c r="N34" s="3">
        <v>4</v>
      </c>
      <c r="O34" s="3">
        <v>0</v>
      </c>
      <c r="P34" s="3">
        <v>0</v>
      </c>
      <c r="Q34" s="3">
        <v>0</v>
      </c>
      <c r="R34" s="5">
        <f t="shared" si="13"/>
        <v>0</v>
      </c>
      <c r="S34" s="5">
        <f t="shared" si="14"/>
        <v>0</v>
      </c>
      <c r="T34" s="3">
        <v>0</v>
      </c>
      <c r="U34" s="3">
        <v>0</v>
      </c>
      <c r="V34" s="3">
        <v>4</v>
      </c>
      <c r="W34" s="3">
        <v>2</v>
      </c>
      <c r="X34" s="3">
        <v>0</v>
      </c>
      <c r="Y34" s="3">
        <v>2</v>
      </c>
    </row>
    <row r="35" spans="1:25" x14ac:dyDescent="0.3">
      <c r="A35" s="3">
        <v>33</v>
      </c>
      <c r="B35" s="3" t="s">
        <v>25</v>
      </c>
      <c r="C35" s="3" t="s">
        <v>26</v>
      </c>
      <c r="D35" s="3" t="s">
        <v>27</v>
      </c>
      <c r="E35" s="3" t="s">
        <v>32</v>
      </c>
      <c r="F35" s="3" t="s">
        <v>29</v>
      </c>
      <c r="G35" s="3">
        <v>3</v>
      </c>
      <c r="H35" s="3">
        <v>0</v>
      </c>
      <c r="I35" s="4">
        <f t="shared" si="10"/>
        <v>0</v>
      </c>
      <c r="J35" s="3">
        <v>1</v>
      </c>
      <c r="K35" s="5">
        <f t="shared" si="11"/>
        <v>0.33333333333333331</v>
      </c>
      <c r="L35" s="3">
        <f t="shared" si="12"/>
        <v>1</v>
      </c>
      <c r="M35" s="3">
        <v>0</v>
      </c>
      <c r="N35" s="3">
        <v>1</v>
      </c>
      <c r="O35" s="3">
        <v>0</v>
      </c>
      <c r="P35" s="3">
        <v>2</v>
      </c>
      <c r="Q35" s="3">
        <v>0</v>
      </c>
      <c r="R35" s="5">
        <f t="shared" si="13"/>
        <v>0</v>
      </c>
      <c r="S35" s="5">
        <f t="shared" si="14"/>
        <v>0</v>
      </c>
      <c r="T35" s="3">
        <v>0</v>
      </c>
      <c r="U35" s="3">
        <v>0</v>
      </c>
      <c r="V35" s="3">
        <v>1</v>
      </c>
      <c r="W35" s="3">
        <v>1</v>
      </c>
      <c r="X35" s="3">
        <v>1</v>
      </c>
      <c r="Y35" s="3">
        <v>0</v>
      </c>
    </row>
    <row r="36" spans="1:25" x14ac:dyDescent="0.3">
      <c r="A36" s="3">
        <v>54</v>
      </c>
      <c r="B36" s="3" t="s">
        <v>25</v>
      </c>
      <c r="C36" s="3" t="s">
        <v>26</v>
      </c>
      <c r="D36" s="3" t="s">
        <v>34</v>
      </c>
      <c r="E36" s="3" t="s">
        <v>32</v>
      </c>
      <c r="F36" s="3" t="s">
        <v>35</v>
      </c>
      <c r="G36" s="3">
        <v>6</v>
      </c>
      <c r="H36" s="3">
        <v>1</v>
      </c>
      <c r="I36" s="4">
        <f t="shared" si="10"/>
        <v>0.16666666666666666</v>
      </c>
      <c r="J36" s="3">
        <v>3</v>
      </c>
      <c r="K36" s="5">
        <f t="shared" si="11"/>
        <v>0.5</v>
      </c>
      <c r="L36" s="3">
        <f t="shared" si="12"/>
        <v>2</v>
      </c>
      <c r="M36" s="3">
        <v>0</v>
      </c>
      <c r="N36" s="3">
        <v>2</v>
      </c>
      <c r="O36" s="3">
        <v>0</v>
      </c>
      <c r="P36" s="3">
        <v>2</v>
      </c>
      <c r="Q36" s="3">
        <v>1</v>
      </c>
      <c r="R36" s="5">
        <f t="shared" si="13"/>
        <v>0</v>
      </c>
      <c r="S36" s="5">
        <f t="shared" si="14"/>
        <v>0</v>
      </c>
      <c r="T36" s="3">
        <v>0</v>
      </c>
      <c r="U36" s="3">
        <v>0</v>
      </c>
      <c r="V36" s="3">
        <v>2</v>
      </c>
      <c r="W36" s="3">
        <v>2</v>
      </c>
      <c r="X36" s="3">
        <v>1</v>
      </c>
      <c r="Y36" s="3">
        <v>1</v>
      </c>
    </row>
    <row r="37" spans="1:25" x14ac:dyDescent="0.3">
      <c r="A37" s="3">
        <v>60</v>
      </c>
      <c r="B37" s="3" t="s">
        <v>31</v>
      </c>
      <c r="C37" s="3" t="s">
        <v>26</v>
      </c>
      <c r="D37" s="3" t="s">
        <v>34</v>
      </c>
      <c r="E37" s="3" t="s">
        <v>35</v>
      </c>
      <c r="F37" s="3" t="s">
        <v>33</v>
      </c>
      <c r="G37" s="3">
        <v>1</v>
      </c>
      <c r="H37" s="3">
        <v>0</v>
      </c>
      <c r="I37" s="4">
        <f t="shared" si="10"/>
        <v>0</v>
      </c>
      <c r="J37" s="3">
        <v>0</v>
      </c>
      <c r="K37" s="5">
        <f t="shared" si="11"/>
        <v>0</v>
      </c>
      <c r="L37" s="3">
        <f t="shared" si="12"/>
        <v>1</v>
      </c>
      <c r="M37" s="3">
        <v>0</v>
      </c>
      <c r="N37" s="3">
        <v>1</v>
      </c>
      <c r="O37" s="3">
        <v>0</v>
      </c>
      <c r="P37" s="3">
        <v>0</v>
      </c>
      <c r="Q37" s="3">
        <v>0</v>
      </c>
      <c r="R37" s="5">
        <f t="shared" si="13"/>
        <v>0</v>
      </c>
      <c r="S37" s="5">
        <f t="shared" si="14"/>
        <v>0</v>
      </c>
      <c r="T37" s="3">
        <v>0</v>
      </c>
      <c r="U37" s="3">
        <v>0</v>
      </c>
      <c r="V37" s="3">
        <v>1</v>
      </c>
      <c r="W37" s="3">
        <v>0</v>
      </c>
      <c r="X37" s="3">
        <v>0</v>
      </c>
      <c r="Y37" s="3">
        <v>0</v>
      </c>
    </row>
    <row r="38" spans="1:25" x14ac:dyDescent="0.3">
      <c r="A38" s="3">
        <v>69</v>
      </c>
      <c r="B38" s="3" t="s">
        <v>31</v>
      </c>
      <c r="C38" s="3" t="s">
        <v>34</v>
      </c>
      <c r="D38" s="3" t="s">
        <v>36</v>
      </c>
      <c r="E38" s="3" t="s">
        <v>35</v>
      </c>
      <c r="F38" s="3" t="s">
        <v>33</v>
      </c>
      <c r="G38" s="3">
        <v>4</v>
      </c>
      <c r="H38" s="3">
        <v>2</v>
      </c>
      <c r="I38" s="4">
        <f t="shared" si="10"/>
        <v>0.5</v>
      </c>
      <c r="J38" s="3">
        <v>2</v>
      </c>
      <c r="K38" s="5">
        <f t="shared" si="11"/>
        <v>0.5</v>
      </c>
      <c r="L38" s="3">
        <f t="shared" si="12"/>
        <v>1</v>
      </c>
      <c r="M38" s="3">
        <v>0</v>
      </c>
      <c r="N38" s="3">
        <v>1</v>
      </c>
      <c r="O38" s="3">
        <v>0</v>
      </c>
      <c r="P38" s="3">
        <v>2</v>
      </c>
      <c r="Q38" s="3">
        <v>2</v>
      </c>
      <c r="R38" s="5">
        <f t="shared" si="13"/>
        <v>0</v>
      </c>
      <c r="S38" s="5">
        <f t="shared" si="14"/>
        <v>0</v>
      </c>
      <c r="T38" s="3">
        <v>0</v>
      </c>
      <c r="U38" s="3">
        <v>0</v>
      </c>
      <c r="V38" s="3">
        <v>0</v>
      </c>
      <c r="W38" s="3">
        <v>2</v>
      </c>
      <c r="X38" s="3">
        <v>1</v>
      </c>
      <c r="Y38" s="3">
        <v>0</v>
      </c>
    </row>
    <row r="39" spans="1:25" x14ac:dyDescent="0.3">
      <c r="A39" s="3">
        <v>87</v>
      </c>
      <c r="B39" s="3" t="s">
        <v>31</v>
      </c>
      <c r="C39" s="3" t="s">
        <v>26</v>
      </c>
      <c r="D39" s="3" t="s">
        <v>27</v>
      </c>
      <c r="E39" s="3" t="s">
        <v>35</v>
      </c>
      <c r="F39" s="3" t="s">
        <v>33</v>
      </c>
      <c r="G39" s="3">
        <v>6</v>
      </c>
      <c r="H39" s="3">
        <v>8</v>
      </c>
      <c r="I39" s="4">
        <f t="shared" si="10"/>
        <v>1.3333333333333333</v>
      </c>
      <c r="J39" s="3">
        <v>1</v>
      </c>
      <c r="K39" s="5">
        <f t="shared" si="11"/>
        <v>0.16666666666666666</v>
      </c>
      <c r="L39" s="3">
        <f t="shared" si="12"/>
        <v>5</v>
      </c>
      <c r="M39" s="3">
        <v>4</v>
      </c>
      <c r="N39" s="3">
        <v>1</v>
      </c>
      <c r="O39" s="3">
        <v>1</v>
      </c>
      <c r="P39" s="3">
        <v>0</v>
      </c>
      <c r="Q39" s="3">
        <v>0</v>
      </c>
      <c r="R39" s="5">
        <f t="shared" si="13"/>
        <v>0.8</v>
      </c>
      <c r="S39" s="5">
        <f t="shared" si="14"/>
        <v>0.8</v>
      </c>
      <c r="T39" s="3">
        <v>0</v>
      </c>
      <c r="U39" s="3">
        <v>1</v>
      </c>
      <c r="V39" s="3">
        <v>1</v>
      </c>
      <c r="W39" s="3">
        <v>1</v>
      </c>
      <c r="X39" s="3">
        <v>1</v>
      </c>
      <c r="Y39" s="3">
        <v>0</v>
      </c>
    </row>
    <row r="40" spans="1:25" x14ac:dyDescent="0.3">
      <c r="A40" s="3">
        <v>100</v>
      </c>
      <c r="B40" s="3" t="s">
        <v>31</v>
      </c>
      <c r="C40" s="3" t="s">
        <v>26</v>
      </c>
      <c r="D40" s="3" t="s">
        <v>34</v>
      </c>
      <c r="E40" s="3" t="s">
        <v>32</v>
      </c>
      <c r="F40" s="3" t="s">
        <v>29</v>
      </c>
      <c r="G40" s="3">
        <v>3</v>
      </c>
      <c r="H40" s="3">
        <v>0</v>
      </c>
      <c r="I40" s="4">
        <f t="shared" si="10"/>
        <v>0</v>
      </c>
      <c r="J40" s="3">
        <v>2</v>
      </c>
      <c r="K40" s="5">
        <f t="shared" si="11"/>
        <v>0.66666666666666663</v>
      </c>
      <c r="L40" s="3">
        <f t="shared" si="12"/>
        <v>1</v>
      </c>
      <c r="M40" s="3">
        <v>0</v>
      </c>
      <c r="N40" s="3">
        <v>1</v>
      </c>
      <c r="O40" s="3">
        <v>0</v>
      </c>
      <c r="P40" s="3">
        <v>0</v>
      </c>
      <c r="Q40" s="3">
        <v>0</v>
      </c>
      <c r="R40" s="5">
        <f t="shared" si="13"/>
        <v>0</v>
      </c>
      <c r="S40" s="5">
        <f t="shared" si="14"/>
        <v>0</v>
      </c>
      <c r="T40" s="3">
        <v>0</v>
      </c>
      <c r="U40" s="3">
        <v>1</v>
      </c>
      <c r="V40" s="3">
        <v>0</v>
      </c>
      <c r="W40" s="3">
        <v>1</v>
      </c>
      <c r="X40" s="3">
        <v>0</v>
      </c>
      <c r="Y40" s="3">
        <v>1</v>
      </c>
    </row>
    <row r="41" spans="1:25" x14ac:dyDescent="0.3">
      <c r="A41" s="3">
        <v>112</v>
      </c>
      <c r="B41" s="3" t="s">
        <v>31</v>
      </c>
      <c r="C41" s="3" t="s">
        <v>34</v>
      </c>
      <c r="D41" s="3" t="s">
        <v>27</v>
      </c>
      <c r="E41" s="3" t="s">
        <v>32</v>
      </c>
      <c r="F41" s="3" t="s">
        <v>33</v>
      </c>
      <c r="G41" s="3">
        <v>7</v>
      </c>
      <c r="H41" s="3">
        <v>3</v>
      </c>
      <c r="I41" s="4">
        <f t="shared" si="10"/>
        <v>0.42857142857142855</v>
      </c>
      <c r="J41" s="3">
        <v>1</v>
      </c>
      <c r="K41" s="5">
        <f t="shared" si="11"/>
        <v>0.14285714285714285</v>
      </c>
      <c r="L41" s="3">
        <f t="shared" si="12"/>
        <v>5</v>
      </c>
      <c r="M41" s="3">
        <v>1</v>
      </c>
      <c r="N41" s="3">
        <v>4</v>
      </c>
      <c r="O41" s="3">
        <v>0</v>
      </c>
      <c r="P41" s="3">
        <v>2</v>
      </c>
      <c r="Q41" s="3">
        <v>1</v>
      </c>
      <c r="R41" s="5">
        <f t="shared" si="13"/>
        <v>0.2</v>
      </c>
      <c r="S41" s="5">
        <f t="shared" si="14"/>
        <v>0.2</v>
      </c>
      <c r="T41" s="3">
        <v>0</v>
      </c>
      <c r="U41" s="3">
        <v>3</v>
      </c>
      <c r="V41" s="3">
        <v>1</v>
      </c>
      <c r="W41" s="3">
        <v>2</v>
      </c>
      <c r="X41" s="3">
        <v>1</v>
      </c>
      <c r="Y41" s="3">
        <v>0</v>
      </c>
    </row>
    <row r="42" spans="1:25" x14ac:dyDescent="0.3">
      <c r="A42" s="3">
        <v>169</v>
      </c>
      <c r="B42" s="3" t="s">
        <v>25</v>
      </c>
      <c r="C42" s="3" t="s">
        <v>26</v>
      </c>
      <c r="D42" s="3" t="s">
        <v>34</v>
      </c>
      <c r="E42" s="3" t="s">
        <v>35</v>
      </c>
      <c r="F42" s="3" t="s">
        <v>36</v>
      </c>
      <c r="G42" s="3">
        <v>2</v>
      </c>
      <c r="H42" s="3">
        <v>2</v>
      </c>
      <c r="I42" s="4">
        <f t="shared" si="10"/>
        <v>1</v>
      </c>
      <c r="J42" s="3">
        <v>1</v>
      </c>
      <c r="K42" s="5">
        <f t="shared" si="11"/>
        <v>0.5</v>
      </c>
      <c r="L42" s="3">
        <f t="shared" si="12"/>
        <v>1</v>
      </c>
      <c r="M42" s="3">
        <v>1</v>
      </c>
      <c r="N42" s="3">
        <v>0</v>
      </c>
      <c r="O42" s="3">
        <v>1</v>
      </c>
      <c r="P42" s="3">
        <v>0</v>
      </c>
      <c r="Q42" s="3">
        <v>0</v>
      </c>
      <c r="R42" s="5">
        <f t="shared" si="13"/>
        <v>1</v>
      </c>
      <c r="S42" s="5">
        <f t="shared" si="14"/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3">
      <c r="A43" s="3">
        <v>202</v>
      </c>
      <c r="B43" s="3" t="s">
        <v>25</v>
      </c>
      <c r="C43" s="3" t="s">
        <v>26</v>
      </c>
      <c r="D43" s="3" t="s">
        <v>36</v>
      </c>
      <c r="E43" s="3" t="s">
        <v>35</v>
      </c>
      <c r="F43" s="3" t="s">
        <v>29</v>
      </c>
      <c r="G43" s="3">
        <v>3</v>
      </c>
      <c r="H43" s="3">
        <v>2</v>
      </c>
      <c r="I43" s="4">
        <f t="shared" si="10"/>
        <v>0.66666666666666663</v>
      </c>
      <c r="J43" s="3">
        <v>1</v>
      </c>
      <c r="K43" s="5">
        <f t="shared" si="11"/>
        <v>0.33333333333333331</v>
      </c>
      <c r="L43" s="3">
        <f t="shared" si="12"/>
        <v>2</v>
      </c>
      <c r="M43" s="3">
        <v>1</v>
      </c>
      <c r="N43" s="3">
        <v>1</v>
      </c>
      <c r="O43" s="3">
        <v>1</v>
      </c>
      <c r="P43" s="3">
        <v>0</v>
      </c>
      <c r="Q43" s="3">
        <v>0</v>
      </c>
      <c r="R43" s="5">
        <f t="shared" si="13"/>
        <v>0.5</v>
      </c>
      <c r="S43" s="5">
        <f t="shared" si="14"/>
        <v>0.5</v>
      </c>
      <c r="T43" s="3">
        <v>0</v>
      </c>
      <c r="U43" s="3">
        <v>0</v>
      </c>
      <c r="V43" s="3">
        <v>1</v>
      </c>
      <c r="W43" s="3">
        <v>1</v>
      </c>
      <c r="X43" s="3">
        <v>0</v>
      </c>
      <c r="Y43" s="3">
        <v>0</v>
      </c>
    </row>
    <row r="44" spans="1:25" x14ac:dyDescent="0.3">
      <c r="A44" s="3">
        <v>203</v>
      </c>
      <c r="B44" s="3" t="s">
        <v>36</v>
      </c>
      <c r="C44" s="3" t="s">
        <v>26</v>
      </c>
      <c r="D44" s="3" t="s">
        <v>27</v>
      </c>
      <c r="E44" s="3" t="s">
        <v>35</v>
      </c>
      <c r="F44" s="3" t="s">
        <v>29</v>
      </c>
      <c r="G44" s="3">
        <v>3</v>
      </c>
      <c r="H44" s="3">
        <v>0</v>
      </c>
      <c r="I44" s="4">
        <f t="shared" si="10"/>
        <v>0</v>
      </c>
      <c r="J44" s="3">
        <v>2</v>
      </c>
      <c r="K44" s="5">
        <f t="shared" si="11"/>
        <v>0.66666666666666663</v>
      </c>
      <c r="L44" s="3">
        <f t="shared" si="12"/>
        <v>1</v>
      </c>
      <c r="M44" s="3">
        <v>0</v>
      </c>
      <c r="N44" s="3">
        <v>1</v>
      </c>
      <c r="O44" s="3">
        <v>0</v>
      </c>
      <c r="P44" s="3">
        <v>0</v>
      </c>
      <c r="Q44" s="3">
        <v>0</v>
      </c>
      <c r="R44" s="5">
        <f t="shared" si="13"/>
        <v>0</v>
      </c>
      <c r="S44" s="5">
        <f t="shared" si="14"/>
        <v>0</v>
      </c>
      <c r="T44" s="3">
        <v>0</v>
      </c>
      <c r="U44" s="3">
        <v>0</v>
      </c>
      <c r="V44" s="3">
        <v>1</v>
      </c>
      <c r="W44" s="3">
        <v>1</v>
      </c>
      <c r="X44" s="3">
        <v>0</v>
      </c>
      <c r="Y44" s="3">
        <v>0</v>
      </c>
    </row>
    <row r="45" spans="1:25" x14ac:dyDescent="0.3">
      <c r="A45" s="3">
        <v>204</v>
      </c>
      <c r="B45" s="3" t="s">
        <v>31</v>
      </c>
      <c r="C45" s="3" t="s">
        <v>26</v>
      </c>
      <c r="D45" s="3" t="s">
        <v>27</v>
      </c>
      <c r="E45" s="3" t="s">
        <v>35</v>
      </c>
      <c r="F45" s="3" t="s">
        <v>29</v>
      </c>
      <c r="G45" s="3">
        <v>0</v>
      </c>
      <c r="H45" s="3">
        <v>0</v>
      </c>
      <c r="I45" s="4" t="e">
        <f t="shared" si="10"/>
        <v>#DIV/0!</v>
      </c>
      <c r="J45" s="3">
        <v>0</v>
      </c>
      <c r="K45" s="5" t="e">
        <f t="shared" si="11"/>
        <v>#DIV/0!</v>
      </c>
      <c r="L45" s="3">
        <f t="shared" si="12"/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5" t="e">
        <f t="shared" si="13"/>
        <v>#DIV/0!</v>
      </c>
      <c r="S45" s="5" t="e">
        <f t="shared" si="14"/>
        <v>#DIV/0!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</row>
    <row r="46" spans="1:25" x14ac:dyDescent="0.3">
      <c r="A46" s="3">
        <v>205</v>
      </c>
      <c r="B46" s="3" t="s">
        <v>31</v>
      </c>
      <c r="C46" s="3" t="s">
        <v>26</v>
      </c>
      <c r="D46" s="3" t="s">
        <v>34</v>
      </c>
      <c r="E46" s="3" t="s">
        <v>32</v>
      </c>
      <c r="F46" s="3" t="s">
        <v>36</v>
      </c>
      <c r="G46" s="3">
        <v>2</v>
      </c>
      <c r="H46" s="3">
        <v>2</v>
      </c>
      <c r="I46" s="4">
        <f t="shared" si="10"/>
        <v>1</v>
      </c>
      <c r="J46" s="3">
        <v>0</v>
      </c>
      <c r="K46" s="5">
        <f t="shared" si="11"/>
        <v>0</v>
      </c>
      <c r="L46" s="3">
        <f t="shared" si="12"/>
        <v>2</v>
      </c>
      <c r="M46" s="3">
        <v>1</v>
      </c>
      <c r="N46" s="3">
        <v>1</v>
      </c>
      <c r="O46" s="3">
        <v>0</v>
      </c>
      <c r="P46" s="3">
        <v>0</v>
      </c>
      <c r="Q46" s="3">
        <v>0</v>
      </c>
      <c r="R46" s="5">
        <f t="shared" si="13"/>
        <v>0.5</v>
      </c>
      <c r="S46" s="5">
        <f t="shared" si="14"/>
        <v>0.5</v>
      </c>
      <c r="T46" s="3">
        <v>0</v>
      </c>
      <c r="U46" s="3">
        <v>1</v>
      </c>
      <c r="V46" s="3">
        <v>0</v>
      </c>
      <c r="W46" s="3">
        <v>0</v>
      </c>
      <c r="X46" s="3">
        <v>1</v>
      </c>
      <c r="Y46" s="3">
        <v>0</v>
      </c>
    </row>
    <row r="47" spans="1:25" x14ac:dyDescent="0.3">
      <c r="A47" s="3">
        <v>206</v>
      </c>
      <c r="B47" s="3" t="s">
        <v>31</v>
      </c>
      <c r="C47" s="3" t="s">
        <v>34</v>
      </c>
      <c r="D47" s="3" t="s">
        <v>36</v>
      </c>
      <c r="E47" s="3" t="s">
        <v>28</v>
      </c>
      <c r="F47" s="3" t="s">
        <v>33</v>
      </c>
      <c r="G47" s="3">
        <v>2</v>
      </c>
      <c r="H47" s="3">
        <v>0</v>
      </c>
      <c r="I47" s="4">
        <f t="shared" si="10"/>
        <v>0</v>
      </c>
      <c r="J47" s="3">
        <v>0</v>
      </c>
      <c r="K47" s="5">
        <f t="shared" si="11"/>
        <v>0</v>
      </c>
      <c r="L47" s="3">
        <f t="shared" si="12"/>
        <v>2</v>
      </c>
      <c r="M47" s="3">
        <v>0</v>
      </c>
      <c r="N47" s="3">
        <v>2</v>
      </c>
      <c r="O47" s="3">
        <v>0</v>
      </c>
      <c r="P47" s="3">
        <v>0</v>
      </c>
      <c r="Q47" s="3">
        <v>0</v>
      </c>
      <c r="R47" s="5">
        <f t="shared" si="13"/>
        <v>0</v>
      </c>
      <c r="S47" s="5">
        <f t="shared" si="14"/>
        <v>0</v>
      </c>
      <c r="T47" s="3">
        <v>0</v>
      </c>
      <c r="U47" s="3">
        <v>0</v>
      </c>
      <c r="V47" s="3">
        <v>1</v>
      </c>
      <c r="W47" s="3">
        <v>0</v>
      </c>
      <c r="X47" s="3">
        <v>1</v>
      </c>
      <c r="Y47" s="3">
        <v>0</v>
      </c>
    </row>
    <row r="48" spans="1:25" x14ac:dyDescent="0.3">
      <c r="A48" s="3">
        <v>207</v>
      </c>
      <c r="B48" s="3" t="s">
        <v>31</v>
      </c>
      <c r="C48" s="3" t="s">
        <v>36</v>
      </c>
      <c r="D48" s="3" t="s">
        <v>27</v>
      </c>
      <c r="E48" s="3" t="s">
        <v>35</v>
      </c>
      <c r="F48" s="3" t="s">
        <v>33</v>
      </c>
      <c r="G48" s="3">
        <v>5</v>
      </c>
      <c r="H48" s="3">
        <v>2</v>
      </c>
      <c r="I48" s="4">
        <f t="shared" si="10"/>
        <v>0.4</v>
      </c>
      <c r="J48" s="3">
        <v>1</v>
      </c>
      <c r="K48" s="5">
        <f t="shared" si="11"/>
        <v>0.2</v>
      </c>
      <c r="L48" s="3">
        <f t="shared" si="12"/>
        <v>4</v>
      </c>
      <c r="M48" s="3">
        <v>1</v>
      </c>
      <c r="N48" s="3">
        <v>3</v>
      </c>
      <c r="O48" s="3">
        <v>0</v>
      </c>
      <c r="P48" s="3">
        <v>0</v>
      </c>
      <c r="Q48" s="3">
        <v>0</v>
      </c>
      <c r="R48" s="5">
        <f t="shared" si="13"/>
        <v>0.25</v>
      </c>
      <c r="S48" s="5">
        <f t="shared" si="14"/>
        <v>0.25</v>
      </c>
      <c r="T48" s="3">
        <v>0</v>
      </c>
      <c r="U48" s="3">
        <v>0</v>
      </c>
      <c r="V48" s="3">
        <v>3</v>
      </c>
      <c r="W48" s="3">
        <v>1</v>
      </c>
      <c r="X48" s="3">
        <v>0</v>
      </c>
      <c r="Y48" s="3">
        <v>0</v>
      </c>
    </row>
    <row r="49" spans="1:26" x14ac:dyDescent="0.3">
      <c r="A49" s="3">
        <v>208</v>
      </c>
      <c r="B49" s="3" t="s">
        <v>31</v>
      </c>
      <c r="C49" s="3" t="s">
        <v>26</v>
      </c>
      <c r="D49" s="3" t="s">
        <v>27</v>
      </c>
      <c r="E49" s="3" t="s">
        <v>32</v>
      </c>
      <c r="F49" s="3" t="s">
        <v>36</v>
      </c>
      <c r="G49" s="3">
        <v>1</v>
      </c>
      <c r="H49" s="3">
        <v>2</v>
      </c>
      <c r="I49" s="4">
        <f t="shared" si="10"/>
        <v>2</v>
      </c>
      <c r="J49" s="3">
        <v>0</v>
      </c>
      <c r="K49" s="5">
        <f t="shared" si="11"/>
        <v>0</v>
      </c>
      <c r="L49" s="3">
        <f t="shared" si="12"/>
        <v>1</v>
      </c>
      <c r="M49" s="3">
        <v>1</v>
      </c>
      <c r="N49" s="3">
        <v>0</v>
      </c>
      <c r="O49" s="3">
        <v>1</v>
      </c>
      <c r="P49" s="3">
        <v>0</v>
      </c>
      <c r="Q49" s="3">
        <v>0</v>
      </c>
      <c r="R49" s="5">
        <f t="shared" si="13"/>
        <v>1</v>
      </c>
      <c r="S49" s="5">
        <f t="shared" si="14"/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</row>
    <row r="50" spans="1:26" x14ac:dyDescent="0.3">
      <c r="A50" s="3">
        <v>209</v>
      </c>
      <c r="B50" s="3" t="s">
        <v>34</v>
      </c>
      <c r="C50" s="3" t="s">
        <v>33</v>
      </c>
      <c r="D50" s="3" t="s">
        <v>36</v>
      </c>
      <c r="E50" s="3" t="s">
        <v>35</v>
      </c>
      <c r="F50" s="3" t="s">
        <v>29</v>
      </c>
      <c r="G50" s="3">
        <v>6</v>
      </c>
      <c r="H50" s="3">
        <v>2</v>
      </c>
      <c r="I50" s="4">
        <f t="shared" si="10"/>
        <v>0.33333333333333331</v>
      </c>
      <c r="J50" s="3">
        <v>0</v>
      </c>
      <c r="K50" s="5">
        <f t="shared" si="11"/>
        <v>0</v>
      </c>
      <c r="L50" s="3">
        <f t="shared" si="12"/>
        <v>5</v>
      </c>
      <c r="M50" s="3">
        <v>0</v>
      </c>
      <c r="N50" s="3">
        <v>5</v>
      </c>
      <c r="O50" s="3">
        <v>0</v>
      </c>
      <c r="P50" s="3">
        <v>2</v>
      </c>
      <c r="Q50" s="3">
        <v>2</v>
      </c>
      <c r="R50" s="5">
        <f t="shared" si="13"/>
        <v>0</v>
      </c>
      <c r="S50" s="5">
        <f t="shared" si="14"/>
        <v>0</v>
      </c>
      <c r="T50" s="3">
        <v>0</v>
      </c>
      <c r="U50" s="3">
        <v>1</v>
      </c>
      <c r="V50" s="3">
        <v>4</v>
      </c>
      <c r="W50" s="3">
        <v>0</v>
      </c>
      <c r="X50" s="3">
        <v>1</v>
      </c>
      <c r="Y50" s="3">
        <v>0</v>
      </c>
    </row>
    <row r="51" spans="1:26" x14ac:dyDescent="0.3">
      <c r="A51" s="3">
        <v>210</v>
      </c>
      <c r="B51" s="3" t="s">
        <v>34</v>
      </c>
      <c r="C51" s="3" t="s">
        <v>26</v>
      </c>
      <c r="D51" s="3" t="s">
        <v>36</v>
      </c>
      <c r="E51" s="3" t="s">
        <v>35</v>
      </c>
      <c r="F51" s="12" t="s">
        <v>29</v>
      </c>
      <c r="G51" s="3">
        <v>1</v>
      </c>
      <c r="H51" s="3">
        <v>2</v>
      </c>
      <c r="I51" s="4">
        <f t="shared" si="10"/>
        <v>2</v>
      </c>
      <c r="J51" s="3">
        <v>0</v>
      </c>
      <c r="K51" s="5">
        <f t="shared" si="11"/>
        <v>0</v>
      </c>
      <c r="L51" s="3">
        <f t="shared" si="12"/>
        <v>1</v>
      </c>
      <c r="M51" s="3">
        <v>1</v>
      </c>
      <c r="N51" s="3">
        <v>0</v>
      </c>
      <c r="O51" s="3">
        <v>1</v>
      </c>
      <c r="P51" s="3">
        <v>0</v>
      </c>
      <c r="Q51" s="3">
        <v>0</v>
      </c>
      <c r="R51" s="5">
        <f t="shared" si="13"/>
        <v>1</v>
      </c>
      <c r="S51" s="5">
        <f t="shared" si="14"/>
        <v>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6" x14ac:dyDescent="0.3">
      <c r="A52" s="3">
        <v>211</v>
      </c>
      <c r="B52" s="3" t="s">
        <v>25</v>
      </c>
      <c r="C52" s="3" t="s">
        <v>31</v>
      </c>
      <c r="D52" s="3" t="s">
        <v>34</v>
      </c>
      <c r="E52" s="3" t="s">
        <v>32</v>
      </c>
      <c r="F52" s="12" t="s">
        <v>35</v>
      </c>
      <c r="G52" s="3">
        <v>3</v>
      </c>
      <c r="H52" s="3">
        <v>4</v>
      </c>
      <c r="I52" s="4">
        <f t="shared" si="10"/>
        <v>1.3333333333333333</v>
      </c>
      <c r="J52" s="3">
        <v>1</v>
      </c>
      <c r="K52" s="5">
        <f t="shared" si="11"/>
        <v>0.33333333333333331</v>
      </c>
      <c r="L52" s="3">
        <f t="shared" si="12"/>
        <v>1</v>
      </c>
      <c r="M52" s="3">
        <v>1</v>
      </c>
      <c r="N52" s="3">
        <v>0</v>
      </c>
      <c r="O52" s="3">
        <v>1</v>
      </c>
      <c r="P52" s="3">
        <v>2</v>
      </c>
      <c r="Q52" s="3">
        <v>2</v>
      </c>
      <c r="R52" s="5">
        <f t="shared" si="13"/>
        <v>1</v>
      </c>
      <c r="S52" s="5">
        <f t="shared" si="14"/>
        <v>1</v>
      </c>
      <c r="T52" s="3">
        <v>0</v>
      </c>
      <c r="U52" s="3">
        <v>0</v>
      </c>
      <c r="V52" s="3">
        <v>0</v>
      </c>
      <c r="W52" s="3">
        <v>1</v>
      </c>
      <c r="X52" s="3">
        <v>1</v>
      </c>
      <c r="Y52" s="3">
        <v>0</v>
      </c>
    </row>
    <row r="53" spans="1:26" x14ac:dyDescent="0.3">
      <c r="A53" s="3">
        <v>212</v>
      </c>
      <c r="B53" s="3" t="s">
        <v>25</v>
      </c>
      <c r="C53" s="3" t="s">
        <v>33</v>
      </c>
      <c r="D53" s="3" t="s">
        <v>27</v>
      </c>
      <c r="E53" s="3" t="s">
        <v>32</v>
      </c>
      <c r="F53" s="3" t="s">
        <v>36</v>
      </c>
      <c r="G53" s="3">
        <v>1</v>
      </c>
      <c r="H53" s="3">
        <v>0</v>
      </c>
      <c r="I53" s="4">
        <f t="shared" si="10"/>
        <v>0</v>
      </c>
      <c r="J53" s="3">
        <v>0</v>
      </c>
      <c r="K53" s="5">
        <f t="shared" si="11"/>
        <v>0</v>
      </c>
      <c r="L53" s="3">
        <f t="shared" si="12"/>
        <v>1</v>
      </c>
      <c r="M53" s="3">
        <v>0</v>
      </c>
      <c r="N53" s="3">
        <v>1</v>
      </c>
      <c r="O53" s="3">
        <v>0</v>
      </c>
      <c r="P53" s="3">
        <v>0</v>
      </c>
      <c r="Q53" s="3">
        <v>0</v>
      </c>
      <c r="R53" s="5">
        <f t="shared" si="13"/>
        <v>0</v>
      </c>
      <c r="S53" s="5">
        <f t="shared" si="14"/>
        <v>0</v>
      </c>
      <c r="T53" s="3">
        <v>0</v>
      </c>
      <c r="U53" s="3">
        <v>0</v>
      </c>
      <c r="V53" s="3">
        <v>1</v>
      </c>
      <c r="W53" s="3">
        <v>0</v>
      </c>
      <c r="X53" s="3">
        <v>1</v>
      </c>
      <c r="Y53" s="3">
        <v>0</v>
      </c>
    </row>
    <row r="54" spans="1:26" x14ac:dyDescent="0.3">
      <c r="A54" s="3">
        <v>213</v>
      </c>
      <c r="B54" s="3" t="s">
        <v>34</v>
      </c>
      <c r="C54" s="3" t="s">
        <v>33</v>
      </c>
      <c r="D54" s="3" t="s">
        <v>27</v>
      </c>
      <c r="E54" s="3" t="s">
        <v>32</v>
      </c>
      <c r="F54" s="16" t="s">
        <v>36</v>
      </c>
      <c r="G54" s="3">
        <v>6</v>
      </c>
      <c r="H54" s="3">
        <v>2</v>
      </c>
      <c r="I54" s="4">
        <f t="shared" si="10"/>
        <v>0.33333333333333331</v>
      </c>
      <c r="J54" s="3">
        <v>1</v>
      </c>
      <c r="K54" s="5">
        <f t="shared" si="11"/>
        <v>0.16666666666666666</v>
      </c>
      <c r="L54" s="3">
        <f t="shared" si="12"/>
        <v>5</v>
      </c>
      <c r="M54" s="3">
        <v>1</v>
      </c>
      <c r="N54" s="3">
        <v>4</v>
      </c>
      <c r="O54" s="3">
        <v>1</v>
      </c>
      <c r="P54" s="3">
        <v>0</v>
      </c>
      <c r="Q54" s="3">
        <v>0</v>
      </c>
      <c r="R54" s="5">
        <f t="shared" si="13"/>
        <v>0.2</v>
      </c>
      <c r="S54" s="5">
        <f t="shared" si="14"/>
        <v>0.2</v>
      </c>
      <c r="T54" s="3">
        <v>0</v>
      </c>
      <c r="U54" s="3">
        <v>0</v>
      </c>
      <c r="V54" s="3">
        <v>4</v>
      </c>
      <c r="W54" s="3">
        <v>0</v>
      </c>
      <c r="X54" s="3">
        <v>0</v>
      </c>
      <c r="Y54" s="3">
        <v>0</v>
      </c>
    </row>
    <row r="55" spans="1:26" x14ac:dyDescent="0.3">
      <c r="A55" s="3">
        <v>214</v>
      </c>
      <c r="B55" s="3" t="s">
        <v>25</v>
      </c>
      <c r="C55" s="3" t="s">
        <v>31</v>
      </c>
      <c r="D55" s="3" t="s">
        <v>34</v>
      </c>
      <c r="E55" s="3" t="s">
        <v>36</v>
      </c>
      <c r="F55" s="11" t="s">
        <v>33</v>
      </c>
      <c r="G55" s="3">
        <v>6</v>
      </c>
      <c r="H55" s="3">
        <v>1</v>
      </c>
      <c r="I55" s="4">
        <f t="shared" si="10"/>
        <v>0.16666666666666666</v>
      </c>
      <c r="J55" s="3">
        <v>2</v>
      </c>
      <c r="K55" s="5">
        <f t="shared" si="11"/>
        <v>0.33333333333333331</v>
      </c>
      <c r="L55" s="3">
        <f t="shared" si="12"/>
        <v>3</v>
      </c>
      <c r="M55" s="3">
        <v>0</v>
      </c>
      <c r="N55" s="3">
        <v>3</v>
      </c>
      <c r="O55" s="3">
        <v>0</v>
      </c>
      <c r="P55" s="3">
        <v>2</v>
      </c>
      <c r="Q55" s="3">
        <v>1</v>
      </c>
      <c r="R55" s="5">
        <f t="shared" si="13"/>
        <v>0</v>
      </c>
      <c r="S55" s="5">
        <f t="shared" si="14"/>
        <v>0</v>
      </c>
      <c r="T55" s="3">
        <v>0</v>
      </c>
      <c r="U55" s="3">
        <v>2</v>
      </c>
      <c r="V55" s="3">
        <v>1</v>
      </c>
      <c r="W55" s="3">
        <v>2</v>
      </c>
      <c r="X55" s="3">
        <v>3</v>
      </c>
      <c r="Y55" s="3">
        <v>0</v>
      </c>
      <c r="Z55" t="s">
        <v>53</v>
      </c>
    </row>
    <row r="56" spans="1:26" x14ac:dyDescent="0.3">
      <c r="I56" s="2"/>
      <c r="K56" s="1"/>
      <c r="R56" s="1"/>
      <c r="S56" s="1"/>
    </row>
    <row r="57" spans="1:26" x14ac:dyDescent="0.3">
      <c r="F57" s="9" t="s">
        <v>38</v>
      </c>
      <c r="G57">
        <f>SUM(G32:G55)</f>
        <v>88</v>
      </c>
      <c r="H57">
        <f>SUM(H32:H55)</f>
        <v>42</v>
      </c>
      <c r="I57" s="2">
        <f t="shared" ref="I57" si="15">H57/G57</f>
        <v>0.47727272727272729</v>
      </c>
      <c r="J57">
        <f>SUM(J32:J55)</f>
        <v>25</v>
      </c>
      <c r="K57" s="1">
        <f t="shared" ref="K57" si="16">J57/G57</f>
        <v>0.28409090909090912</v>
      </c>
      <c r="L57">
        <f t="shared" ref="L57:Q57" si="17">SUM(L32:L55)</f>
        <v>55</v>
      </c>
      <c r="M57">
        <f t="shared" si="17"/>
        <v>15</v>
      </c>
      <c r="N57">
        <f t="shared" si="17"/>
        <v>40</v>
      </c>
      <c r="O57">
        <f t="shared" si="17"/>
        <v>8</v>
      </c>
      <c r="P57">
        <f t="shared" si="17"/>
        <v>17</v>
      </c>
      <c r="Q57">
        <f t="shared" si="17"/>
        <v>12</v>
      </c>
      <c r="R57" s="1">
        <f t="shared" ref="R57" si="18">M57/(M57+N57)</f>
        <v>0.27272727272727271</v>
      </c>
      <c r="S57" s="1">
        <f t="shared" ref="S57" si="19">((0.5*T57)+M57)/L57</f>
        <v>0.27272727272727271</v>
      </c>
      <c r="T57">
        <f t="shared" ref="T57:Y57" si="20">SUM(T32:T55)</f>
        <v>0</v>
      </c>
      <c r="U57">
        <f t="shared" si="20"/>
        <v>10</v>
      </c>
      <c r="V57">
        <f t="shared" si="20"/>
        <v>30</v>
      </c>
      <c r="W57">
        <f t="shared" si="20"/>
        <v>20</v>
      </c>
      <c r="X57">
        <f t="shared" si="20"/>
        <v>21</v>
      </c>
      <c r="Y57">
        <f t="shared" si="20"/>
        <v>4</v>
      </c>
    </row>
  </sheetData>
  <sortState xmlns:xlrd2="http://schemas.microsoft.com/office/spreadsheetml/2017/richdata2" ref="A32:Z55">
    <sortCondition ref="A32:A55"/>
  </sortState>
  <mergeCells count="2">
    <mergeCell ref="A1:C1"/>
    <mergeCell ref="A30:C30"/>
  </mergeCells>
  <conditionalFormatting sqref="G3:G27">
    <cfRule type="colorScale" priority="1225">
      <colorScale>
        <cfvo type="min"/>
        <cfvo type="max"/>
        <color rgb="FFFCFCFF"/>
        <color rgb="FF63BE7B"/>
      </colorScale>
    </cfRule>
  </conditionalFormatting>
  <conditionalFormatting sqref="G32:G55">
    <cfRule type="colorScale" priority="12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02753-04D9-4A6D-9AC4-ACEF64130647}">
  <dimension ref="A1:AB260"/>
  <sheetViews>
    <sheetView zoomScale="70" zoomScaleNormal="70" workbookViewId="0">
      <selection activeCell="A35" sqref="A35"/>
    </sheetView>
  </sheetViews>
  <sheetFormatPr defaultRowHeight="14.4" x14ac:dyDescent="0.3"/>
  <cols>
    <col min="2" max="6" width="15.5546875" bestFit="1" customWidth="1"/>
    <col min="13" max="13" width="9" bestFit="1" customWidth="1"/>
    <col min="22" max="22" width="10.6640625" customWidth="1"/>
    <col min="23" max="23" width="10.5546875" bestFit="1" customWidth="1"/>
    <col min="26" max="26" width="19.44140625" bestFit="1" customWidth="1"/>
    <col min="27" max="27" width="17.44140625" bestFit="1" customWidth="1"/>
  </cols>
  <sheetData>
    <row r="1" spans="1:28" x14ac:dyDescent="0.3">
      <c r="A1" s="33" t="s">
        <v>0</v>
      </c>
      <c r="B1" s="33"/>
      <c r="C1" s="33"/>
      <c r="D1" s="3"/>
      <c r="E1" s="3"/>
      <c r="F1" s="3"/>
      <c r="G1" s="3"/>
      <c r="H1" s="3"/>
      <c r="I1" s="4"/>
      <c r="J1" s="3"/>
      <c r="K1" s="5"/>
      <c r="L1" s="3"/>
      <c r="M1" s="3"/>
      <c r="N1" s="3"/>
      <c r="O1" s="3"/>
      <c r="P1" s="3"/>
      <c r="Q1" s="3"/>
      <c r="R1" s="5"/>
      <c r="S1" s="5"/>
      <c r="T1" s="3"/>
      <c r="U1" s="3"/>
      <c r="V1" s="3"/>
      <c r="W1" s="3"/>
      <c r="X1" s="3"/>
    </row>
    <row r="2" spans="1:28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7" t="s">
        <v>9</v>
      </c>
      <c r="J2" s="6" t="s">
        <v>10</v>
      </c>
      <c r="K2" s="8" t="s">
        <v>11</v>
      </c>
      <c r="L2" s="6" t="s">
        <v>12</v>
      </c>
      <c r="M2" s="6" t="s">
        <v>13</v>
      </c>
      <c r="N2" s="6" t="s">
        <v>14</v>
      </c>
      <c r="O2" s="6" t="s">
        <v>40</v>
      </c>
      <c r="P2" s="6" t="s">
        <v>16</v>
      </c>
      <c r="Q2" s="6" t="s">
        <v>17</v>
      </c>
      <c r="R2" s="8" t="s">
        <v>18</v>
      </c>
      <c r="S2" s="8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/>
      <c r="Y2" s="9"/>
      <c r="Z2" s="6" t="s">
        <v>49</v>
      </c>
      <c r="AA2" s="6" t="s">
        <v>50</v>
      </c>
      <c r="AB2" s="6" t="s">
        <v>51</v>
      </c>
    </row>
    <row r="3" spans="1:28" x14ac:dyDescent="0.3">
      <c r="A3" s="3">
        <v>1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>
        <v>9</v>
      </c>
      <c r="H3" s="3">
        <v>12</v>
      </c>
      <c r="I3" s="4">
        <f t="shared" ref="I3:I32" si="0">H3/G3</f>
        <v>1.3333333333333333</v>
      </c>
      <c r="J3" s="3">
        <v>2</v>
      </c>
      <c r="K3" s="5">
        <f t="shared" ref="K3:K32" si="1">J3/G3</f>
        <v>0.22222222222222221</v>
      </c>
      <c r="L3" s="3">
        <f t="shared" ref="L3:L32" si="2">M3+N3</f>
        <v>7</v>
      </c>
      <c r="M3" s="3">
        <v>5</v>
      </c>
      <c r="N3" s="3">
        <v>2</v>
      </c>
      <c r="O3" s="3">
        <v>1</v>
      </c>
      <c r="P3" s="3">
        <v>1</v>
      </c>
      <c r="Q3" s="3">
        <v>1</v>
      </c>
      <c r="R3" s="5">
        <f t="shared" ref="R3:R32" si="3">M3/(M3+N3)</f>
        <v>0.7142857142857143</v>
      </c>
      <c r="S3" s="5">
        <f t="shared" ref="S3:S32" si="4">((0.5*T3)+M3)/L3</f>
        <v>0.7857142857142857</v>
      </c>
      <c r="T3" s="3">
        <v>1</v>
      </c>
      <c r="U3" s="3">
        <v>0</v>
      </c>
      <c r="V3" s="3">
        <v>0</v>
      </c>
      <c r="W3" s="3">
        <v>1</v>
      </c>
      <c r="Z3" s="3">
        <v>30</v>
      </c>
      <c r="AA3" s="3">
        <v>37</v>
      </c>
      <c r="AB3" s="4">
        <f>AA3/40</f>
        <v>0.92500000000000004</v>
      </c>
    </row>
    <row r="4" spans="1:28" x14ac:dyDescent="0.3">
      <c r="A4" s="3">
        <v>2</v>
      </c>
      <c r="B4" s="3" t="s">
        <v>31</v>
      </c>
      <c r="C4" s="3" t="s">
        <v>32</v>
      </c>
      <c r="D4" s="3" t="s">
        <v>27</v>
      </c>
      <c r="E4" s="3" t="s">
        <v>28</v>
      </c>
      <c r="F4" s="3" t="s">
        <v>29</v>
      </c>
      <c r="G4" s="3">
        <v>4</v>
      </c>
      <c r="H4" s="3">
        <v>3</v>
      </c>
      <c r="I4" s="4">
        <f t="shared" si="0"/>
        <v>0.75</v>
      </c>
      <c r="J4" s="3">
        <v>2</v>
      </c>
      <c r="K4" s="5">
        <f t="shared" si="1"/>
        <v>0.5</v>
      </c>
      <c r="L4" s="3">
        <f t="shared" si="2"/>
        <v>2</v>
      </c>
      <c r="M4" s="3">
        <v>1</v>
      </c>
      <c r="N4" s="3">
        <v>1</v>
      </c>
      <c r="O4" s="3">
        <v>1</v>
      </c>
      <c r="P4" s="3">
        <v>0</v>
      </c>
      <c r="Q4" s="3">
        <v>0</v>
      </c>
      <c r="R4" s="5">
        <f t="shared" si="3"/>
        <v>0.5</v>
      </c>
      <c r="S4" s="5">
        <f t="shared" si="4"/>
        <v>0.75</v>
      </c>
      <c r="T4" s="3">
        <v>1</v>
      </c>
      <c r="U4" s="3">
        <v>0</v>
      </c>
      <c r="V4" s="3">
        <v>0</v>
      </c>
      <c r="W4" s="3">
        <v>1</v>
      </c>
    </row>
    <row r="5" spans="1:28" x14ac:dyDescent="0.3">
      <c r="A5" s="3">
        <v>6</v>
      </c>
      <c r="B5" s="3" t="s">
        <v>31</v>
      </c>
      <c r="C5" s="3" t="s">
        <v>26</v>
      </c>
      <c r="D5" s="3" t="s">
        <v>27</v>
      </c>
      <c r="E5" s="3" t="s">
        <v>28</v>
      </c>
      <c r="F5" s="3" t="s">
        <v>29</v>
      </c>
      <c r="G5" s="3">
        <v>5</v>
      </c>
      <c r="H5" s="3">
        <v>9</v>
      </c>
      <c r="I5" s="4">
        <f t="shared" si="0"/>
        <v>1.8</v>
      </c>
      <c r="J5" s="3">
        <v>0</v>
      </c>
      <c r="K5" s="5">
        <f t="shared" si="1"/>
        <v>0</v>
      </c>
      <c r="L5" s="3">
        <f t="shared" si="2"/>
        <v>4</v>
      </c>
      <c r="M5" s="3">
        <v>3</v>
      </c>
      <c r="N5" s="3">
        <v>1</v>
      </c>
      <c r="O5" s="3">
        <v>2</v>
      </c>
      <c r="P5" s="3">
        <v>2</v>
      </c>
      <c r="Q5" s="3">
        <v>2</v>
      </c>
      <c r="R5" s="5">
        <f t="shared" si="3"/>
        <v>0.75</v>
      </c>
      <c r="S5" s="5">
        <f t="shared" si="4"/>
        <v>0.75</v>
      </c>
      <c r="T5" s="3">
        <v>0</v>
      </c>
      <c r="U5" s="3">
        <v>0</v>
      </c>
      <c r="V5" s="3">
        <v>0</v>
      </c>
      <c r="W5" s="3">
        <v>1</v>
      </c>
    </row>
    <row r="6" spans="1:28" x14ac:dyDescent="0.3">
      <c r="A6" s="3">
        <v>10</v>
      </c>
      <c r="B6" s="3" t="s">
        <v>31</v>
      </c>
      <c r="C6" s="3" t="s">
        <v>26</v>
      </c>
      <c r="D6" s="3" t="s">
        <v>32</v>
      </c>
      <c r="E6" s="3" t="s">
        <v>28</v>
      </c>
      <c r="F6" s="3" t="s">
        <v>29</v>
      </c>
      <c r="G6" s="3">
        <v>1</v>
      </c>
      <c r="H6" s="3">
        <v>0</v>
      </c>
      <c r="I6" s="4">
        <f t="shared" si="0"/>
        <v>0</v>
      </c>
      <c r="J6" s="3">
        <v>1</v>
      </c>
      <c r="K6" s="5">
        <f t="shared" si="1"/>
        <v>1</v>
      </c>
      <c r="L6" s="3">
        <f t="shared" si="2"/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5" t="e">
        <f t="shared" si="3"/>
        <v>#DIV/0!</v>
      </c>
      <c r="S6" s="5" t="e">
        <f t="shared" si="4"/>
        <v>#DIV/0!</v>
      </c>
      <c r="T6" s="3">
        <v>0</v>
      </c>
      <c r="U6" s="3">
        <v>0</v>
      </c>
      <c r="V6" s="3">
        <v>0</v>
      </c>
      <c r="W6" s="3">
        <v>0</v>
      </c>
    </row>
    <row r="7" spans="1:28" x14ac:dyDescent="0.3">
      <c r="A7" s="3">
        <v>16</v>
      </c>
      <c r="B7" s="3" t="s">
        <v>34</v>
      </c>
      <c r="C7" s="3" t="s">
        <v>32</v>
      </c>
      <c r="D7" s="3" t="s">
        <v>27</v>
      </c>
      <c r="E7" s="3" t="s">
        <v>28</v>
      </c>
      <c r="F7" s="3" t="s">
        <v>29</v>
      </c>
      <c r="G7" s="3">
        <v>1</v>
      </c>
      <c r="H7" s="3">
        <v>0</v>
      </c>
      <c r="I7" s="4">
        <f t="shared" si="0"/>
        <v>0</v>
      </c>
      <c r="J7" s="3">
        <v>0</v>
      </c>
      <c r="K7" s="5">
        <f t="shared" si="1"/>
        <v>0</v>
      </c>
      <c r="L7" s="3">
        <f t="shared" si="2"/>
        <v>1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R7" s="5">
        <f t="shared" si="3"/>
        <v>0</v>
      </c>
      <c r="S7" s="5">
        <f t="shared" si="4"/>
        <v>0</v>
      </c>
      <c r="T7" s="3">
        <v>0</v>
      </c>
      <c r="U7" s="3">
        <v>0</v>
      </c>
      <c r="V7" s="3">
        <v>0</v>
      </c>
      <c r="W7" s="3">
        <v>0</v>
      </c>
    </row>
    <row r="8" spans="1:28" x14ac:dyDescent="0.3">
      <c r="A8" s="3">
        <v>17</v>
      </c>
      <c r="B8" s="3" t="s">
        <v>34</v>
      </c>
      <c r="C8" s="3" t="s">
        <v>32</v>
      </c>
      <c r="D8" s="3" t="s">
        <v>27</v>
      </c>
      <c r="E8" s="3" t="s">
        <v>35</v>
      </c>
      <c r="F8" s="3" t="s">
        <v>29</v>
      </c>
      <c r="G8" s="3">
        <v>1</v>
      </c>
      <c r="H8" s="3">
        <v>0</v>
      </c>
      <c r="I8" s="4">
        <f t="shared" si="0"/>
        <v>0</v>
      </c>
      <c r="J8" s="3">
        <v>1</v>
      </c>
      <c r="K8" s="5">
        <f t="shared" si="1"/>
        <v>1</v>
      </c>
      <c r="L8" s="3">
        <f t="shared" si="2"/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e">
        <f t="shared" si="3"/>
        <v>#DIV/0!</v>
      </c>
      <c r="S8" s="5" t="e">
        <f t="shared" si="4"/>
        <v>#DIV/0!</v>
      </c>
      <c r="T8" s="3">
        <v>0</v>
      </c>
      <c r="U8" s="3">
        <v>0</v>
      </c>
      <c r="V8" s="3">
        <v>1</v>
      </c>
      <c r="W8" s="3">
        <v>0</v>
      </c>
    </row>
    <row r="9" spans="1:28" x14ac:dyDescent="0.3">
      <c r="A9" s="3">
        <v>26</v>
      </c>
      <c r="B9" s="3" t="s">
        <v>25</v>
      </c>
      <c r="C9" s="3" t="s">
        <v>31</v>
      </c>
      <c r="D9" s="3" t="s">
        <v>27</v>
      </c>
      <c r="E9" s="3" t="s">
        <v>32</v>
      </c>
      <c r="F9" s="3" t="s">
        <v>29</v>
      </c>
      <c r="G9" s="3">
        <v>2</v>
      </c>
      <c r="H9" s="3">
        <v>0</v>
      </c>
      <c r="I9" s="4">
        <f t="shared" si="0"/>
        <v>0</v>
      </c>
      <c r="J9" s="3">
        <v>0</v>
      </c>
      <c r="K9" s="5">
        <f t="shared" si="1"/>
        <v>0</v>
      </c>
      <c r="L9" s="3">
        <f t="shared" si="2"/>
        <v>2</v>
      </c>
      <c r="M9" s="3">
        <v>0</v>
      </c>
      <c r="N9" s="3">
        <v>2</v>
      </c>
      <c r="O9" s="3">
        <v>0</v>
      </c>
      <c r="P9" s="3">
        <v>0</v>
      </c>
      <c r="Q9" s="3">
        <v>0</v>
      </c>
      <c r="R9" s="5">
        <f t="shared" si="3"/>
        <v>0</v>
      </c>
      <c r="S9" s="5">
        <f t="shared" si="4"/>
        <v>0</v>
      </c>
      <c r="T9" s="3">
        <v>0</v>
      </c>
      <c r="U9" s="3">
        <v>0</v>
      </c>
      <c r="V9" s="3">
        <v>0</v>
      </c>
      <c r="W9" s="3">
        <v>0</v>
      </c>
    </row>
    <row r="10" spans="1:28" x14ac:dyDescent="0.3">
      <c r="A10" s="3">
        <v>27</v>
      </c>
      <c r="B10" s="3" t="s">
        <v>31</v>
      </c>
      <c r="C10" s="3" t="s">
        <v>26</v>
      </c>
      <c r="D10" s="3" t="s">
        <v>27</v>
      </c>
      <c r="E10" s="3" t="s">
        <v>32</v>
      </c>
      <c r="F10" s="3" t="s">
        <v>29</v>
      </c>
      <c r="G10" s="3">
        <v>15</v>
      </c>
      <c r="H10" s="3">
        <v>15</v>
      </c>
      <c r="I10" s="4">
        <f t="shared" si="0"/>
        <v>1</v>
      </c>
      <c r="J10" s="3">
        <v>3</v>
      </c>
      <c r="K10" s="5">
        <f t="shared" si="1"/>
        <v>0.2</v>
      </c>
      <c r="L10" s="3">
        <f t="shared" si="2"/>
        <v>12</v>
      </c>
      <c r="M10" s="3">
        <v>6</v>
      </c>
      <c r="N10" s="3">
        <v>6</v>
      </c>
      <c r="O10" s="3">
        <v>4</v>
      </c>
      <c r="P10" s="3">
        <v>1</v>
      </c>
      <c r="Q10" s="3">
        <v>1</v>
      </c>
      <c r="R10" s="5">
        <f t="shared" si="3"/>
        <v>0.5</v>
      </c>
      <c r="S10" s="5">
        <f t="shared" si="4"/>
        <v>0.58333333333333337</v>
      </c>
      <c r="T10" s="3">
        <v>2</v>
      </c>
      <c r="U10" s="3">
        <v>2</v>
      </c>
      <c r="V10" s="3">
        <v>0</v>
      </c>
      <c r="W10" s="3">
        <v>2</v>
      </c>
    </row>
    <row r="11" spans="1:28" x14ac:dyDescent="0.3">
      <c r="A11" s="3">
        <v>29</v>
      </c>
      <c r="B11" s="3" t="s">
        <v>31</v>
      </c>
      <c r="C11" s="3" t="s">
        <v>34</v>
      </c>
      <c r="D11" s="3" t="s">
        <v>27</v>
      </c>
      <c r="E11" s="3" t="s">
        <v>32</v>
      </c>
      <c r="F11" s="3" t="s">
        <v>29</v>
      </c>
      <c r="G11" s="3">
        <v>1</v>
      </c>
      <c r="H11" s="3">
        <v>2</v>
      </c>
      <c r="I11" s="4">
        <f t="shared" si="0"/>
        <v>2</v>
      </c>
      <c r="J11" s="3">
        <v>0</v>
      </c>
      <c r="K11" s="5">
        <f t="shared" si="1"/>
        <v>0</v>
      </c>
      <c r="L11" s="3">
        <f t="shared" si="2"/>
        <v>1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  <c r="R11" s="5">
        <f t="shared" si="3"/>
        <v>1</v>
      </c>
      <c r="S11" s="5">
        <f t="shared" si="4"/>
        <v>1</v>
      </c>
      <c r="T11" s="3">
        <v>0</v>
      </c>
      <c r="U11" s="3">
        <v>0</v>
      </c>
      <c r="V11" s="3">
        <v>0</v>
      </c>
      <c r="W11" s="3">
        <v>1</v>
      </c>
    </row>
    <row r="12" spans="1:28" x14ac:dyDescent="0.3">
      <c r="A12" s="3">
        <v>33</v>
      </c>
      <c r="B12" s="3" t="s">
        <v>25</v>
      </c>
      <c r="C12" s="3" t="s">
        <v>26</v>
      </c>
      <c r="D12" s="3" t="s">
        <v>27</v>
      </c>
      <c r="E12" s="3" t="s">
        <v>32</v>
      </c>
      <c r="F12" s="3" t="s">
        <v>29</v>
      </c>
      <c r="G12" s="3">
        <v>2</v>
      </c>
      <c r="H12" s="3">
        <v>0</v>
      </c>
      <c r="I12" s="4">
        <f t="shared" si="0"/>
        <v>0</v>
      </c>
      <c r="J12" s="3">
        <v>1</v>
      </c>
      <c r="K12" s="5">
        <f t="shared" si="1"/>
        <v>0.5</v>
      </c>
      <c r="L12" s="3">
        <f t="shared" si="2"/>
        <v>1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5">
        <f t="shared" si="3"/>
        <v>0</v>
      </c>
      <c r="S12" s="5">
        <f t="shared" si="4"/>
        <v>0</v>
      </c>
      <c r="T12" s="3">
        <v>0</v>
      </c>
      <c r="U12" s="3">
        <v>0</v>
      </c>
      <c r="V12" s="3">
        <v>0</v>
      </c>
      <c r="W12" s="3">
        <v>0</v>
      </c>
    </row>
    <row r="13" spans="1:28" x14ac:dyDescent="0.3">
      <c r="A13" s="3">
        <v>39</v>
      </c>
      <c r="B13" s="3" t="s">
        <v>31</v>
      </c>
      <c r="C13" s="3" t="s">
        <v>26</v>
      </c>
      <c r="D13" s="3" t="s">
        <v>27</v>
      </c>
      <c r="E13" s="3" t="s">
        <v>28</v>
      </c>
      <c r="F13" s="3" t="s">
        <v>32</v>
      </c>
      <c r="G13" s="3">
        <v>4</v>
      </c>
      <c r="H13" s="3">
        <v>4</v>
      </c>
      <c r="I13" s="4">
        <f t="shared" si="0"/>
        <v>1</v>
      </c>
      <c r="J13" s="3">
        <v>0</v>
      </c>
      <c r="K13" s="5">
        <f t="shared" si="1"/>
        <v>0</v>
      </c>
      <c r="L13" s="3">
        <f t="shared" si="2"/>
        <v>3</v>
      </c>
      <c r="M13" s="3">
        <v>1</v>
      </c>
      <c r="N13" s="3">
        <v>2</v>
      </c>
      <c r="O13" s="3">
        <v>1</v>
      </c>
      <c r="P13" s="3">
        <v>2</v>
      </c>
      <c r="Q13" s="3">
        <v>1</v>
      </c>
      <c r="R13" s="5">
        <f t="shared" si="3"/>
        <v>0.33333333333333331</v>
      </c>
      <c r="S13" s="5">
        <f t="shared" si="4"/>
        <v>0.5</v>
      </c>
      <c r="T13" s="3">
        <v>1</v>
      </c>
      <c r="U13" s="3">
        <v>1</v>
      </c>
      <c r="V13" s="3">
        <v>0</v>
      </c>
      <c r="W13" s="3">
        <v>1</v>
      </c>
    </row>
    <row r="14" spans="1:28" x14ac:dyDescent="0.3">
      <c r="A14" s="3">
        <v>56</v>
      </c>
      <c r="B14" s="3" t="s">
        <v>25</v>
      </c>
      <c r="C14" s="3" t="s">
        <v>31</v>
      </c>
      <c r="D14" s="3" t="s">
        <v>34</v>
      </c>
      <c r="E14" s="3" t="s">
        <v>32</v>
      </c>
      <c r="F14" s="3" t="s">
        <v>29</v>
      </c>
      <c r="G14" s="3">
        <v>1</v>
      </c>
      <c r="H14" s="3">
        <v>0</v>
      </c>
      <c r="I14" s="4">
        <f t="shared" si="0"/>
        <v>0</v>
      </c>
      <c r="J14" s="3">
        <v>1</v>
      </c>
      <c r="K14" s="5">
        <f t="shared" si="1"/>
        <v>1</v>
      </c>
      <c r="L14" s="3">
        <f t="shared" si="2"/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5" t="e">
        <f t="shared" si="3"/>
        <v>#DIV/0!</v>
      </c>
      <c r="S14" s="5" t="e">
        <f t="shared" si="4"/>
        <v>#DIV/0!</v>
      </c>
      <c r="T14" s="3">
        <v>0</v>
      </c>
      <c r="U14" s="3">
        <v>0</v>
      </c>
      <c r="V14" s="3">
        <v>0</v>
      </c>
      <c r="W14" s="3">
        <v>0</v>
      </c>
    </row>
    <row r="15" spans="1:28" x14ac:dyDescent="0.3">
      <c r="A15" s="3">
        <v>59</v>
      </c>
      <c r="B15" s="3" t="s">
        <v>31</v>
      </c>
      <c r="C15" s="3" t="s">
        <v>26</v>
      </c>
      <c r="D15" s="3" t="s">
        <v>27</v>
      </c>
      <c r="E15" s="3" t="s">
        <v>36</v>
      </c>
      <c r="F15" s="3" t="s">
        <v>29</v>
      </c>
      <c r="G15" s="3">
        <v>3</v>
      </c>
      <c r="H15" s="3">
        <v>4</v>
      </c>
      <c r="I15" s="4">
        <f t="shared" si="0"/>
        <v>1.3333333333333333</v>
      </c>
      <c r="J15" s="3">
        <v>0</v>
      </c>
      <c r="K15" s="5">
        <f t="shared" si="1"/>
        <v>0</v>
      </c>
      <c r="L15" s="3">
        <f t="shared" si="2"/>
        <v>3</v>
      </c>
      <c r="M15" s="3">
        <v>2</v>
      </c>
      <c r="N15" s="3">
        <v>1</v>
      </c>
      <c r="O15" s="3">
        <v>1</v>
      </c>
      <c r="P15" s="3">
        <v>0</v>
      </c>
      <c r="Q15" s="3">
        <v>0</v>
      </c>
      <c r="R15" s="5">
        <f t="shared" si="3"/>
        <v>0.66666666666666663</v>
      </c>
      <c r="S15" s="5">
        <f t="shared" si="4"/>
        <v>0.66666666666666663</v>
      </c>
      <c r="T15" s="3">
        <v>0</v>
      </c>
      <c r="U15" s="3">
        <v>0</v>
      </c>
      <c r="V15" s="3">
        <v>0</v>
      </c>
      <c r="W15" s="3">
        <v>0</v>
      </c>
    </row>
    <row r="16" spans="1:28" x14ac:dyDescent="0.3">
      <c r="A16" s="3">
        <v>65</v>
      </c>
      <c r="B16" s="3" t="s">
        <v>35</v>
      </c>
      <c r="C16" s="3" t="s">
        <v>26</v>
      </c>
      <c r="D16" s="3" t="s">
        <v>27</v>
      </c>
      <c r="E16" s="3" t="s">
        <v>28</v>
      </c>
      <c r="F16" s="3" t="s">
        <v>29</v>
      </c>
      <c r="G16" s="3">
        <v>2</v>
      </c>
      <c r="H16" s="3">
        <v>1</v>
      </c>
      <c r="I16" s="4">
        <f t="shared" si="0"/>
        <v>0.5</v>
      </c>
      <c r="J16" s="3">
        <v>0</v>
      </c>
      <c r="K16" s="5">
        <f t="shared" si="1"/>
        <v>0</v>
      </c>
      <c r="L16" s="3">
        <f t="shared" si="2"/>
        <v>1</v>
      </c>
      <c r="M16" s="3">
        <v>0</v>
      </c>
      <c r="N16" s="3">
        <v>1</v>
      </c>
      <c r="O16" s="3">
        <v>0</v>
      </c>
      <c r="P16" s="3">
        <v>2</v>
      </c>
      <c r="Q16" s="3">
        <v>1</v>
      </c>
      <c r="R16" s="5">
        <f t="shared" si="3"/>
        <v>0</v>
      </c>
      <c r="S16" s="5">
        <f t="shared" si="4"/>
        <v>0</v>
      </c>
      <c r="T16" s="3">
        <v>0</v>
      </c>
      <c r="U16" s="3">
        <v>0</v>
      </c>
      <c r="V16" s="3">
        <v>0</v>
      </c>
      <c r="W16" s="3">
        <v>1</v>
      </c>
    </row>
    <row r="17" spans="1:26" x14ac:dyDescent="0.3">
      <c r="A17" s="3">
        <v>71</v>
      </c>
      <c r="B17" s="3" t="s">
        <v>31</v>
      </c>
      <c r="C17" s="3" t="s">
        <v>26</v>
      </c>
      <c r="D17" s="3" t="s">
        <v>33</v>
      </c>
      <c r="E17" s="3" t="s">
        <v>32</v>
      </c>
      <c r="F17" s="3" t="s">
        <v>29</v>
      </c>
      <c r="G17" s="3">
        <v>2</v>
      </c>
      <c r="H17" s="3">
        <v>4</v>
      </c>
      <c r="I17" s="4">
        <f t="shared" si="0"/>
        <v>2</v>
      </c>
      <c r="J17" s="3">
        <v>0</v>
      </c>
      <c r="K17" s="5">
        <f t="shared" si="1"/>
        <v>0</v>
      </c>
      <c r="L17" s="3">
        <f t="shared" si="2"/>
        <v>2</v>
      </c>
      <c r="M17" s="3">
        <v>2</v>
      </c>
      <c r="N17" s="3">
        <v>0</v>
      </c>
      <c r="O17" s="3">
        <v>1</v>
      </c>
      <c r="P17" s="3">
        <v>0</v>
      </c>
      <c r="Q17" s="3">
        <v>0</v>
      </c>
      <c r="R17" s="5">
        <f t="shared" si="3"/>
        <v>1</v>
      </c>
      <c r="S17" s="5">
        <f t="shared" si="4"/>
        <v>1</v>
      </c>
      <c r="T17" s="3">
        <v>0</v>
      </c>
      <c r="U17" s="3">
        <v>0</v>
      </c>
      <c r="V17" s="3">
        <v>0</v>
      </c>
      <c r="W17" s="3">
        <v>0</v>
      </c>
    </row>
    <row r="18" spans="1:26" x14ac:dyDescent="0.3">
      <c r="A18" s="3">
        <v>89</v>
      </c>
      <c r="B18" s="3" t="s">
        <v>33</v>
      </c>
      <c r="C18" s="3" t="s">
        <v>36</v>
      </c>
      <c r="D18" s="3" t="s">
        <v>27</v>
      </c>
      <c r="E18" s="3" t="s">
        <v>28</v>
      </c>
      <c r="F18" s="3" t="s">
        <v>29</v>
      </c>
      <c r="G18" s="3">
        <v>3</v>
      </c>
      <c r="H18" s="3">
        <v>2</v>
      </c>
      <c r="I18" s="4">
        <f t="shared" si="0"/>
        <v>0.66666666666666663</v>
      </c>
      <c r="J18" s="3">
        <v>1</v>
      </c>
      <c r="K18" s="5">
        <f t="shared" si="1"/>
        <v>0.33333333333333331</v>
      </c>
      <c r="L18" s="3">
        <f t="shared" si="2"/>
        <v>2</v>
      </c>
      <c r="M18" s="3">
        <v>1</v>
      </c>
      <c r="N18" s="3">
        <v>1</v>
      </c>
      <c r="O18" s="3">
        <v>1</v>
      </c>
      <c r="P18" s="3">
        <v>0</v>
      </c>
      <c r="Q18" s="3">
        <v>0</v>
      </c>
      <c r="R18" s="5">
        <f t="shared" si="3"/>
        <v>0.5</v>
      </c>
      <c r="S18" s="5">
        <f t="shared" si="4"/>
        <v>0.5</v>
      </c>
      <c r="T18" s="3">
        <v>0</v>
      </c>
      <c r="U18" s="3">
        <v>0</v>
      </c>
      <c r="V18" s="3">
        <v>0</v>
      </c>
      <c r="W18" s="3">
        <v>0</v>
      </c>
    </row>
    <row r="19" spans="1:26" x14ac:dyDescent="0.3">
      <c r="A19" s="3">
        <v>112</v>
      </c>
      <c r="B19" s="3" t="s">
        <v>31</v>
      </c>
      <c r="C19" s="3" t="s">
        <v>34</v>
      </c>
      <c r="D19" s="3" t="s">
        <v>27</v>
      </c>
      <c r="E19" s="3" t="s">
        <v>32</v>
      </c>
      <c r="F19" s="3" t="s">
        <v>33</v>
      </c>
      <c r="G19" s="3">
        <v>2</v>
      </c>
      <c r="H19" s="3">
        <v>3</v>
      </c>
      <c r="I19" s="4">
        <f t="shared" si="0"/>
        <v>1.5</v>
      </c>
      <c r="J19" s="3">
        <v>0</v>
      </c>
      <c r="K19" s="5">
        <f t="shared" si="1"/>
        <v>0</v>
      </c>
      <c r="L19" s="3">
        <f t="shared" si="2"/>
        <v>2</v>
      </c>
      <c r="M19" s="3">
        <v>1</v>
      </c>
      <c r="N19" s="3">
        <v>1</v>
      </c>
      <c r="O19" s="3">
        <v>1</v>
      </c>
      <c r="P19" s="3">
        <v>0</v>
      </c>
      <c r="Q19" s="3">
        <v>0</v>
      </c>
      <c r="R19" s="5">
        <f t="shared" si="3"/>
        <v>0.5</v>
      </c>
      <c r="S19" s="5">
        <f t="shared" si="4"/>
        <v>0.75</v>
      </c>
      <c r="T19" s="3">
        <v>1</v>
      </c>
      <c r="U19" s="3">
        <v>0</v>
      </c>
      <c r="V19" s="3">
        <v>0</v>
      </c>
      <c r="W19" s="3">
        <v>0</v>
      </c>
    </row>
    <row r="20" spans="1:26" x14ac:dyDescent="0.3">
      <c r="A20" s="3">
        <v>135</v>
      </c>
      <c r="B20" s="3" t="s">
        <v>31</v>
      </c>
      <c r="C20" s="3" t="s">
        <v>34</v>
      </c>
      <c r="D20" s="3" t="s">
        <v>27</v>
      </c>
      <c r="E20" s="3" t="s">
        <v>28</v>
      </c>
      <c r="F20" s="3" t="s">
        <v>29</v>
      </c>
      <c r="G20" s="3">
        <v>2</v>
      </c>
      <c r="H20" s="3">
        <v>2</v>
      </c>
      <c r="I20" s="4">
        <f t="shared" si="0"/>
        <v>1</v>
      </c>
      <c r="J20" s="3">
        <v>0</v>
      </c>
      <c r="K20" s="5">
        <f t="shared" si="1"/>
        <v>0</v>
      </c>
      <c r="L20" s="3">
        <f t="shared" si="2"/>
        <v>2</v>
      </c>
      <c r="M20" s="3">
        <v>1</v>
      </c>
      <c r="N20" s="3">
        <v>1</v>
      </c>
      <c r="O20" s="3">
        <v>0</v>
      </c>
      <c r="P20" s="3">
        <v>0</v>
      </c>
      <c r="Q20" s="3">
        <v>0</v>
      </c>
      <c r="R20" s="5">
        <f t="shared" si="3"/>
        <v>0.5</v>
      </c>
      <c r="S20" s="5">
        <f t="shared" si="4"/>
        <v>0.5</v>
      </c>
      <c r="T20" s="3">
        <v>0</v>
      </c>
      <c r="U20" s="3">
        <v>1</v>
      </c>
      <c r="V20" s="3">
        <v>0</v>
      </c>
      <c r="W20" s="3">
        <v>0</v>
      </c>
    </row>
    <row r="21" spans="1:26" x14ac:dyDescent="0.3">
      <c r="A21" s="3">
        <v>171</v>
      </c>
      <c r="B21" s="3" t="s">
        <v>31</v>
      </c>
      <c r="C21" s="3" t="s">
        <v>36</v>
      </c>
      <c r="D21" s="3" t="s">
        <v>27</v>
      </c>
      <c r="E21" s="3" t="s">
        <v>32</v>
      </c>
      <c r="F21" s="14" t="s">
        <v>29</v>
      </c>
      <c r="G21" s="3">
        <v>0</v>
      </c>
      <c r="H21" s="3">
        <v>0</v>
      </c>
      <c r="I21" s="15" t="e">
        <f t="shared" si="0"/>
        <v>#DIV/0!</v>
      </c>
      <c r="J21" s="3">
        <v>0</v>
      </c>
      <c r="K21" s="5" t="e">
        <f t="shared" si="1"/>
        <v>#DIV/0!</v>
      </c>
      <c r="L21" s="3">
        <f t="shared" si="2"/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5" t="e">
        <f t="shared" si="3"/>
        <v>#DIV/0!</v>
      </c>
      <c r="S21" s="5" t="e">
        <f t="shared" si="4"/>
        <v>#DIV/0!</v>
      </c>
      <c r="T21" s="3">
        <v>0</v>
      </c>
      <c r="U21" s="3">
        <v>0</v>
      </c>
      <c r="V21" s="3">
        <v>0</v>
      </c>
      <c r="W21" s="3">
        <v>1</v>
      </c>
    </row>
    <row r="22" spans="1:26" x14ac:dyDescent="0.3">
      <c r="A22" s="3">
        <v>184</v>
      </c>
      <c r="B22" s="3" t="s">
        <v>33</v>
      </c>
      <c r="C22" s="3" t="s">
        <v>26</v>
      </c>
      <c r="D22" s="3" t="s">
        <v>36</v>
      </c>
      <c r="E22" s="3" t="s">
        <v>32</v>
      </c>
      <c r="F22" s="3" t="s">
        <v>29</v>
      </c>
      <c r="G22" s="3">
        <v>0</v>
      </c>
      <c r="H22" s="3">
        <v>0</v>
      </c>
      <c r="I22" s="17" t="e">
        <f t="shared" si="0"/>
        <v>#DIV/0!</v>
      </c>
      <c r="J22" s="3">
        <v>0</v>
      </c>
      <c r="K22" s="5" t="e">
        <f t="shared" si="1"/>
        <v>#DIV/0!</v>
      </c>
      <c r="L22" s="3">
        <f t="shared" si="2"/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5" t="e">
        <f t="shared" si="3"/>
        <v>#DIV/0!</v>
      </c>
      <c r="S22" s="5" t="e">
        <f t="shared" si="4"/>
        <v>#DIV/0!</v>
      </c>
      <c r="T22" s="3">
        <v>0</v>
      </c>
      <c r="U22" s="3">
        <v>0</v>
      </c>
      <c r="V22" s="3">
        <v>0</v>
      </c>
      <c r="W22" s="3">
        <v>1</v>
      </c>
    </row>
    <row r="23" spans="1:26" x14ac:dyDescent="0.3">
      <c r="A23" s="3">
        <v>186</v>
      </c>
      <c r="B23" s="3" t="s">
        <v>36</v>
      </c>
      <c r="C23" s="3" t="s">
        <v>26</v>
      </c>
      <c r="D23" s="3" t="s">
        <v>27</v>
      </c>
      <c r="E23" s="3" t="s">
        <v>28</v>
      </c>
      <c r="F23" s="12" t="s">
        <v>29</v>
      </c>
      <c r="G23" s="3">
        <v>9</v>
      </c>
      <c r="H23" s="3">
        <v>9</v>
      </c>
      <c r="I23" s="17">
        <f t="shared" si="0"/>
        <v>1</v>
      </c>
      <c r="J23" s="3">
        <v>2</v>
      </c>
      <c r="K23" s="5">
        <f t="shared" si="1"/>
        <v>0.22222222222222221</v>
      </c>
      <c r="L23" s="3">
        <f t="shared" si="2"/>
        <v>6</v>
      </c>
      <c r="M23" s="3">
        <v>4</v>
      </c>
      <c r="N23" s="3">
        <v>2</v>
      </c>
      <c r="O23" s="3">
        <v>2</v>
      </c>
      <c r="P23" s="3">
        <v>2</v>
      </c>
      <c r="Q23" s="3">
        <v>1</v>
      </c>
      <c r="R23" s="5">
        <f t="shared" si="3"/>
        <v>0.66666666666666663</v>
      </c>
      <c r="S23" s="5">
        <f t="shared" si="4"/>
        <v>0.66666666666666663</v>
      </c>
      <c r="T23" s="3">
        <v>0</v>
      </c>
      <c r="U23" s="3">
        <v>1</v>
      </c>
      <c r="V23" s="3">
        <v>0</v>
      </c>
      <c r="W23" s="3">
        <v>3</v>
      </c>
    </row>
    <row r="24" spans="1:26" x14ac:dyDescent="0.3">
      <c r="A24" s="3">
        <v>203</v>
      </c>
      <c r="B24" s="3" t="s">
        <v>36</v>
      </c>
      <c r="C24" s="3" t="s">
        <v>26</v>
      </c>
      <c r="D24" s="3" t="s">
        <v>27</v>
      </c>
      <c r="E24" s="3" t="s">
        <v>35</v>
      </c>
      <c r="F24" s="16" t="s">
        <v>29</v>
      </c>
      <c r="G24" s="3">
        <v>1</v>
      </c>
      <c r="H24" s="3">
        <v>2</v>
      </c>
      <c r="I24" s="17">
        <f t="shared" si="0"/>
        <v>2</v>
      </c>
      <c r="J24" s="3">
        <v>0</v>
      </c>
      <c r="K24" s="5">
        <f t="shared" si="1"/>
        <v>0</v>
      </c>
      <c r="L24" s="3">
        <f t="shared" si="2"/>
        <v>0</v>
      </c>
      <c r="M24" s="3">
        <v>0</v>
      </c>
      <c r="N24" s="3">
        <v>0</v>
      </c>
      <c r="O24" s="3">
        <v>0</v>
      </c>
      <c r="P24" s="3">
        <v>2</v>
      </c>
      <c r="Q24" s="3">
        <v>2</v>
      </c>
      <c r="R24" s="5" t="e">
        <f t="shared" si="3"/>
        <v>#DIV/0!</v>
      </c>
      <c r="S24" s="5" t="e">
        <f t="shared" si="4"/>
        <v>#DIV/0!</v>
      </c>
      <c r="T24" s="3">
        <v>0</v>
      </c>
      <c r="U24" s="3">
        <v>0</v>
      </c>
      <c r="V24" s="3">
        <v>0</v>
      </c>
      <c r="W24" s="3">
        <v>1</v>
      </c>
    </row>
    <row r="25" spans="1:26" x14ac:dyDescent="0.3">
      <c r="A25" s="3">
        <v>215</v>
      </c>
      <c r="B25" s="3" t="s">
        <v>31</v>
      </c>
      <c r="C25" s="3" t="s">
        <v>26</v>
      </c>
      <c r="D25" s="3" t="s">
        <v>27</v>
      </c>
      <c r="E25" s="3" t="s">
        <v>36</v>
      </c>
      <c r="F25" s="16" t="s">
        <v>33</v>
      </c>
      <c r="G25" s="3">
        <v>4</v>
      </c>
      <c r="H25" s="3">
        <v>0</v>
      </c>
      <c r="I25" s="17">
        <f t="shared" si="0"/>
        <v>0</v>
      </c>
      <c r="J25" s="3">
        <v>0</v>
      </c>
      <c r="K25" s="5">
        <f t="shared" si="1"/>
        <v>0</v>
      </c>
      <c r="L25" s="3">
        <f t="shared" si="2"/>
        <v>4</v>
      </c>
      <c r="M25" s="3">
        <v>0</v>
      </c>
      <c r="N25" s="3">
        <v>4</v>
      </c>
      <c r="O25" s="3">
        <v>0</v>
      </c>
      <c r="P25" s="3">
        <v>0</v>
      </c>
      <c r="Q25" s="3">
        <v>0</v>
      </c>
      <c r="R25" s="5">
        <f t="shared" si="3"/>
        <v>0</v>
      </c>
      <c r="S25" s="5">
        <f t="shared" si="4"/>
        <v>0</v>
      </c>
      <c r="T25" s="3">
        <v>0</v>
      </c>
      <c r="U25" s="3">
        <v>1</v>
      </c>
      <c r="V25" s="3">
        <v>0</v>
      </c>
      <c r="W25" s="3">
        <v>0</v>
      </c>
    </row>
    <row r="26" spans="1:26" x14ac:dyDescent="0.3">
      <c r="A26" s="3">
        <v>216</v>
      </c>
      <c r="B26" s="3" t="s">
        <v>31</v>
      </c>
      <c r="C26" s="3" t="s">
        <v>26</v>
      </c>
      <c r="D26" s="3" t="s">
        <v>27</v>
      </c>
      <c r="E26" s="3" t="s">
        <v>32</v>
      </c>
      <c r="F26" s="16" t="s">
        <v>33</v>
      </c>
      <c r="G26" s="3">
        <v>1</v>
      </c>
      <c r="H26" s="3">
        <v>0</v>
      </c>
      <c r="I26" s="17">
        <f t="shared" si="0"/>
        <v>0</v>
      </c>
      <c r="J26" s="3">
        <v>0</v>
      </c>
      <c r="K26" s="5">
        <f t="shared" si="1"/>
        <v>0</v>
      </c>
      <c r="L26" s="3">
        <f t="shared" si="2"/>
        <v>1</v>
      </c>
      <c r="M26" s="3">
        <v>0</v>
      </c>
      <c r="N26" s="3">
        <v>1</v>
      </c>
      <c r="O26" s="3">
        <v>0</v>
      </c>
      <c r="P26" s="3">
        <v>0</v>
      </c>
      <c r="Q26" s="3">
        <v>0</v>
      </c>
      <c r="R26" s="5">
        <f t="shared" si="3"/>
        <v>0</v>
      </c>
      <c r="S26" s="5">
        <f t="shared" si="4"/>
        <v>0</v>
      </c>
      <c r="T26" s="3">
        <v>0</v>
      </c>
      <c r="U26" s="3">
        <v>0</v>
      </c>
      <c r="V26" s="3">
        <v>0</v>
      </c>
      <c r="W26" s="3">
        <v>0</v>
      </c>
    </row>
    <row r="27" spans="1:26" x14ac:dyDescent="0.3">
      <c r="A27" s="3">
        <v>217</v>
      </c>
      <c r="B27" s="3" t="s">
        <v>25</v>
      </c>
      <c r="C27" s="3" t="s">
        <v>31</v>
      </c>
      <c r="D27" s="3" t="s">
        <v>34</v>
      </c>
      <c r="E27" s="3" t="s">
        <v>28</v>
      </c>
      <c r="F27" s="18" t="s">
        <v>29</v>
      </c>
      <c r="G27" s="3">
        <v>3</v>
      </c>
      <c r="H27" s="3">
        <v>0</v>
      </c>
      <c r="I27" s="17">
        <f t="shared" si="0"/>
        <v>0</v>
      </c>
      <c r="J27" s="3">
        <v>1</v>
      </c>
      <c r="K27" s="5">
        <f t="shared" si="1"/>
        <v>0.33333333333333331</v>
      </c>
      <c r="L27" s="3">
        <f t="shared" si="2"/>
        <v>2</v>
      </c>
      <c r="M27" s="3">
        <v>0</v>
      </c>
      <c r="N27" s="3">
        <v>2</v>
      </c>
      <c r="O27" s="3">
        <v>0</v>
      </c>
      <c r="P27" s="3">
        <v>0</v>
      </c>
      <c r="Q27" s="3">
        <v>0</v>
      </c>
      <c r="R27" s="5">
        <f t="shared" si="3"/>
        <v>0</v>
      </c>
      <c r="S27" s="5">
        <f t="shared" si="4"/>
        <v>0</v>
      </c>
      <c r="T27" s="3">
        <v>0</v>
      </c>
      <c r="U27" s="3">
        <v>0</v>
      </c>
      <c r="V27" s="3">
        <v>0</v>
      </c>
      <c r="W27" s="3">
        <v>0</v>
      </c>
    </row>
    <row r="28" spans="1:26" x14ac:dyDescent="0.3">
      <c r="A28" s="3">
        <v>218</v>
      </c>
      <c r="B28" s="3" t="s">
        <v>31</v>
      </c>
      <c r="C28" s="3" t="s">
        <v>36</v>
      </c>
      <c r="D28" s="3" t="s">
        <v>27</v>
      </c>
      <c r="E28" s="3" t="s">
        <v>32</v>
      </c>
      <c r="F28" s="18" t="s">
        <v>33</v>
      </c>
      <c r="G28" s="3">
        <v>7</v>
      </c>
      <c r="H28" s="3">
        <v>6</v>
      </c>
      <c r="I28" s="17">
        <f t="shared" si="0"/>
        <v>0.8571428571428571</v>
      </c>
      <c r="J28" s="3">
        <v>1</v>
      </c>
      <c r="K28" s="5">
        <f t="shared" si="1"/>
        <v>0.14285714285714285</v>
      </c>
      <c r="L28" s="3">
        <f t="shared" si="2"/>
        <v>6</v>
      </c>
      <c r="M28" s="3">
        <v>3</v>
      </c>
      <c r="N28" s="3">
        <v>3</v>
      </c>
      <c r="O28" s="3">
        <v>2</v>
      </c>
      <c r="P28" s="3">
        <v>0</v>
      </c>
      <c r="Q28" s="3">
        <v>0</v>
      </c>
      <c r="R28" s="5">
        <f t="shared" si="3"/>
        <v>0.5</v>
      </c>
      <c r="S28" s="5">
        <f t="shared" si="4"/>
        <v>0.5</v>
      </c>
      <c r="T28" s="3">
        <v>0</v>
      </c>
      <c r="U28" s="3">
        <v>1</v>
      </c>
      <c r="V28" s="3">
        <v>0</v>
      </c>
      <c r="W28" s="3">
        <v>0</v>
      </c>
      <c r="X28" s="3"/>
      <c r="Y28" s="3"/>
      <c r="Z28" s="3"/>
    </row>
    <row r="29" spans="1:26" x14ac:dyDescent="0.3">
      <c r="A29" s="3">
        <v>219</v>
      </c>
      <c r="B29" s="3" t="s">
        <v>34</v>
      </c>
      <c r="C29" s="3" t="s">
        <v>33</v>
      </c>
      <c r="D29" s="3" t="s">
        <v>36</v>
      </c>
      <c r="E29" s="3" t="s">
        <v>32</v>
      </c>
      <c r="F29" s="3" t="s">
        <v>29</v>
      </c>
      <c r="G29" s="3">
        <v>2</v>
      </c>
      <c r="H29" s="3">
        <v>0</v>
      </c>
      <c r="I29" s="22">
        <f t="shared" si="0"/>
        <v>0</v>
      </c>
      <c r="J29" s="3">
        <v>1</v>
      </c>
      <c r="K29" s="5">
        <f t="shared" si="1"/>
        <v>0.5</v>
      </c>
      <c r="L29" s="3">
        <f t="shared" si="2"/>
        <v>1</v>
      </c>
      <c r="M29" s="3">
        <v>0</v>
      </c>
      <c r="N29" s="3">
        <v>1</v>
      </c>
      <c r="O29" s="3">
        <v>0</v>
      </c>
      <c r="P29" s="3">
        <v>0</v>
      </c>
      <c r="Q29" s="3">
        <v>0</v>
      </c>
      <c r="R29" s="5">
        <f t="shared" si="3"/>
        <v>0</v>
      </c>
      <c r="S29" s="5">
        <f t="shared" si="4"/>
        <v>0</v>
      </c>
      <c r="T29" s="3">
        <v>0</v>
      </c>
      <c r="U29" s="3">
        <v>1</v>
      </c>
      <c r="V29" s="3">
        <v>0</v>
      </c>
      <c r="W29" s="3">
        <v>0</v>
      </c>
      <c r="X29" s="3"/>
      <c r="Y29" s="3"/>
      <c r="Z29" s="3"/>
    </row>
    <row r="30" spans="1:26" x14ac:dyDescent="0.3">
      <c r="A30" s="3">
        <v>220</v>
      </c>
      <c r="B30" s="3" t="s">
        <v>33</v>
      </c>
      <c r="C30" s="3" t="s">
        <v>26</v>
      </c>
      <c r="D30" s="3" t="s">
        <v>36</v>
      </c>
      <c r="E30" s="3" t="s">
        <v>28</v>
      </c>
      <c r="F30" s="18" t="s">
        <v>29</v>
      </c>
      <c r="G30" s="3">
        <v>2</v>
      </c>
      <c r="H30" s="3">
        <v>0</v>
      </c>
      <c r="I30" s="20">
        <f t="shared" si="0"/>
        <v>0</v>
      </c>
      <c r="J30" s="3">
        <v>2</v>
      </c>
      <c r="K30" s="5">
        <f t="shared" si="1"/>
        <v>1</v>
      </c>
      <c r="L30" s="3">
        <f t="shared" si="2"/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5" t="e">
        <f t="shared" si="3"/>
        <v>#DIV/0!</v>
      </c>
      <c r="S30" s="5" t="e">
        <f t="shared" si="4"/>
        <v>#DIV/0!</v>
      </c>
      <c r="T30" s="3">
        <v>0</v>
      </c>
      <c r="U30" s="3">
        <v>0</v>
      </c>
      <c r="V30" s="3">
        <v>0</v>
      </c>
      <c r="W30" s="3">
        <v>0</v>
      </c>
      <c r="X30" s="3"/>
      <c r="Y30" s="3"/>
      <c r="Z30" s="3"/>
    </row>
    <row r="31" spans="1:26" x14ac:dyDescent="0.3">
      <c r="A31" s="3">
        <v>221</v>
      </c>
      <c r="B31" s="3" t="s">
        <v>36</v>
      </c>
      <c r="C31" s="3" t="s">
        <v>26</v>
      </c>
      <c r="D31" s="3" t="s">
        <v>27</v>
      </c>
      <c r="E31" s="3" t="s">
        <v>32</v>
      </c>
      <c r="F31" s="3" t="s">
        <v>29</v>
      </c>
      <c r="G31" s="3">
        <v>1</v>
      </c>
      <c r="H31" s="3">
        <v>0</v>
      </c>
      <c r="I31" s="4">
        <f t="shared" si="0"/>
        <v>0</v>
      </c>
      <c r="J31" s="3">
        <v>0</v>
      </c>
      <c r="K31" s="5">
        <f t="shared" si="1"/>
        <v>0</v>
      </c>
      <c r="L31" s="3">
        <f t="shared" si="2"/>
        <v>1</v>
      </c>
      <c r="M31" s="3">
        <v>0</v>
      </c>
      <c r="N31" s="3">
        <v>1</v>
      </c>
      <c r="O31" s="3">
        <v>0</v>
      </c>
      <c r="P31" s="3">
        <v>0</v>
      </c>
      <c r="Q31" s="3">
        <v>0</v>
      </c>
      <c r="R31" s="5">
        <f t="shared" si="3"/>
        <v>0</v>
      </c>
      <c r="S31" s="5">
        <f t="shared" si="4"/>
        <v>0</v>
      </c>
      <c r="T31" s="3">
        <v>0</v>
      </c>
      <c r="U31" s="3">
        <v>0</v>
      </c>
      <c r="V31" s="3">
        <v>0</v>
      </c>
      <c r="W31" s="3">
        <v>0</v>
      </c>
    </row>
    <row r="32" spans="1:26" x14ac:dyDescent="0.3">
      <c r="A32" s="3">
        <v>222</v>
      </c>
      <c r="B32" s="3" t="s">
        <v>34</v>
      </c>
      <c r="C32" s="3" t="s">
        <v>26</v>
      </c>
      <c r="D32" s="3" t="s">
        <v>27</v>
      </c>
      <c r="E32" s="3" t="s">
        <v>36</v>
      </c>
      <c r="F32" s="11" t="s">
        <v>29</v>
      </c>
      <c r="G32" s="3">
        <v>4</v>
      </c>
      <c r="H32" s="3">
        <v>0</v>
      </c>
      <c r="I32" s="22">
        <f t="shared" si="0"/>
        <v>0</v>
      </c>
      <c r="J32" s="3">
        <v>0</v>
      </c>
      <c r="K32" s="5">
        <f t="shared" si="1"/>
        <v>0</v>
      </c>
      <c r="L32" s="3">
        <f t="shared" si="2"/>
        <v>4</v>
      </c>
      <c r="M32" s="3">
        <v>0</v>
      </c>
      <c r="N32" s="3">
        <v>4</v>
      </c>
      <c r="O32" s="3">
        <v>0</v>
      </c>
      <c r="P32" s="3">
        <v>0</v>
      </c>
      <c r="Q32" s="3">
        <v>0</v>
      </c>
      <c r="R32" s="5">
        <f t="shared" si="3"/>
        <v>0</v>
      </c>
      <c r="S32" s="5">
        <f t="shared" si="4"/>
        <v>0</v>
      </c>
      <c r="T32" s="3">
        <v>0</v>
      </c>
      <c r="U32" s="3">
        <v>2</v>
      </c>
      <c r="V32" s="3">
        <v>0</v>
      </c>
      <c r="W32" s="3">
        <v>0</v>
      </c>
    </row>
    <row r="33" spans="1:25" x14ac:dyDescent="0.3">
      <c r="I33" s="2"/>
      <c r="K33" s="1"/>
      <c r="R33" s="1"/>
      <c r="S33" s="1"/>
    </row>
    <row r="34" spans="1:25" x14ac:dyDescent="0.3">
      <c r="F34" s="9" t="s">
        <v>38</v>
      </c>
      <c r="G34">
        <f>SUM(G3:G32)</f>
        <v>94</v>
      </c>
      <c r="H34">
        <f>SUM(H3:H32)</f>
        <v>78</v>
      </c>
      <c r="I34" s="2">
        <f t="shared" ref="I34" si="5">H34/G34</f>
        <v>0.82978723404255317</v>
      </c>
      <c r="J34">
        <f>SUM(J3:J32)</f>
        <v>19</v>
      </c>
      <c r="K34" s="1">
        <f t="shared" ref="K34" si="6">J34/G34</f>
        <v>0.20212765957446807</v>
      </c>
      <c r="L34">
        <f t="shared" ref="L34:Q34" si="7">SUM(L3:L32)</f>
        <v>70</v>
      </c>
      <c r="M34">
        <f t="shared" si="7"/>
        <v>31</v>
      </c>
      <c r="N34">
        <f t="shared" si="7"/>
        <v>39</v>
      </c>
      <c r="O34">
        <f t="shared" si="7"/>
        <v>17</v>
      </c>
      <c r="P34">
        <f t="shared" si="7"/>
        <v>12</v>
      </c>
      <c r="Q34">
        <f t="shared" si="7"/>
        <v>9</v>
      </c>
      <c r="R34" s="1">
        <f t="shared" ref="R34" si="8">M34/(M34+N34)</f>
        <v>0.44285714285714284</v>
      </c>
      <c r="S34" s="1">
        <f t="shared" ref="S34" si="9">((0.5*T34)+M34)/L34</f>
        <v>0.48571428571428571</v>
      </c>
      <c r="T34">
        <f>SUM(T3:T32)</f>
        <v>6</v>
      </c>
      <c r="U34">
        <f>SUM(U3:U32)</f>
        <v>10</v>
      </c>
      <c r="V34">
        <f>SUM(V3:V32)</f>
        <v>1</v>
      </c>
      <c r="W34">
        <f>SUM(W3:W32)</f>
        <v>14</v>
      </c>
    </row>
    <row r="35" spans="1:25" x14ac:dyDescent="0.3">
      <c r="I35" s="2"/>
      <c r="K35" s="1"/>
      <c r="R35" s="1"/>
      <c r="S35" s="1"/>
    </row>
    <row r="36" spans="1:25" x14ac:dyDescent="0.3">
      <c r="I36" s="2"/>
      <c r="K36" s="1"/>
      <c r="R36" s="1"/>
      <c r="S36" s="1"/>
    </row>
    <row r="37" spans="1:25" x14ac:dyDescent="0.3">
      <c r="A37" s="33" t="s">
        <v>39</v>
      </c>
      <c r="B37" s="33"/>
      <c r="C37" s="33"/>
      <c r="D37" s="3"/>
      <c r="E37" s="3"/>
      <c r="F37" s="3"/>
      <c r="G37" s="3"/>
      <c r="H37" s="3"/>
      <c r="I37" s="4"/>
      <c r="J37" s="3"/>
      <c r="K37" s="5"/>
      <c r="L37" s="3"/>
      <c r="M37" s="3"/>
      <c r="N37" s="3"/>
      <c r="O37" s="3"/>
      <c r="P37" s="3"/>
      <c r="Q37" s="3"/>
      <c r="R37" s="5"/>
      <c r="S37" s="5"/>
      <c r="T37" s="3"/>
      <c r="U37" s="3"/>
      <c r="V37" s="3"/>
      <c r="W37" s="3"/>
      <c r="X37" s="3"/>
      <c r="Y37" s="3"/>
    </row>
    <row r="38" spans="1:25" x14ac:dyDescent="0.3">
      <c r="A38" s="6" t="s">
        <v>1</v>
      </c>
      <c r="B38" s="6" t="s">
        <v>2</v>
      </c>
      <c r="C38" s="6" t="s">
        <v>3</v>
      </c>
      <c r="D38" s="6" t="s">
        <v>4</v>
      </c>
      <c r="E38" s="6" t="s">
        <v>5</v>
      </c>
      <c r="F38" s="6" t="s">
        <v>6</v>
      </c>
      <c r="G38" s="6" t="s">
        <v>7</v>
      </c>
      <c r="H38" s="6" t="s">
        <v>8</v>
      </c>
      <c r="I38" s="7" t="s">
        <v>9</v>
      </c>
      <c r="J38" s="6" t="s">
        <v>10</v>
      </c>
      <c r="K38" s="8" t="s">
        <v>11</v>
      </c>
      <c r="L38" s="6" t="s">
        <v>12</v>
      </c>
      <c r="M38" s="6" t="s">
        <v>13</v>
      </c>
      <c r="N38" s="6" t="s">
        <v>14</v>
      </c>
      <c r="O38" s="6" t="s">
        <v>40</v>
      </c>
      <c r="P38" s="6" t="s">
        <v>16</v>
      </c>
      <c r="Q38" s="6" t="s">
        <v>17</v>
      </c>
      <c r="R38" s="8" t="s">
        <v>18</v>
      </c>
      <c r="S38" s="8" t="s">
        <v>19</v>
      </c>
      <c r="T38" s="6" t="s">
        <v>20</v>
      </c>
      <c r="U38" s="6" t="s">
        <v>41</v>
      </c>
      <c r="V38" s="6" t="s">
        <v>42</v>
      </c>
      <c r="W38" s="6" t="s">
        <v>43</v>
      </c>
      <c r="X38" s="6" t="s">
        <v>22</v>
      </c>
      <c r="Y38" s="6" t="s">
        <v>44</v>
      </c>
    </row>
    <row r="39" spans="1:25" x14ac:dyDescent="0.3">
      <c r="A39" s="3">
        <v>1</v>
      </c>
      <c r="B39" s="3" t="s">
        <v>25</v>
      </c>
      <c r="C39" s="3" t="s">
        <v>26</v>
      </c>
      <c r="D39" s="3" t="s">
        <v>27</v>
      </c>
      <c r="E39" s="3" t="s">
        <v>28</v>
      </c>
      <c r="F39" s="3" t="s">
        <v>29</v>
      </c>
      <c r="G39" s="3">
        <v>9</v>
      </c>
      <c r="H39" s="3">
        <v>9</v>
      </c>
      <c r="I39" s="4">
        <f t="shared" ref="I39:I68" si="10">H39/G39</f>
        <v>1</v>
      </c>
      <c r="J39" s="3">
        <v>2</v>
      </c>
      <c r="K39" s="5">
        <f t="shared" ref="K39:K68" si="11">J39/G39</f>
        <v>0.22222222222222221</v>
      </c>
      <c r="L39" s="3">
        <f t="shared" ref="L39:L68" si="12">M39+N39</f>
        <v>6</v>
      </c>
      <c r="M39" s="3">
        <v>4</v>
      </c>
      <c r="N39" s="3">
        <v>2</v>
      </c>
      <c r="O39" s="3">
        <v>2</v>
      </c>
      <c r="P39" s="3">
        <v>1</v>
      </c>
      <c r="Q39" s="3">
        <v>0</v>
      </c>
      <c r="R39" s="5">
        <f t="shared" ref="R39:R68" si="13">M39/(M39+N39)</f>
        <v>0.66666666666666663</v>
      </c>
      <c r="S39" s="5">
        <f t="shared" ref="S39:S68" si="14">((0.5*T39)+M39)/L39</f>
        <v>0.75</v>
      </c>
      <c r="T39" s="3">
        <v>1</v>
      </c>
      <c r="U39" s="3">
        <v>1</v>
      </c>
      <c r="V39" s="3">
        <v>2</v>
      </c>
      <c r="W39" s="3">
        <v>1</v>
      </c>
      <c r="X39" s="3">
        <v>1</v>
      </c>
      <c r="Y39" s="3">
        <v>0</v>
      </c>
    </row>
    <row r="40" spans="1:25" x14ac:dyDescent="0.3">
      <c r="A40" s="3">
        <v>2</v>
      </c>
      <c r="B40" s="3" t="s">
        <v>31</v>
      </c>
      <c r="C40" s="3" t="s">
        <v>32</v>
      </c>
      <c r="D40" s="3" t="s">
        <v>27</v>
      </c>
      <c r="E40" s="3" t="s">
        <v>28</v>
      </c>
      <c r="F40" s="3" t="s">
        <v>29</v>
      </c>
      <c r="G40" s="3">
        <v>6</v>
      </c>
      <c r="H40" s="3">
        <v>0</v>
      </c>
      <c r="I40" s="4">
        <f t="shared" si="10"/>
        <v>0</v>
      </c>
      <c r="J40" s="3">
        <v>4</v>
      </c>
      <c r="K40" s="5">
        <f t="shared" si="11"/>
        <v>0.66666666666666663</v>
      </c>
      <c r="L40" s="3">
        <f t="shared" si="12"/>
        <v>0</v>
      </c>
      <c r="M40" s="3">
        <v>0</v>
      </c>
      <c r="N40" s="3">
        <v>0</v>
      </c>
      <c r="O40" s="3">
        <v>0</v>
      </c>
      <c r="P40" s="3">
        <v>4</v>
      </c>
      <c r="Q40" s="3">
        <v>0</v>
      </c>
      <c r="R40" s="5" t="e">
        <f t="shared" si="13"/>
        <v>#DIV/0!</v>
      </c>
      <c r="S40" s="5" t="e">
        <f t="shared" si="14"/>
        <v>#DIV/0!</v>
      </c>
      <c r="T40" s="3">
        <v>0</v>
      </c>
      <c r="U40" s="3">
        <v>0</v>
      </c>
      <c r="V40" s="3">
        <v>0</v>
      </c>
      <c r="W40" s="3">
        <v>3</v>
      </c>
      <c r="X40" s="3">
        <v>2</v>
      </c>
      <c r="Y40" s="3">
        <v>0</v>
      </c>
    </row>
    <row r="41" spans="1:25" x14ac:dyDescent="0.3">
      <c r="A41" s="3">
        <v>6</v>
      </c>
      <c r="B41" s="3" t="s">
        <v>31</v>
      </c>
      <c r="C41" s="3" t="s">
        <v>26</v>
      </c>
      <c r="D41" s="3" t="s">
        <v>27</v>
      </c>
      <c r="E41" s="3" t="s">
        <v>28</v>
      </c>
      <c r="F41" s="3" t="s">
        <v>29</v>
      </c>
      <c r="G41" s="3">
        <v>7</v>
      </c>
      <c r="H41" s="3">
        <v>5</v>
      </c>
      <c r="I41" s="4">
        <f t="shared" si="10"/>
        <v>0.7142857142857143</v>
      </c>
      <c r="J41" s="3">
        <v>3</v>
      </c>
      <c r="K41" s="5">
        <f t="shared" si="11"/>
        <v>0.42857142857142855</v>
      </c>
      <c r="L41" s="3">
        <f t="shared" si="12"/>
        <v>3</v>
      </c>
      <c r="M41" s="3">
        <v>1</v>
      </c>
      <c r="N41" s="3">
        <v>2</v>
      </c>
      <c r="O41" s="3">
        <v>1</v>
      </c>
      <c r="P41" s="3">
        <v>2</v>
      </c>
      <c r="Q41" s="3">
        <v>2</v>
      </c>
      <c r="R41" s="5">
        <f t="shared" si="13"/>
        <v>0.33333333333333331</v>
      </c>
      <c r="S41" s="5">
        <f t="shared" si="14"/>
        <v>0.5</v>
      </c>
      <c r="T41" s="3">
        <v>1</v>
      </c>
      <c r="U41" s="3">
        <v>1</v>
      </c>
      <c r="V41" s="3">
        <v>1</v>
      </c>
      <c r="W41" s="3">
        <v>3</v>
      </c>
      <c r="X41" s="3">
        <v>1</v>
      </c>
      <c r="Y41" s="3">
        <v>0</v>
      </c>
    </row>
    <row r="42" spans="1:25" x14ac:dyDescent="0.3">
      <c r="A42" s="3">
        <v>10</v>
      </c>
      <c r="B42" s="3" t="s">
        <v>31</v>
      </c>
      <c r="C42" s="3" t="s">
        <v>26</v>
      </c>
      <c r="D42" s="3" t="s">
        <v>32</v>
      </c>
      <c r="E42" s="3" t="s">
        <v>28</v>
      </c>
      <c r="F42" s="3" t="s">
        <v>29</v>
      </c>
      <c r="G42" s="3">
        <v>1</v>
      </c>
      <c r="H42" s="3">
        <v>1</v>
      </c>
      <c r="I42" s="4">
        <f t="shared" si="10"/>
        <v>1</v>
      </c>
      <c r="J42" s="3">
        <v>0</v>
      </c>
      <c r="K42" s="5">
        <f t="shared" si="11"/>
        <v>0</v>
      </c>
      <c r="L42" s="3">
        <f t="shared" si="12"/>
        <v>0</v>
      </c>
      <c r="M42" s="3">
        <v>0</v>
      </c>
      <c r="N42" s="3">
        <v>0</v>
      </c>
      <c r="O42" s="3">
        <v>0</v>
      </c>
      <c r="P42" s="3">
        <v>2</v>
      </c>
      <c r="Q42" s="3">
        <v>1</v>
      </c>
      <c r="R42" s="5" t="e">
        <f t="shared" si="13"/>
        <v>#DIV/0!</v>
      </c>
      <c r="S42" s="5" t="e">
        <f t="shared" si="14"/>
        <v>#DIV/0!</v>
      </c>
      <c r="T42" s="3">
        <v>0</v>
      </c>
      <c r="U42" s="3">
        <v>0</v>
      </c>
      <c r="V42" s="3">
        <v>0</v>
      </c>
      <c r="W42" s="3">
        <v>0</v>
      </c>
      <c r="X42" s="3">
        <v>1</v>
      </c>
      <c r="Y42" s="3">
        <v>0</v>
      </c>
    </row>
    <row r="43" spans="1:25" x14ac:dyDescent="0.3">
      <c r="A43" s="3">
        <v>16</v>
      </c>
      <c r="B43" s="3" t="s">
        <v>34</v>
      </c>
      <c r="C43" s="3" t="s">
        <v>32</v>
      </c>
      <c r="D43" s="3" t="s">
        <v>27</v>
      </c>
      <c r="E43" s="3" t="s">
        <v>28</v>
      </c>
      <c r="F43" s="3" t="s">
        <v>29</v>
      </c>
      <c r="G43" s="3">
        <v>3</v>
      </c>
      <c r="H43" s="3">
        <v>2</v>
      </c>
      <c r="I43" s="4">
        <f t="shared" si="10"/>
        <v>0.66666666666666663</v>
      </c>
      <c r="J43" s="3">
        <v>0</v>
      </c>
      <c r="K43" s="5">
        <f t="shared" si="11"/>
        <v>0</v>
      </c>
      <c r="L43" s="3">
        <f t="shared" si="12"/>
        <v>3</v>
      </c>
      <c r="M43" s="3">
        <v>1</v>
      </c>
      <c r="N43" s="3">
        <v>2</v>
      </c>
      <c r="O43" s="3">
        <v>1</v>
      </c>
      <c r="P43" s="3">
        <v>0</v>
      </c>
      <c r="Q43" s="3">
        <v>0</v>
      </c>
      <c r="R43" s="5">
        <f t="shared" si="13"/>
        <v>0.33333333333333331</v>
      </c>
      <c r="S43" s="5">
        <f t="shared" si="14"/>
        <v>0.33333333333333331</v>
      </c>
      <c r="T43" s="3">
        <v>0</v>
      </c>
      <c r="U43" s="3">
        <v>2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3">
      <c r="A44" s="3">
        <v>17</v>
      </c>
      <c r="B44" s="3" t="s">
        <v>34</v>
      </c>
      <c r="C44" s="3" t="s">
        <v>32</v>
      </c>
      <c r="D44" s="3" t="s">
        <v>27</v>
      </c>
      <c r="E44" s="3" t="s">
        <v>35</v>
      </c>
      <c r="F44" s="3" t="s">
        <v>29</v>
      </c>
      <c r="G44" s="3">
        <v>1</v>
      </c>
      <c r="H44" s="3">
        <v>0</v>
      </c>
      <c r="I44" s="4">
        <f t="shared" si="10"/>
        <v>0</v>
      </c>
      <c r="J44" s="3">
        <v>1</v>
      </c>
      <c r="K44" s="5">
        <f t="shared" si="11"/>
        <v>1</v>
      </c>
      <c r="L44" s="3">
        <f t="shared" si="12"/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e">
        <f t="shared" si="13"/>
        <v>#DIV/0!</v>
      </c>
      <c r="S44" s="5" t="e">
        <f t="shared" si="14"/>
        <v>#DIV/0!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3">
      <c r="A45" s="3">
        <v>26</v>
      </c>
      <c r="B45" s="3" t="s">
        <v>25</v>
      </c>
      <c r="C45" s="3" t="s">
        <v>31</v>
      </c>
      <c r="D45" s="3" t="s">
        <v>27</v>
      </c>
      <c r="E45" s="3" t="s">
        <v>32</v>
      </c>
      <c r="F45" s="3" t="s">
        <v>29</v>
      </c>
      <c r="G45" s="3">
        <v>4</v>
      </c>
      <c r="H45" s="3">
        <v>3</v>
      </c>
      <c r="I45" s="4">
        <f t="shared" si="10"/>
        <v>0.75</v>
      </c>
      <c r="J45" s="3">
        <v>1</v>
      </c>
      <c r="K45" s="5">
        <f t="shared" si="11"/>
        <v>0.25</v>
      </c>
      <c r="L45" s="3">
        <f t="shared" si="12"/>
        <v>3</v>
      </c>
      <c r="M45" s="3">
        <v>1</v>
      </c>
      <c r="N45" s="3">
        <v>2</v>
      </c>
      <c r="O45" s="3">
        <v>1</v>
      </c>
      <c r="P45" s="3">
        <v>0</v>
      </c>
      <c r="Q45" s="3">
        <v>0</v>
      </c>
      <c r="R45" s="5">
        <f t="shared" si="13"/>
        <v>0.33333333333333331</v>
      </c>
      <c r="S45" s="5">
        <f t="shared" si="14"/>
        <v>0.5</v>
      </c>
      <c r="T45" s="3">
        <v>1</v>
      </c>
      <c r="U45" s="3">
        <v>2</v>
      </c>
      <c r="V45" s="3">
        <v>0</v>
      </c>
      <c r="W45" s="3">
        <v>0</v>
      </c>
      <c r="X45" s="3">
        <v>0</v>
      </c>
      <c r="Y45" s="3">
        <v>1</v>
      </c>
    </row>
    <row r="46" spans="1:25" x14ac:dyDescent="0.3">
      <c r="A46" s="3">
        <v>27</v>
      </c>
      <c r="B46" s="3" t="s">
        <v>31</v>
      </c>
      <c r="C46" s="3" t="s">
        <v>26</v>
      </c>
      <c r="D46" s="3" t="s">
        <v>27</v>
      </c>
      <c r="E46" s="3" t="s">
        <v>32</v>
      </c>
      <c r="F46" s="3" t="s">
        <v>29</v>
      </c>
      <c r="G46" s="3">
        <v>14</v>
      </c>
      <c r="H46" s="3">
        <v>15</v>
      </c>
      <c r="I46" s="4">
        <f t="shared" si="10"/>
        <v>1.0714285714285714</v>
      </c>
      <c r="J46" s="3">
        <v>4</v>
      </c>
      <c r="K46" s="5">
        <f t="shared" si="11"/>
        <v>0.2857142857142857</v>
      </c>
      <c r="L46" s="3">
        <f t="shared" si="12"/>
        <v>9</v>
      </c>
      <c r="M46" s="3">
        <v>6</v>
      </c>
      <c r="N46" s="3">
        <v>3</v>
      </c>
      <c r="O46" s="3">
        <v>3</v>
      </c>
      <c r="P46" s="3">
        <v>3</v>
      </c>
      <c r="Q46" s="3">
        <v>2</v>
      </c>
      <c r="R46" s="5">
        <f t="shared" si="13"/>
        <v>0.66666666666666663</v>
      </c>
      <c r="S46" s="5">
        <f t="shared" si="14"/>
        <v>0.72222222222222221</v>
      </c>
      <c r="T46" s="3">
        <v>1</v>
      </c>
      <c r="U46" s="3">
        <v>1</v>
      </c>
      <c r="V46" s="3">
        <v>6</v>
      </c>
      <c r="W46" s="3">
        <v>1</v>
      </c>
      <c r="X46" s="3">
        <v>2</v>
      </c>
      <c r="Y46" s="3">
        <v>0</v>
      </c>
    </row>
    <row r="47" spans="1:25" x14ac:dyDescent="0.3">
      <c r="A47" s="3">
        <v>29</v>
      </c>
      <c r="B47" s="3" t="s">
        <v>31</v>
      </c>
      <c r="C47" s="3" t="s">
        <v>34</v>
      </c>
      <c r="D47" s="3" t="s">
        <v>27</v>
      </c>
      <c r="E47" s="3" t="s">
        <v>32</v>
      </c>
      <c r="F47" s="3" t="s">
        <v>29</v>
      </c>
      <c r="G47" s="3">
        <v>1</v>
      </c>
      <c r="H47" s="3">
        <v>0</v>
      </c>
      <c r="I47" s="4">
        <f t="shared" si="10"/>
        <v>0</v>
      </c>
      <c r="J47" s="3">
        <v>0</v>
      </c>
      <c r="K47" s="5">
        <f t="shared" si="11"/>
        <v>0</v>
      </c>
      <c r="L47" s="3">
        <f t="shared" si="12"/>
        <v>1</v>
      </c>
      <c r="M47" s="3">
        <v>0</v>
      </c>
      <c r="N47" s="3">
        <v>1</v>
      </c>
      <c r="O47" s="3">
        <v>0</v>
      </c>
      <c r="P47" s="3">
        <v>0</v>
      </c>
      <c r="Q47" s="3">
        <v>0</v>
      </c>
      <c r="R47" s="5">
        <f t="shared" si="13"/>
        <v>0</v>
      </c>
      <c r="S47" s="5">
        <f t="shared" si="14"/>
        <v>0</v>
      </c>
      <c r="T47" s="3">
        <v>0</v>
      </c>
      <c r="U47" s="3">
        <v>0</v>
      </c>
      <c r="V47" s="3">
        <v>1</v>
      </c>
      <c r="W47" s="3">
        <v>0</v>
      </c>
      <c r="X47" s="3">
        <v>0</v>
      </c>
      <c r="Y47" s="3">
        <v>0</v>
      </c>
    </row>
    <row r="48" spans="1:25" x14ac:dyDescent="0.3">
      <c r="A48" s="3">
        <v>33</v>
      </c>
      <c r="B48" s="3" t="s">
        <v>25</v>
      </c>
      <c r="C48" s="3" t="s">
        <v>26</v>
      </c>
      <c r="D48" s="3" t="s">
        <v>27</v>
      </c>
      <c r="E48" s="3" t="s">
        <v>32</v>
      </c>
      <c r="F48" s="3" t="s">
        <v>29</v>
      </c>
      <c r="G48" s="3">
        <v>1</v>
      </c>
      <c r="H48" s="3">
        <v>2</v>
      </c>
      <c r="I48" s="4">
        <f t="shared" si="10"/>
        <v>2</v>
      </c>
      <c r="J48" s="3">
        <v>0</v>
      </c>
      <c r="K48" s="5">
        <f t="shared" si="11"/>
        <v>0</v>
      </c>
      <c r="L48" s="3">
        <f t="shared" si="12"/>
        <v>1</v>
      </c>
      <c r="M48" s="3">
        <v>1</v>
      </c>
      <c r="N48" s="3">
        <v>0</v>
      </c>
      <c r="O48" s="3">
        <v>1</v>
      </c>
      <c r="P48" s="3">
        <v>0</v>
      </c>
      <c r="Q48" s="3">
        <v>0</v>
      </c>
      <c r="R48" s="5">
        <f t="shared" si="13"/>
        <v>1</v>
      </c>
      <c r="S48" s="5">
        <f t="shared" si="14"/>
        <v>1</v>
      </c>
      <c r="T48" s="3">
        <v>0</v>
      </c>
      <c r="U48" s="3">
        <v>0</v>
      </c>
      <c r="V48" s="3">
        <v>1</v>
      </c>
      <c r="W48" s="3">
        <v>0</v>
      </c>
      <c r="X48" s="3">
        <v>0</v>
      </c>
      <c r="Y48" s="3">
        <v>0</v>
      </c>
    </row>
    <row r="49" spans="1:25" x14ac:dyDescent="0.3">
      <c r="A49" s="3">
        <v>39</v>
      </c>
      <c r="B49" s="3" t="s">
        <v>31</v>
      </c>
      <c r="C49" s="3" t="s">
        <v>26</v>
      </c>
      <c r="D49" s="3" t="s">
        <v>27</v>
      </c>
      <c r="E49" s="3" t="s">
        <v>28</v>
      </c>
      <c r="F49" s="3" t="s">
        <v>32</v>
      </c>
      <c r="G49" s="3">
        <v>1</v>
      </c>
      <c r="H49" s="3">
        <v>0</v>
      </c>
      <c r="I49" s="4">
        <f t="shared" si="10"/>
        <v>0</v>
      </c>
      <c r="J49" s="3">
        <v>1</v>
      </c>
      <c r="K49" s="5">
        <f t="shared" si="11"/>
        <v>1</v>
      </c>
      <c r="L49" s="3">
        <f t="shared" si="12"/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5" t="e">
        <f t="shared" si="13"/>
        <v>#DIV/0!</v>
      </c>
      <c r="S49" s="5" t="e">
        <f t="shared" si="14"/>
        <v>#DIV/0!</v>
      </c>
      <c r="T49" s="3">
        <v>0</v>
      </c>
      <c r="U49" s="3">
        <v>0</v>
      </c>
      <c r="V49" s="3">
        <v>0</v>
      </c>
      <c r="W49" s="3">
        <v>1</v>
      </c>
      <c r="X49" s="3">
        <v>0</v>
      </c>
      <c r="Y49" s="3">
        <v>0</v>
      </c>
    </row>
    <row r="50" spans="1:25" x14ac:dyDescent="0.3">
      <c r="A50" s="3">
        <v>56</v>
      </c>
      <c r="B50" s="3" t="s">
        <v>25</v>
      </c>
      <c r="C50" s="3" t="s">
        <v>31</v>
      </c>
      <c r="D50" s="3" t="s">
        <v>34</v>
      </c>
      <c r="E50" s="3" t="s">
        <v>32</v>
      </c>
      <c r="F50" s="3" t="s">
        <v>29</v>
      </c>
      <c r="G50" s="3">
        <v>1</v>
      </c>
      <c r="H50" s="3">
        <v>0</v>
      </c>
      <c r="I50" s="4">
        <f t="shared" si="10"/>
        <v>0</v>
      </c>
      <c r="J50" s="3">
        <v>1</v>
      </c>
      <c r="K50" s="5">
        <f t="shared" si="11"/>
        <v>1</v>
      </c>
      <c r="L50" s="3">
        <f t="shared" si="12"/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5" t="e">
        <f t="shared" si="13"/>
        <v>#DIV/0!</v>
      </c>
      <c r="S50" s="5" t="e">
        <f t="shared" si="14"/>
        <v>#DIV/0!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</row>
    <row r="51" spans="1:25" x14ac:dyDescent="0.3">
      <c r="A51" s="3">
        <v>59</v>
      </c>
      <c r="B51" s="3" t="s">
        <v>31</v>
      </c>
      <c r="C51" s="3" t="s">
        <v>26</v>
      </c>
      <c r="D51" s="3" t="s">
        <v>27</v>
      </c>
      <c r="E51" s="3" t="s">
        <v>36</v>
      </c>
      <c r="F51" s="3" t="s">
        <v>29</v>
      </c>
      <c r="G51" s="3">
        <v>6</v>
      </c>
      <c r="H51" s="3">
        <v>1</v>
      </c>
      <c r="I51" s="4">
        <f t="shared" si="10"/>
        <v>0.16666666666666666</v>
      </c>
      <c r="J51" s="3">
        <v>2</v>
      </c>
      <c r="K51" s="5">
        <f t="shared" si="11"/>
        <v>0.33333333333333331</v>
      </c>
      <c r="L51" s="3">
        <f t="shared" si="12"/>
        <v>3</v>
      </c>
      <c r="M51" s="3">
        <v>0</v>
      </c>
      <c r="N51" s="3">
        <v>3</v>
      </c>
      <c r="O51" s="3">
        <v>0</v>
      </c>
      <c r="P51" s="3">
        <v>2</v>
      </c>
      <c r="Q51" s="3">
        <v>1</v>
      </c>
      <c r="R51" s="5">
        <f t="shared" si="13"/>
        <v>0</v>
      </c>
      <c r="S51" s="5">
        <f t="shared" si="14"/>
        <v>0</v>
      </c>
      <c r="T51" s="3">
        <v>0</v>
      </c>
      <c r="U51" s="3">
        <v>2</v>
      </c>
      <c r="V51" s="3">
        <v>0</v>
      </c>
      <c r="W51" s="3">
        <v>0</v>
      </c>
      <c r="X51" s="3">
        <v>1</v>
      </c>
      <c r="Y51" s="3">
        <v>1</v>
      </c>
    </row>
    <row r="52" spans="1:25" x14ac:dyDescent="0.3">
      <c r="A52" s="3">
        <v>65</v>
      </c>
      <c r="B52" s="3" t="s">
        <v>35</v>
      </c>
      <c r="C52" s="3" t="s">
        <v>26</v>
      </c>
      <c r="D52" s="3" t="s">
        <v>27</v>
      </c>
      <c r="E52" s="3" t="s">
        <v>28</v>
      </c>
      <c r="F52" s="3" t="s">
        <v>29</v>
      </c>
      <c r="G52" s="3">
        <v>3</v>
      </c>
      <c r="H52" s="3">
        <v>0</v>
      </c>
      <c r="I52" s="4">
        <f t="shared" si="10"/>
        <v>0</v>
      </c>
      <c r="J52" s="3">
        <v>2</v>
      </c>
      <c r="K52" s="5">
        <f t="shared" si="11"/>
        <v>0.66666666666666663</v>
      </c>
      <c r="L52" s="3">
        <f t="shared" si="12"/>
        <v>0</v>
      </c>
      <c r="M52" s="3">
        <v>0</v>
      </c>
      <c r="N52" s="3">
        <v>0</v>
      </c>
      <c r="O52" s="3">
        <v>0</v>
      </c>
      <c r="P52" s="3">
        <v>2</v>
      </c>
      <c r="Q52" s="3">
        <v>0</v>
      </c>
      <c r="R52" s="5" t="e">
        <f t="shared" si="13"/>
        <v>#DIV/0!</v>
      </c>
      <c r="S52" s="5" t="e">
        <f t="shared" si="14"/>
        <v>#DIV/0!</v>
      </c>
      <c r="T52" s="3">
        <v>0</v>
      </c>
      <c r="U52" s="3">
        <v>0</v>
      </c>
      <c r="V52" s="3">
        <v>0</v>
      </c>
      <c r="W52" s="3">
        <v>0</v>
      </c>
      <c r="X52" s="3">
        <v>1</v>
      </c>
      <c r="Y52" s="3">
        <v>0</v>
      </c>
    </row>
    <row r="53" spans="1:25" x14ac:dyDescent="0.3">
      <c r="A53" s="3">
        <v>71</v>
      </c>
      <c r="B53" s="3" t="s">
        <v>31</v>
      </c>
      <c r="C53" s="3" t="s">
        <v>26</v>
      </c>
      <c r="D53" s="3" t="s">
        <v>33</v>
      </c>
      <c r="E53" s="3" t="s">
        <v>32</v>
      </c>
      <c r="F53" s="3" t="s">
        <v>29</v>
      </c>
      <c r="G53" s="3">
        <v>2</v>
      </c>
      <c r="H53" s="3">
        <v>3</v>
      </c>
      <c r="I53" s="4">
        <f t="shared" si="10"/>
        <v>1.5</v>
      </c>
      <c r="J53" s="3">
        <v>1</v>
      </c>
      <c r="K53" s="5">
        <f t="shared" si="11"/>
        <v>0.5</v>
      </c>
      <c r="L53" s="3">
        <f t="shared" si="12"/>
        <v>1</v>
      </c>
      <c r="M53" s="3">
        <v>1</v>
      </c>
      <c r="N53" s="3">
        <v>0</v>
      </c>
      <c r="O53" s="3">
        <v>1</v>
      </c>
      <c r="P53" s="3">
        <v>1</v>
      </c>
      <c r="Q53" s="3">
        <v>1</v>
      </c>
      <c r="R53" s="5">
        <f t="shared" si="13"/>
        <v>1</v>
      </c>
      <c r="S53" s="5">
        <f t="shared" si="14"/>
        <v>1</v>
      </c>
      <c r="T53" s="3">
        <v>0</v>
      </c>
      <c r="U53" s="3">
        <v>0</v>
      </c>
      <c r="V53" s="3">
        <v>0</v>
      </c>
      <c r="W53" s="3">
        <v>1</v>
      </c>
      <c r="X53" s="3">
        <v>1</v>
      </c>
      <c r="Y53" s="3">
        <v>0</v>
      </c>
    </row>
    <row r="54" spans="1:25" x14ac:dyDescent="0.3">
      <c r="A54" s="3">
        <v>89</v>
      </c>
      <c r="B54" s="3" t="s">
        <v>33</v>
      </c>
      <c r="C54" s="3" t="s">
        <v>36</v>
      </c>
      <c r="D54" s="3" t="s">
        <v>27</v>
      </c>
      <c r="E54" s="3" t="s">
        <v>28</v>
      </c>
      <c r="F54" s="3" t="s">
        <v>29</v>
      </c>
      <c r="G54" s="3">
        <v>4</v>
      </c>
      <c r="H54" s="3">
        <v>2</v>
      </c>
      <c r="I54" s="4">
        <f t="shared" si="10"/>
        <v>0.5</v>
      </c>
      <c r="J54" s="3">
        <v>1</v>
      </c>
      <c r="K54" s="5">
        <f t="shared" si="11"/>
        <v>0.25</v>
      </c>
      <c r="L54" s="3">
        <f t="shared" si="12"/>
        <v>3</v>
      </c>
      <c r="M54" s="3">
        <v>1</v>
      </c>
      <c r="N54" s="3">
        <v>2</v>
      </c>
      <c r="O54" s="3">
        <v>0</v>
      </c>
      <c r="P54" s="3">
        <v>1</v>
      </c>
      <c r="Q54" s="3">
        <v>0</v>
      </c>
      <c r="R54" s="5">
        <f t="shared" si="13"/>
        <v>0.33333333333333331</v>
      </c>
      <c r="S54" s="5">
        <f t="shared" si="14"/>
        <v>0.33333333333333331</v>
      </c>
      <c r="T54" s="3">
        <v>0</v>
      </c>
      <c r="U54" s="3">
        <v>1</v>
      </c>
      <c r="V54" s="3">
        <v>2</v>
      </c>
      <c r="W54" s="3">
        <v>0</v>
      </c>
      <c r="X54" s="3">
        <v>2</v>
      </c>
      <c r="Y54" s="3">
        <v>0</v>
      </c>
    </row>
    <row r="55" spans="1:25" x14ac:dyDescent="0.3">
      <c r="A55" s="3">
        <v>112</v>
      </c>
      <c r="B55" s="3" t="s">
        <v>31</v>
      </c>
      <c r="C55" s="3" t="s">
        <v>34</v>
      </c>
      <c r="D55" s="3" t="s">
        <v>27</v>
      </c>
      <c r="E55" s="3" t="s">
        <v>32</v>
      </c>
      <c r="F55" s="3" t="s">
        <v>33</v>
      </c>
      <c r="G55" s="3">
        <v>3</v>
      </c>
      <c r="H55" s="3">
        <v>4</v>
      </c>
      <c r="I55" s="4">
        <f t="shared" si="10"/>
        <v>1.3333333333333333</v>
      </c>
      <c r="J55" s="3">
        <v>0</v>
      </c>
      <c r="K55" s="5">
        <f t="shared" si="11"/>
        <v>0</v>
      </c>
      <c r="L55" s="3">
        <f t="shared" si="12"/>
        <v>2</v>
      </c>
      <c r="M55" s="3">
        <v>1</v>
      </c>
      <c r="N55" s="3">
        <v>1</v>
      </c>
      <c r="O55" s="3">
        <v>1</v>
      </c>
      <c r="P55" s="3">
        <v>2</v>
      </c>
      <c r="Q55" s="3">
        <v>1</v>
      </c>
      <c r="R55" s="5">
        <f t="shared" si="13"/>
        <v>0.5</v>
      </c>
      <c r="S55" s="5">
        <f t="shared" si="14"/>
        <v>0.75</v>
      </c>
      <c r="T55" s="3">
        <v>1</v>
      </c>
      <c r="U55" s="3">
        <v>0</v>
      </c>
      <c r="V55" s="3">
        <v>1</v>
      </c>
      <c r="W55" s="3">
        <v>0</v>
      </c>
      <c r="X55" s="3">
        <v>2</v>
      </c>
      <c r="Y55" s="3">
        <v>0</v>
      </c>
    </row>
    <row r="56" spans="1:25" x14ac:dyDescent="0.3">
      <c r="A56" s="3">
        <v>135</v>
      </c>
      <c r="B56" s="3" t="s">
        <v>31</v>
      </c>
      <c r="C56" s="3" t="s">
        <v>34</v>
      </c>
      <c r="D56" s="3" t="s">
        <v>27</v>
      </c>
      <c r="E56" s="3" t="s">
        <v>28</v>
      </c>
      <c r="F56" s="3" t="s">
        <v>29</v>
      </c>
      <c r="G56" s="3">
        <v>3</v>
      </c>
      <c r="H56" s="3">
        <v>3</v>
      </c>
      <c r="I56" s="4">
        <f t="shared" si="10"/>
        <v>1</v>
      </c>
      <c r="J56" s="3">
        <v>0</v>
      </c>
      <c r="K56" s="5">
        <f t="shared" si="11"/>
        <v>0</v>
      </c>
      <c r="L56" s="3">
        <f t="shared" si="12"/>
        <v>3</v>
      </c>
      <c r="M56" s="3">
        <v>1</v>
      </c>
      <c r="N56" s="3">
        <v>2</v>
      </c>
      <c r="O56" s="3">
        <v>0</v>
      </c>
      <c r="P56" s="3">
        <v>1</v>
      </c>
      <c r="Q56" s="3">
        <v>1</v>
      </c>
      <c r="R56" s="5">
        <f t="shared" si="13"/>
        <v>0.33333333333333331</v>
      </c>
      <c r="S56" s="5">
        <f t="shared" si="14"/>
        <v>0.33333333333333331</v>
      </c>
      <c r="T56" s="3">
        <v>0</v>
      </c>
      <c r="U56" s="3">
        <v>1</v>
      </c>
      <c r="V56" s="3">
        <v>1</v>
      </c>
      <c r="W56" s="3">
        <v>0</v>
      </c>
      <c r="X56" s="3">
        <v>1</v>
      </c>
      <c r="Y56" s="3">
        <v>0</v>
      </c>
    </row>
    <row r="57" spans="1:25" x14ac:dyDescent="0.3">
      <c r="A57" s="3">
        <v>171</v>
      </c>
      <c r="B57" s="3" t="s">
        <v>31</v>
      </c>
      <c r="C57" s="3" t="s">
        <v>36</v>
      </c>
      <c r="D57" s="3" t="s">
        <v>27</v>
      </c>
      <c r="E57" s="3" t="s">
        <v>32</v>
      </c>
      <c r="F57" s="3" t="s">
        <v>29</v>
      </c>
      <c r="G57" s="3">
        <v>0</v>
      </c>
      <c r="H57" s="3">
        <v>0</v>
      </c>
      <c r="I57" s="4" t="e">
        <f t="shared" si="10"/>
        <v>#DIV/0!</v>
      </c>
      <c r="J57" s="3">
        <v>0</v>
      </c>
      <c r="K57" s="5" t="e">
        <f t="shared" si="11"/>
        <v>#DIV/0!</v>
      </c>
      <c r="L57" s="3">
        <f t="shared" si="12"/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5" t="e">
        <f t="shared" si="13"/>
        <v>#DIV/0!</v>
      </c>
      <c r="S57" s="5" t="e">
        <f t="shared" si="14"/>
        <v>#DIV/0!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 x14ac:dyDescent="0.3">
      <c r="A58" s="3">
        <v>184</v>
      </c>
      <c r="B58" s="3" t="s">
        <v>33</v>
      </c>
      <c r="C58" s="3" t="s">
        <v>26</v>
      </c>
      <c r="D58" s="3" t="s">
        <v>36</v>
      </c>
      <c r="E58" s="3" t="s">
        <v>32</v>
      </c>
      <c r="F58" s="3" t="s">
        <v>29</v>
      </c>
      <c r="G58" s="3">
        <v>1</v>
      </c>
      <c r="H58" s="3">
        <v>0</v>
      </c>
      <c r="I58" s="4">
        <f t="shared" si="10"/>
        <v>0</v>
      </c>
      <c r="J58" s="3">
        <v>0</v>
      </c>
      <c r="K58" s="5">
        <f t="shared" si="11"/>
        <v>0</v>
      </c>
      <c r="L58" s="3">
        <f t="shared" si="12"/>
        <v>1</v>
      </c>
      <c r="M58" s="3">
        <v>0</v>
      </c>
      <c r="N58" s="3">
        <v>1</v>
      </c>
      <c r="O58" s="3">
        <v>0</v>
      </c>
      <c r="P58" s="3">
        <v>0</v>
      </c>
      <c r="Q58" s="3">
        <v>0</v>
      </c>
      <c r="R58" s="5">
        <f t="shared" si="13"/>
        <v>0</v>
      </c>
      <c r="S58" s="5">
        <f t="shared" si="14"/>
        <v>0</v>
      </c>
      <c r="T58" s="3">
        <v>0</v>
      </c>
      <c r="U58" s="3">
        <v>0</v>
      </c>
      <c r="V58" s="3">
        <v>1</v>
      </c>
      <c r="W58" s="3">
        <v>0</v>
      </c>
      <c r="X58" s="3">
        <v>0</v>
      </c>
      <c r="Y58" s="3">
        <v>0</v>
      </c>
    </row>
    <row r="59" spans="1:25" x14ac:dyDescent="0.3">
      <c r="A59" s="3">
        <v>186</v>
      </c>
      <c r="B59" s="3" t="s">
        <v>36</v>
      </c>
      <c r="C59" s="3" t="s">
        <v>26</v>
      </c>
      <c r="D59" s="3" t="s">
        <v>27</v>
      </c>
      <c r="E59" s="3" t="s">
        <v>28</v>
      </c>
      <c r="F59" s="3" t="s">
        <v>29</v>
      </c>
      <c r="G59" s="3">
        <v>10</v>
      </c>
      <c r="H59" s="3">
        <v>5</v>
      </c>
      <c r="I59" s="4">
        <f t="shared" si="10"/>
        <v>0.5</v>
      </c>
      <c r="J59" s="3">
        <v>0</v>
      </c>
      <c r="K59" s="5">
        <f t="shared" si="11"/>
        <v>0</v>
      </c>
      <c r="L59" s="3">
        <f t="shared" si="12"/>
        <v>9</v>
      </c>
      <c r="M59" s="3">
        <v>2</v>
      </c>
      <c r="N59" s="3">
        <v>7</v>
      </c>
      <c r="O59" s="3">
        <v>2</v>
      </c>
      <c r="P59" s="3">
        <v>0</v>
      </c>
      <c r="Q59" s="3">
        <v>0</v>
      </c>
      <c r="R59" s="5">
        <f t="shared" si="13"/>
        <v>0.22222222222222221</v>
      </c>
      <c r="S59" s="5">
        <f t="shared" si="14"/>
        <v>0.27777777777777779</v>
      </c>
      <c r="T59" s="3">
        <v>1</v>
      </c>
      <c r="U59" s="3">
        <v>3</v>
      </c>
      <c r="V59" s="3">
        <v>6</v>
      </c>
      <c r="W59" s="3">
        <v>0</v>
      </c>
      <c r="X59" s="3">
        <v>0</v>
      </c>
      <c r="Y59" s="3">
        <v>0</v>
      </c>
    </row>
    <row r="60" spans="1:25" x14ac:dyDescent="0.3">
      <c r="A60" s="3">
        <v>203</v>
      </c>
      <c r="B60" s="3" t="s">
        <v>36</v>
      </c>
      <c r="C60" s="3" t="s">
        <v>26</v>
      </c>
      <c r="D60" s="3" t="s">
        <v>27</v>
      </c>
      <c r="E60" s="3" t="s">
        <v>35</v>
      </c>
      <c r="F60" s="3" t="s">
        <v>29</v>
      </c>
      <c r="G60" s="3">
        <v>2</v>
      </c>
      <c r="H60" s="3">
        <v>2</v>
      </c>
      <c r="I60" s="4">
        <f t="shared" si="10"/>
        <v>1</v>
      </c>
      <c r="J60" s="3">
        <v>0</v>
      </c>
      <c r="K60" s="5">
        <f t="shared" si="11"/>
        <v>0</v>
      </c>
      <c r="L60" s="3">
        <f t="shared" si="12"/>
        <v>1</v>
      </c>
      <c r="M60" s="3">
        <v>0</v>
      </c>
      <c r="N60" s="3">
        <v>1</v>
      </c>
      <c r="O60" s="3">
        <v>0</v>
      </c>
      <c r="P60" s="3">
        <v>2</v>
      </c>
      <c r="Q60" s="3">
        <v>2</v>
      </c>
      <c r="R60" s="5">
        <f t="shared" si="13"/>
        <v>0</v>
      </c>
      <c r="S60" s="5">
        <f t="shared" si="14"/>
        <v>0</v>
      </c>
      <c r="T60" s="3">
        <v>0</v>
      </c>
      <c r="U60" s="3">
        <v>1</v>
      </c>
      <c r="V60" s="3">
        <v>0</v>
      </c>
      <c r="W60" s="3">
        <v>0</v>
      </c>
      <c r="X60" s="3">
        <v>1</v>
      </c>
      <c r="Y60" s="3">
        <v>0</v>
      </c>
    </row>
    <row r="61" spans="1:25" x14ac:dyDescent="0.3">
      <c r="A61" s="3">
        <v>215</v>
      </c>
      <c r="B61" s="3" t="s">
        <v>31</v>
      </c>
      <c r="C61" s="3" t="s">
        <v>26</v>
      </c>
      <c r="D61" s="3" t="s">
        <v>27</v>
      </c>
      <c r="E61" s="3" t="s">
        <v>36</v>
      </c>
      <c r="F61" s="3" t="s">
        <v>33</v>
      </c>
      <c r="G61" s="3">
        <v>2</v>
      </c>
      <c r="H61" s="3">
        <v>2</v>
      </c>
      <c r="I61" s="4">
        <f t="shared" si="10"/>
        <v>1</v>
      </c>
      <c r="J61" s="3">
        <v>1</v>
      </c>
      <c r="K61" s="5">
        <f t="shared" si="11"/>
        <v>0.5</v>
      </c>
      <c r="L61" s="3">
        <f t="shared" si="12"/>
        <v>1</v>
      </c>
      <c r="M61" s="3">
        <v>1</v>
      </c>
      <c r="N61" s="3">
        <v>0</v>
      </c>
      <c r="O61" s="3">
        <v>1</v>
      </c>
      <c r="P61" s="3">
        <v>0</v>
      </c>
      <c r="Q61" s="3">
        <v>0</v>
      </c>
      <c r="R61" s="5">
        <f t="shared" si="13"/>
        <v>1</v>
      </c>
      <c r="S61" s="5">
        <f t="shared" si="14"/>
        <v>1</v>
      </c>
      <c r="T61" s="3">
        <v>0</v>
      </c>
      <c r="U61" s="3">
        <v>0</v>
      </c>
      <c r="V61" s="3">
        <v>1</v>
      </c>
      <c r="W61" s="3">
        <v>0</v>
      </c>
      <c r="X61" s="3">
        <v>0</v>
      </c>
      <c r="Y61" s="3">
        <v>0</v>
      </c>
    </row>
    <row r="62" spans="1:25" x14ac:dyDescent="0.3">
      <c r="A62" s="3">
        <v>216</v>
      </c>
      <c r="B62" s="3" t="s">
        <v>31</v>
      </c>
      <c r="C62" s="3" t="s">
        <v>26</v>
      </c>
      <c r="D62" s="3" t="s">
        <v>27</v>
      </c>
      <c r="E62" s="3" t="s">
        <v>32</v>
      </c>
      <c r="F62" s="3" t="s">
        <v>33</v>
      </c>
      <c r="G62" s="3">
        <v>1</v>
      </c>
      <c r="H62" s="3">
        <v>2</v>
      </c>
      <c r="I62" s="4">
        <f t="shared" si="10"/>
        <v>2</v>
      </c>
      <c r="J62" s="3">
        <v>0</v>
      </c>
      <c r="K62" s="5">
        <f t="shared" si="11"/>
        <v>0</v>
      </c>
      <c r="L62" s="3">
        <f t="shared" si="12"/>
        <v>0</v>
      </c>
      <c r="M62" s="3">
        <v>0</v>
      </c>
      <c r="N62" s="3">
        <v>0</v>
      </c>
      <c r="O62" s="3">
        <v>0</v>
      </c>
      <c r="P62" s="3">
        <v>2</v>
      </c>
      <c r="Q62" s="3">
        <v>2</v>
      </c>
      <c r="R62" s="5" t="e">
        <f t="shared" si="13"/>
        <v>#DIV/0!</v>
      </c>
      <c r="S62" s="5" t="e">
        <f t="shared" si="14"/>
        <v>#DIV/0!</v>
      </c>
      <c r="T62" s="3">
        <v>0</v>
      </c>
      <c r="U62" s="3">
        <v>0</v>
      </c>
      <c r="V62" s="3">
        <v>0</v>
      </c>
      <c r="W62" s="3">
        <v>0</v>
      </c>
      <c r="X62" s="3">
        <v>1</v>
      </c>
      <c r="Y62" s="3">
        <v>0</v>
      </c>
    </row>
    <row r="63" spans="1:25" x14ac:dyDescent="0.3">
      <c r="A63" s="3">
        <v>217</v>
      </c>
      <c r="B63" s="3" t="s">
        <v>25</v>
      </c>
      <c r="C63" s="3" t="s">
        <v>31</v>
      </c>
      <c r="D63" s="3" t="s">
        <v>34</v>
      </c>
      <c r="E63" s="3" t="s">
        <v>28</v>
      </c>
      <c r="F63" s="3" t="s">
        <v>29</v>
      </c>
      <c r="G63" s="3">
        <v>2</v>
      </c>
      <c r="H63" s="3">
        <v>2</v>
      </c>
      <c r="I63" s="4">
        <f t="shared" si="10"/>
        <v>1</v>
      </c>
      <c r="J63" s="3">
        <v>1</v>
      </c>
      <c r="K63" s="5">
        <f t="shared" si="11"/>
        <v>0.5</v>
      </c>
      <c r="L63" s="3">
        <f t="shared" si="12"/>
        <v>1</v>
      </c>
      <c r="M63" s="3">
        <v>1</v>
      </c>
      <c r="N63" s="3">
        <v>0</v>
      </c>
      <c r="O63" s="3">
        <v>0</v>
      </c>
      <c r="P63" s="3">
        <v>0</v>
      </c>
      <c r="Q63" s="3">
        <v>0</v>
      </c>
      <c r="R63" s="5">
        <f t="shared" si="13"/>
        <v>1</v>
      </c>
      <c r="S63" s="5">
        <f t="shared" si="14"/>
        <v>1</v>
      </c>
      <c r="T63" s="3">
        <v>0</v>
      </c>
      <c r="U63" s="3">
        <v>0</v>
      </c>
      <c r="V63" s="3">
        <v>0</v>
      </c>
      <c r="W63" s="3">
        <v>1</v>
      </c>
      <c r="X63" s="3">
        <v>0</v>
      </c>
      <c r="Y63" s="3">
        <v>0</v>
      </c>
    </row>
    <row r="64" spans="1:25" x14ac:dyDescent="0.3">
      <c r="A64" s="3">
        <v>218</v>
      </c>
      <c r="B64" s="3" t="s">
        <v>31</v>
      </c>
      <c r="C64" s="3" t="s">
        <v>36</v>
      </c>
      <c r="D64" s="3" t="s">
        <v>27</v>
      </c>
      <c r="E64" s="3" t="s">
        <v>32</v>
      </c>
      <c r="F64" s="3" t="s">
        <v>33</v>
      </c>
      <c r="G64" s="3">
        <v>7</v>
      </c>
      <c r="H64" s="3">
        <v>2</v>
      </c>
      <c r="I64" s="4">
        <f t="shared" si="10"/>
        <v>0.2857142857142857</v>
      </c>
      <c r="J64" s="3">
        <v>3</v>
      </c>
      <c r="K64" s="5">
        <f t="shared" si="11"/>
        <v>0.42857142857142855</v>
      </c>
      <c r="L64" s="3">
        <f t="shared" si="12"/>
        <v>3</v>
      </c>
      <c r="M64" s="3">
        <v>1</v>
      </c>
      <c r="N64" s="3">
        <v>2</v>
      </c>
      <c r="O64" s="3">
        <v>1</v>
      </c>
      <c r="P64" s="3">
        <v>2</v>
      </c>
      <c r="Q64" s="3">
        <v>0</v>
      </c>
      <c r="R64" s="5">
        <f t="shared" si="13"/>
        <v>0.33333333333333331</v>
      </c>
      <c r="S64" s="5">
        <f t="shared" si="14"/>
        <v>0.33333333333333331</v>
      </c>
      <c r="T64" s="3">
        <v>0</v>
      </c>
      <c r="U64" s="3">
        <v>1</v>
      </c>
      <c r="V64" s="3">
        <v>2</v>
      </c>
      <c r="W64" s="3">
        <v>2</v>
      </c>
      <c r="X64" s="3">
        <v>1</v>
      </c>
      <c r="Y64" s="3">
        <v>1</v>
      </c>
    </row>
    <row r="65" spans="1:25" x14ac:dyDescent="0.3">
      <c r="A65" s="3">
        <v>219</v>
      </c>
      <c r="B65" s="3" t="s">
        <v>34</v>
      </c>
      <c r="C65" s="3" t="s">
        <v>33</v>
      </c>
      <c r="D65" s="3" t="s">
        <v>36</v>
      </c>
      <c r="E65" s="3" t="s">
        <v>32</v>
      </c>
      <c r="F65" s="3" t="s">
        <v>29</v>
      </c>
      <c r="G65" s="3">
        <v>0</v>
      </c>
      <c r="H65" s="3">
        <v>0</v>
      </c>
      <c r="I65" s="4" t="e">
        <f t="shared" si="10"/>
        <v>#DIV/0!</v>
      </c>
      <c r="J65" s="3">
        <v>0</v>
      </c>
      <c r="K65" s="5" t="e">
        <f t="shared" si="11"/>
        <v>#DIV/0!</v>
      </c>
      <c r="L65" s="3">
        <f t="shared" si="12"/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e">
        <f t="shared" si="13"/>
        <v>#DIV/0!</v>
      </c>
      <c r="S65" s="5" t="e">
        <f t="shared" si="14"/>
        <v>#DIV/0!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</row>
    <row r="66" spans="1:25" x14ac:dyDescent="0.3">
      <c r="A66" s="3">
        <v>220</v>
      </c>
      <c r="B66" s="3" t="s">
        <v>33</v>
      </c>
      <c r="C66" s="3" t="s">
        <v>26</v>
      </c>
      <c r="D66" s="3" t="s">
        <v>36</v>
      </c>
      <c r="E66" s="3" t="s">
        <v>28</v>
      </c>
      <c r="F66" s="3" t="s">
        <v>29</v>
      </c>
      <c r="G66" s="3">
        <v>1</v>
      </c>
      <c r="H66" s="3">
        <v>2</v>
      </c>
      <c r="I66" s="4">
        <f t="shared" si="10"/>
        <v>2</v>
      </c>
      <c r="J66" s="3">
        <v>0</v>
      </c>
      <c r="K66" s="5">
        <f t="shared" si="11"/>
        <v>0</v>
      </c>
      <c r="L66" s="3">
        <f t="shared" si="12"/>
        <v>1</v>
      </c>
      <c r="M66" s="3">
        <v>1</v>
      </c>
      <c r="N66" s="3">
        <v>0</v>
      </c>
      <c r="O66" s="3">
        <v>0</v>
      </c>
      <c r="P66" s="3">
        <v>0</v>
      </c>
      <c r="Q66" s="3">
        <v>0</v>
      </c>
      <c r="R66" s="5">
        <f t="shared" si="13"/>
        <v>1</v>
      </c>
      <c r="S66" s="5">
        <f t="shared" si="14"/>
        <v>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</row>
    <row r="67" spans="1:25" x14ac:dyDescent="0.3">
      <c r="A67" s="3">
        <v>221</v>
      </c>
      <c r="B67" s="3" t="s">
        <v>36</v>
      </c>
      <c r="C67" s="3" t="s">
        <v>26</v>
      </c>
      <c r="D67" s="3" t="s">
        <v>27</v>
      </c>
      <c r="E67" s="3" t="s">
        <v>32</v>
      </c>
      <c r="F67" s="3" t="s">
        <v>29</v>
      </c>
      <c r="G67" s="3">
        <v>0</v>
      </c>
      <c r="H67" s="3">
        <v>0</v>
      </c>
      <c r="I67" s="4" t="e">
        <f t="shared" si="10"/>
        <v>#DIV/0!</v>
      </c>
      <c r="J67" s="3">
        <v>0</v>
      </c>
      <c r="K67" s="5" t="e">
        <f t="shared" si="11"/>
        <v>#DIV/0!</v>
      </c>
      <c r="L67" s="3">
        <f t="shared" si="12"/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5" t="e">
        <f t="shared" si="13"/>
        <v>#DIV/0!</v>
      </c>
      <c r="S67" s="5" t="e">
        <f t="shared" si="14"/>
        <v>#DIV/0!</v>
      </c>
      <c r="T67" s="3">
        <v>0</v>
      </c>
      <c r="U67" s="3">
        <v>0</v>
      </c>
      <c r="V67" s="3">
        <v>0</v>
      </c>
      <c r="W67" s="3">
        <v>0</v>
      </c>
      <c r="X67" s="3">
        <v>1</v>
      </c>
      <c r="Y67" s="3">
        <v>0</v>
      </c>
    </row>
    <row r="68" spans="1:25" x14ac:dyDescent="0.3">
      <c r="A68" s="3">
        <v>222</v>
      </c>
      <c r="B68" s="3" t="s">
        <v>34</v>
      </c>
      <c r="C68" s="3" t="s">
        <v>26</v>
      </c>
      <c r="D68" s="3" t="s">
        <v>27</v>
      </c>
      <c r="E68" s="3" t="s">
        <v>36</v>
      </c>
      <c r="F68" s="3" t="s">
        <v>29</v>
      </c>
      <c r="G68" s="3">
        <v>2</v>
      </c>
      <c r="H68" s="3">
        <v>0</v>
      </c>
      <c r="I68" s="4">
        <f t="shared" si="10"/>
        <v>0</v>
      </c>
      <c r="J68" s="3">
        <v>0</v>
      </c>
      <c r="K68" s="5">
        <f t="shared" si="11"/>
        <v>0</v>
      </c>
      <c r="L68" s="3">
        <f t="shared" si="12"/>
        <v>2</v>
      </c>
      <c r="M68" s="3">
        <v>0</v>
      </c>
      <c r="N68" s="3">
        <v>2</v>
      </c>
      <c r="O68" s="3">
        <v>0</v>
      </c>
      <c r="P68" s="3">
        <v>0</v>
      </c>
      <c r="Q68" s="3">
        <v>0</v>
      </c>
      <c r="R68" s="5">
        <f t="shared" si="13"/>
        <v>0</v>
      </c>
      <c r="S68" s="5">
        <f t="shared" si="14"/>
        <v>0</v>
      </c>
      <c r="T68" s="3">
        <v>0</v>
      </c>
      <c r="U68" s="3">
        <v>0</v>
      </c>
      <c r="V68" s="3">
        <v>2</v>
      </c>
      <c r="W68" s="3">
        <v>0</v>
      </c>
      <c r="X68" s="3">
        <v>0</v>
      </c>
      <c r="Y68" s="3">
        <v>0</v>
      </c>
    </row>
    <row r="69" spans="1:25" x14ac:dyDescent="0.3">
      <c r="A69" s="3"/>
      <c r="B69" s="3"/>
      <c r="C69" s="3"/>
      <c r="D69" s="3"/>
      <c r="E69" s="3"/>
      <c r="F69" s="3"/>
      <c r="I69" s="2"/>
      <c r="K69" s="1"/>
      <c r="R69" s="1"/>
      <c r="S69" s="1"/>
    </row>
    <row r="70" spans="1:25" x14ac:dyDescent="0.3">
      <c r="A70" s="3"/>
      <c r="B70" s="3"/>
      <c r="C70" s="3"/>
      <c r="D70" s="3"/>
      <c r="E70" s="3"/>
      <c r="F70" s="3" t="s">
        <v>38</v>
      </c>
      <c r="G70">
        <f>SUM(G39:G68)</f>
        <v>98</v>
      </c>
      <c r="H70">
        <f>SUM(H39:H68)</f>
        <v>67</v>
      </c>
      <c r="I70" s="2">
        <f t="shared" ref="I70" si="15">H70/G70</f>
        <v>0.68367346938775508</v>
      </c>
      <c r="J70">
        <f>SUM(J39:J68)</f>
        <v>28</v>
      </c>
      <c r="K70" s="1">
        <f t="shared" ref="K70" si="16">J70/G70</f>
        <v>0.2857142857142857</v>
      </c>
      <c r="L70">
        <f t="shared" ref="L70:Q70" si="17">SUM(L39:L68)</f>
        <v>57</v>
      </c>
      <c r="M70">
        <f t="shared" si="17"/>
        <v>24</v>
      </c>
      <c r="N70">
        <f t="shared" si="17"/>
        <v>33</v>
      </c>
      <c r="O70">
        <f t="shared" si="17"/>
        <v>15</v>
      </c>
      <c r="P70">
        <f t="shared" si="17"/>
        <v>27</v>
      </c>
      <c r="Q70">
        <f t="shared" si="17"/>
        <v>13</v>
      </c>
      <c r="R70" s="1">
        <f t="shared" ref="R70" si="18">M70/(M70+N70)</f>
        <v>0.42105263157894735</v>
      </c>
      <c r="S70" s="1">
        <f t="shared" ref="S70" si="19">((0.5*T70)+M70)/L70</f>
        <v>0.47368421052631576</v>
      </c>
      <c r="T70">
        <f t="shared" ref="T70:Y70" si="20">SUM(T39:T68)</f>
        <v>6</v>
      </c>
      <c r="U70">
        <f t="shared" si="20"/>
        <v>16</v>
      </c>
      <c r="V70">
        <f t="shared" si="20"/>
        <v>27</v>
      </c>
      <c r="W70">
        <f t="shared" si="20"/>
        <v>13</v>
      </c>
      <c r="X70">
        <f t="shared" si="20"/>
        <v>19</v>
      </c>
      <c r="Y70">
        <f t="shared" si="20"/>
        <v>3</v>
      </c>
    </row>
    <row r="71" spans="1:25" x14ac:dyDescent="0.3">
      <c r="A71" s="3"/>
      <c r="B71" s="3"/>
      <c r="C71" s="3"/>
      <c r="D71" s="3"/>
      <c r="E71" s="3"/>
      <c r="F71" s="3"/>
    </row>
    <row r="72" spans="1:25" x14ac:dyDescent="0.3">
      <c r="A72" s="3"/>
      <c r="B72" s="3"/>
      <c r="C72" s="3"/>
      <c r="D72" s="3"/>
      <c r="E72" s="3"/>
      <c r="F72" s="3"/>
    </row>
    <row r="73" spans="1:25" x14ac:dyDescent="0.3">
      <c r="A73" s="3"/>
      <c r="B73" s="3"/>
      <c r="C73" s="3"/>
      <c r="D73" s="3"/>
      <c r="E73" s="3"/>
      <c r="F73" s="3"/>
    </row>
    <row r="74" spans="1:25" x14ac:dyDescent="0.3">
      <c r="A74" s="3"/>
      <c r="B74" s="3"/>
      <c r="C74" s="3"/>
      <c r="D74" s="3"/>
      <c r="E74" s="3"/>
      <c r="F74" s="3"/>
    </row>
    <row r="75" spans="1:25" x14ac:dyDescent="0.3">
      <c r="A75" s="3"/>
      <c r="B75" s="3"/>
      <c r="C75" s="3"/>
      <c r="D75" s="3"/>
      <c r="E75" s="3"/>
      <c r="F75" s="3"/>
    </row>
    <row r="76" spans="1:25" x14ac:dyDescent="0.3">
      <c r="A76" s="3"/>
      <c r="B76" s="3"/>
      <c r="C76" s="3"/>
      <c r="D76" s="3"/>
      <c r="E76" s="3"/>
      <c r="F76" s="3"/>
    </row>
    <row r="77" spans="1:25" x14ac:dyDescent="0.3">
      <c r="A77" s="3"/>
      <c r="B77" s="3"/>
      <c r="C77" s="3"/>
      <c r="D77" s="3"/>
      <c r="E77" s="3"/>
      <c r="F77" s="3"/>
    </row>
    <row r="78" spans="1:25" x14ac:dyDescent="0.3">
      <c r="A78" s="3"/>
      <c r="B78" s="3"/>
      <c r="C78" s="3"/>
      <c r="D78" s="3"/>
      <c r="E78" s="3"/>
      <c r="F78" s="3"/>
    </row>
    <row r="79" spans="1:25" x14ac:dyDescent="0.3">
      <c r="A79" s="3"/>
      <c r="B79" s="3"/>
      <c r="C79" s="3"/>
      <c r="D79" s="3"/>
      <c r="E79" s="3"/>
      <c r="F79" s="3"/>
    </row>
    <row r="80" spans="1:25" x14ac:dyDescent="0.3">
      <c r="A80" s="3"/>
      <c r="B80" s="3"/>
      <c r="C80" s="3"/>
      <c r="D80" s="3"/>
      <c r="E80" s="3"/>
      <c r="F80" s="3"/>
    </row>
    <row r="81" spans="1:6" x14ac:dyDescent="0.3">
      <c r="A81" s="3"/>
      <c r="B81" s="3"/>
      <c r="C81" s="3"/>
      <c r="D81" s="3"/>
      <c r="E81" s="3"/>
      <c r="F81" s="3"/>
    </row>
    <row r="82" spans="1:6" x14ac:dyDescent="0.3">
      <c r="A82" s="3"/>
      <c r="B82" s="3"/>
      <c r="C82" s="3"/>
      <c r="D82" s="3"/>
      <c r="E82" s="3"/>
      <c r="F82" s="3"/>
    </row>
    <row r="83" spans="1:6" x14ac:dyDescent="0.3">
      <c r="A83" s="3"/>
      <c r="B83" s="3"/>
      <c r="C83" s="3"/>
      <c r="D83" s="3"/>
      <c r="E83" s="3"/>
      <c r="F83" s="3"/>
    </row>
    <row r="84" spans="1:6" x14ac:dyDescent="0.3">
      <c r="A84" s="3"/>
      <c r="B84" s="3"/>
      <c r="C84" s="3"/>
      <c r="D84" s="3"/>
      <c r="E84" s="3"/>
      <c r="F84" s="3"/>
    </row>
    <row r="85" spans="1:6" x14ac:dyDescent="0.3">
      <c r="A85" s="3"/>
      <c r="B85" s="3"/>
      <c r="C85" s="3"/>
      <c r="D85" s="3"/>
      <c r="E85" s="3"/>
      <c r="F85" s="3"/>
    </row>
    <row r="86" spans="1:6" x14ac:dyDescent="0.3">
      <c r="A86" s="3"/>
      <c r="B86" s="3"/>
      <c r="C86" s="3"/>
      <c r="D86" s="3"/>
      <c r="E86" s="3"/>
      <c r="F86" s="3"/>
    </row>
    <row r="87" spans="1:6" x14ac:dyDescent="0.3">
      <c r="A87" s="3"/>
      <c r="B87" s="3"/>
      <c r="C87" s="3"/>
      <c r="D87" s="3"/>
      <c r="E87" s="3"/>
      <c r="F87" s="3"/>
    </row>
    <row r="88" spans="1:6" x14ac:dyDescent="0.3">
      <c r="A88" s="3"/>
      <c r="B88" s="3"/>
      <c r="C88" s="3"/>
      <c r="D88" s="3"/>
      <c r="E88" s="3"/>
      <c r="F88" s="3"/>
    </row>
    <row r="89" spans="1:6" x14ac:dyDescent="0.3">
      <c r="A89" s="3"/>
      <c r="B89" s="3"/>
      <c r="C89" s="3"/>
      <c r="D89" s="3"/>
      <c r="E89" s="3"/>
      <c r="F89" s="3"/>
    </row>
    <row r="90" spans="1:6" x14ac:dyDescent="0.3">
      <c r="A90" s="3"/>
      <c r="B90" s="3"/>
      <c r="C90" s="3"/>
      <c r="D90" s="3"/>
      <c r="E90" s="3"/>
      <c r="F90" s="3"/>
    </row>
    <row r="91" spans="1:6" x14ac:dyDescent="0.3">
      <c r="A91" s="3"/>
      <c r="B91" s="3"/>
      <c r="C91" s="3"/>
      <c r="D91" s="3"/>
      <c r="E91" s="3"/>
      <c r="F91" s="3"/>
    </row>
    <row r="92" spans="1:6" x14ac:dyDescent="0.3">
      <c r="A92" s="3"/>
      <c r="B92" s="3"/>
      <c r="C92" s="3"/>
      <c r="D92" s="3"/>
      <c r="E92" s="3"/>
      <c r="F92" s="3"/>
    </row>
    <row r="93" spans="1:6" x14ac:dyDescent="0.3">
      <c r="A93" s="3"/>
      <c r="B93" s="3"/>
      <c r="C93" s="3"/>
      <c r="D93" s="3"/>
      <c r="E93" s="3"/>
      <c r="F93" s="3"/>
    </row>
    <row r="94" spans="1:6" x14ac:dyDescent="0.3">
      <c r="A94" s="3"/>
      <c r="B94" s="3"/>
      <c r="C94" s="3"/>
      <c r="D94" s="3"/>
      <c r="E94" s="3"/>
      <c r="F94" s="3"/>
    </row>
    <row r="95" spans="1:6" x14ac:dyDescent="0.3">
      <c r="A95" s="3"/>
      <c r="B95" s="3"/>
      <c r="C95" s="3"/>
      <c r="D95" s="3"/>
      <c r="E95" s="3"/>
      <c r="F95" s="3"/>
    </row>
    <row r="96" spans="1:6" x14ac:dyDescent="0.3">
      <c r="A96" s="3"/>
      <c r="B96" s="3"/>
      <c r="C96" s="3"/>
      <c r="D96" s="3"/>
      <c r="E96" s="3"/>
      <c r="F96" s="3"/>
    </row>
    <row r="97" spans="1:6" x14ac:dyDescent="0.3">
      <c r="A97" s="3"/>
      <c r="B97" s="3"/>
      <c r="C97" s="3"/>
      <c r="D97" s="3"/>
      <c r="E97" s="3"/>
      <c r="F97" s="3"/>
    </row>
    <row r="98" spans="1:6" x14ac:dyDescent="0.3">
      <c r="A98" s="3"/>
      <c r="B98" s="3"/>
      <c r="C98" s="3"/>
      <c r="D98" s="3"/>
      <c r="E98" s="3"/>
      <c r="F98" s="3"/>
    </row>
    <row r="99" spans="1:6" x14ac:dyDescent="0.3">
      <c r="A99" s="3"/>
      <c r="B99" s="3"/>
      <c r="C99" s="3"/>
      <c r="D99" s="3"/>
      <c r="E99" s="3"/>
      <c r="F99" s="3"/>
    </row>
    <row r="100" spans="1:6" x14ac:dyDescent="0.3">
      <c r="A100" s="3"/>
      <c r="B100" s="3"/>
      <c r="C100" s="3"/>
      <c r="D100" s="3"/>
      <c r="E100" s="3"/>
      <c r="F100" s="3"/>
    </row>
    <row r="101" spans="1:6" x14ac:dyDescent="0.3">
      <c r="A101" s="3"/>
      <c r="B101" s="3"/>
      <c r="C101" s="3"/>
      <c r="D101" s="3"/>
      <c r="E101" s="3"/>
      <c r="F101" s="3"/>
    </row>
    <row r="102" spans="1:6" x14ac:dyDescent="0.3">
      <c r="A102" s="3"/>
      <c r="B102" s="3"/>
      <c r="C102" s="3"/>
      <c r="D102" s="3"/>
      <c r="E102" s="3"/>
      <c r="F102" s="3"/>
    </row>
    <row r="103" spans="1:6" x14ac:dyDescent="0.3">
      <c r="A103" s="3"/>
      <c r="B103" s="3"/>
      <c r="C103" s="3"/>
      <c r="D103" s="3"/>
      <c r="E103" s="3"/>
      <c r="F103" s="3"/>
    </row>
    <row r="104" spans="1:6" x14ac:dyDescent="0.3">
      <c r="A104" s="3"/>
      <c r="B104" s="3"/>
      <c r="C104" s="3"/>
      <c r="D104" s="3"/>
      <c r="E104" s="3"/>
      <c r="F104" s="3"/>
    </row>
    <row r="105" spans="1:6" x14ac:dyDescent="0.3">
      <c r="A105" s="3"/>
      <c r="B105" s="3"/>
      <c r="C105" s="3"/>
      <c r="D105" s="3"/>
      <c r="E105" s="3"/>
      <c r="F105" s="3"/>
    </row>
    <row r="106" spans="1:6" x14ac:dyDescent="0.3">
      <c r="A106" s="3"/>
      <c r="B106" s="3"/>
      <c r="C106" s="3"/>
      <c r="D106" s="3"/>
      <c r="E106" s="3"/>
      <c r="F106" s="3"/>
    </row>
    <row r="107" spans="1:6" x14ac:dyDescent="0.3">
      <c r="A107" s="3"/>
      <c r="B107" s="3"/>
      <c r="C107" s="3"/>
      <c r="D107" s="3"/>
      <c r="E107" s="3"/>
      <c r="F107" s="3"/>
    </row>
    <row r="108" spans="1:6" x14ac:dyDescent="0.3">
      <c r="A108" s="3"/>
      <c r="B108" s="3"/>
      <c r="C108" s="3"/>
      <c r="D108" s="3"/>
      <c r="E108" s="3"/>
      <c r="F108" s="3"/>
    </row>
    <row r="109" spans="1:6" x14ac:dyDescent="0.3">
      <c r="A109" s="3"/>
      <c r="B109" s="3"/>
      <c r="C109" s="3"/>
      <c r="D109" s="3"/>
      <c r="E109" s="3"/>
      <c r="F109" s="3"/>
    </row>
    <row r="110" spans="1:6" x14ac:dyDescent="0.3">
      <c r="A110" s="3"/>
      <c r="B110" s="3"/>
      <c r="C110" s="3"/>
      <c r="D110" s="3"/>
      <c r="E110" s="3"/>
      <c r="F110" s="3"/>
    </row>
    <row r="111" spans="1:6" x14ac:dyDescent="0.3">
      <c r="A111" s="3"/>
      <c r="B111" s="3"/>
      <c r="C111" s="3"/>
      <c r="D111" s="3"/>
      <c r="E111" s="3"/>
      <c r="F111" s="3"/>
    </row>
    <row r="112" spans="1:6" x14ac:dyDescent="0.3">
      <c r="A112" s="3"/>
      <c r="B112" s="3"/>
      <c r="C112" s="3"/>
      <c r="D112" s="3"/>
      <c r="E112" s="3"/>
      <c r="F112" s="3"/>
    </row>
    <row r="113" spans="1:6" x14ac:dyDescent="0.3">
      <c r="A113" s="3"/>
      <c r="B113" s="3"/>
      <c r="C113" s="3"/>
      <c r="D113" s="3"/>
      <c r="E113" s="3"/>
      <c r="F113" s="3"/>
    </row>
    <row r="114" spans="1:6" x14ac:dyDescent="0.3">
      <c r="A114" s="3"/>
      <c r="B114" s="3"/>
      <c r="C114" s="3"/>
      <c r="D114" s="3"/>
      <c r="E114" s="3"/>
      <c r="F114" s="3"/>
    </row>
    <row r="115" spans="1:6" x14ac:dyDescent="0.3">
      <c r="A115" s="3"/>
      <c r="B115" s="3"/>
      <c r="C115" s="3"/>
      <c r="D115" s="3"/>
      <c r="E115" s="3"/>
      <c r="F115" s="3"/>
    </row>
    <row r="116" spans="1:6" x14ac:dyDescent="0.3">
      <c r="A116" s="3"/>
      <c r="B116" s="3"/>
      <c r="C116" s="3"/>
      <c r="D116" s="3"/>
      <c r="E116" s="3"/>
      <c r="F116" s="3"/>
    </row>
    <row r="117" spans="1:6" x14ac:dyDescent="0.3">
      <c r="A117" s="3"/>
      <c r="B117" s="3"/>
      <c r="C117" s="3"/>
      <c r="D117" s="3"/>
      <c r="E117" s="3"/>
      <c r="F117" s="3"/>
    </row>
    <row r="118" spans="1:6" x14ac:dyDescent="0.3">
      <c r="A118" s="3"/>
      <c r="B118" s="3"/>
      <c r="C118" s="3"/>
      <c r="D118" s="3"/>
      <c r="E118" s="3"/>
      <c r="F118" s="3"/>
    </row>
    <row r="119" spans="1:6" x14ac:dyDescent="0.3">
      <c r="A119" s="3"/>
      <c r="B119" s="3"/>
      <c r="C119" s="3"/>
      <c r="D119" s="3"/>
      <c r="E119" s="3"/>
      <c r="F119" s="3"/>
    </row>
    <row r="120" spans="1:6" x14ac:dyDescent="0.3">
      <c r="A120" s="3"/>
      <c r="B120" s="3"/>
      <c r="C120" s="3"/>
      <c r="D120" s="3"/>
      <c r="E120" s="3"/>
      <c r="F120" s="3"/>
    </row>
    <row r="121" spans="1:6" x14ac:dyDescent="0.3">
      <c r="A121" s="3"/>
      <c r="B121" s="3"/>
      <c r="C121" s="3"/>
      <c r="D121" s="3"/>
      <c r="E121" s="3"/>
      <c r="F121" s="3"/>
    </row>
    <row r="122" spans="1:6" x14ac:dyDescent="0.3">
      <c r="A122" s="3"/>
      <c r="B122" s="3"/>
      <c r="C122" s="3"/>
      <c r="D122" s="3"/>
      <c r="E122" s="3"/>
      <c r="F122" s="3"/>
    </row>
    <row r="123" spans="1:6" x14ac:dyDescent="0.3">
      <c r="A123" s="3"/>
      <c r="B123" s="3"/>
      <c r="C123" s="3"/>
      <c r="D123" s="3"/>
      <c r="E123" s="3"/>
      <c r="F123" s="3"/>
    </row>
    <row r="124" spans="1:6" x14ac:dyDescent="0.3">
      <c r="A124" s="3"/>
      <c r="B124" s="3"/>
      <c r="C124" s="3"/>
      <c r="D124" s="3"/>
      <c r="E124" s="3"/>
      <c r="F124" s="3"/>
    </row>
    <row r="125" spans="1:6" x14ac:dyDescent="0.3">
      <c r="A125" s="3"/>
      <c r="B125" s="3"/>
      <c r="C125" s="3"/>
      <c r="D125" s="3"/>
      <c r="E125" s="3"/>
      <c r="F125" s="3"/>
    </row>
    <row r="126" spans="1:6" x14ac:dyDescent="0.3">
      <c r="A126" s="3"/>
      <c r="B126" s="3"/>
      <c r="C126" s="3"/>
      <c r="D126" s="3"/>
      <c r="E126" s="3"/>
      <c r="F126" s="3"/>
    </row>
    <row r="127" spans="1:6" x14ac:dyDescent="0.3">
      <c r="A127" s="3"/>
      <c r="B127" s="3"/>
      <c r="C127" s="3"/>
      <c r="D127" s="3"/>
      <c r="E127" s="3"/>
      <c r="F127" s="3"/>
    </row>
    <row r="128" spans="1:6" x14ac:dyDescent="0.3">
      <c r="A128" s="3"/>
      <c r="B128" s="3"/>
      <c r="C128" s="3"/>
      <c r="D128" s="3"/>
      <c r="E128" s="3"/>
      <c r="F128" s="3"/>
    </row>
    <row r="129" spans="1:6" x14ac:dyDescent="0.3">
      <c r="A129" s="3"/>
      <c r="B129" s="3"/>
      <c r="C129" s="3"/>
      <c r="D129" s="3"/>
      <c r="E129" s="3"/>
      <c r="F129" s="3"/>
    </row>
    <row r="130" spans="1:6" x14ac:dyDescent="0.3">
      <c r="A130" s="3"/>
      <c r="B130" s="3"/>
      <c r="C130" s="3"/>
      <c r="D130" s="3"/>
      <c r="E130" s="3"/>
      <c r="F130" s="3"/>
    </row>
    <row r="131" spans="1:6" x14ac:dyDescent="0.3">
      <c r="A131" s="3"/>
      <c r="B131" s="3"/>
      <c r="C131" s="3"/>
      <c r="D131" s="3"/>
      <c r="E131" s="3"/>
      <c r="F131" s="3"/>
    </row>
    <row r="132" spans="1:6" x14ac:dyDescent="0.3">
      <c r="A132" s="3"/>
      <c r="B132" s="3"/>
      <c r="C132" s="3"/>
      <c r="D132" s="3"/>
      <c r="E132" s="3"/>
      <c r="F132" s="3"/>
    </row>
    <row r="133" spans="1:6" x14ac:dyDescent="0.3">
      <c r="A133" s="3"/>
      <c r="B133" s="3"/>
      <c r="C133" s="3"/>
      <c r="D133" s="3"/>
      <c r="E133" s="3"/>
      <c r="F133" s="3"/>
    </row>
    <row r="134" spans="1:6" x14ac:dyDescent="0.3">
      <c r="A134" s="3"/>
      <c r="B134" s="3"/>
      <c r="C134" s="3"/>
      <c r="D134" s="3"/>
      <c r="E134" s="3"/>
      <c r="F134" s="3"/>
    </row>
    <row r="135" spans="1:6" x14ac:dyDescent="0.3">
      <c r="A135" s="3"/>
      <c r="B135" s="3"/>
      <c r="C135" s="3"/>
      <c r="D135" s="3"/>
      <c r="E135" s="3"/>
      <c r="F135" s="3"/>
    </row>
    <row r="136" spans="1:6" x14ac:dyDescent="0.3">
      <c r="A136" s="3"/>
      <c r="B136" s="3"/>
      <c r="C136" s="3"/>
      <c r="D136" s="3"/>
      <c r="E136" s="3"/>
      <c r="F136" s="3"/>
    </row>
    <row r="137" spans="1:6" x14ac:dyDescent="0.3">
      <c r="A137" s="3"/>
      <c r="B137" s="3"/>
      <c r="C137" s="3"/>
      <c r="D137" s="3"/>
      <c r="E137" s="3"/>
      <c r="F137" s="3"/>
    </row>
    <row r="138" spans="1:6" x14ac:dyDescent="0.3">
      <c r="A138" s="3"/>
      <c r="B138" s="3"/>
      <c r="C138" s="3"/>
      <c r="D138" s="3"/>
      <c r="E138" s="3"/>
      <c r="F138" s="3"/>
    </row>
    <row r="139" spans="1:6" x14ac:dyDescent="0.3">
      <c r="A139" s="3"/>
      <c r="B139" s="3"/>
      <c r="C139" s="3"/>
      <c r="D139" s="3"/>
      <c r="E139" s="3"/>
      <c r="F139" s="3"/>
    </row>
    <row r="140" spans="1:6" x14ac:dyDescent="0.3">
      <c r="A140" s="3"/>
      <c r="B140" s="3"/>
      <c r="C140" s="3"/>
      <c r="D140" s="3"/>
      <c r="E140" s="3"/>
      <c r="F140" s="3"/>
    </row>
    <row r="141" spans="1:6" x14ac:dyDescent="0.3">
      <c r="A141" s="3"/>
      <c r="B141" s="3"/>
      <c r="C141" s="3"/>
      <c r="D141" s="3"/>
      <c r="E141" s="3"/>
      <c r="F141" s="3"/>
    </row>
    <row r="142" spans="1:6" x14ac:dyDescent="0.3">
      <c r="A142" s="3"/>
      <c r="B142" s="3"/>
      <c r="C142" s="3"/>
      <c r="D142" s="3"/>
      <c r="E142" s="3"/>
      <c r="F142" s="3"/>
    </row>
    <row r="143" spans="1:6" x14ac:dyDescent="0.3">
      <c r="A143" s="3"/>
      <c r="B143" s="3"/>
      <c r="C143" s="3"/>
      <c r="D143" s="3"/>
      <c r="E143" s="3"/>
      <c r="F143" s="3"/>
    </row>
    <row r="144" spans="1:6" x14ac:dyDescent="0.3">
      <c r="A144" s="3"/>
      <c r="B144" s="3"/>
      <c r="C144" s="3"/>
      <c r="D144" s="3"/>
      <c r="E144" s="3"/>
      <c r="F144" s="3"/>
    </row>
    <row r="145" spans="1:6" x14ac:dyDescent="0.3">
      <c r="A145" s="3"/>
      <c r="B145" s="3"/>
      <c r="C145" s="3"/>
      <c r="D145" s="3"/>
      <c r="E145" s="3"/>
      <c r="F145" s="3"/>
    </row>
    <row r="146" spans="1:6" x14ac:dyDescent="0.3">
      <c r="A146" s="3"/>
      <c r="B146" s="3"/>
      <c r="C146" s="3"/>
      <c r="D146" s="3"/>
      <c r="E146" s="3"/>
      <c r="F146" s="3"/>
    </row>
    <row r="147" spans="1:6" x14ac:dyDescent="0.3">
      <c r="A147" s="3"/>
      <c r="B147" s="3"/>
      <c r="C147" s="3"/>
      <c r="D147" s="3"/>
      <c r="E147" s="3"/>
      <c r="F147" s="3"/>
    </row>
    <row r="148" spans="1:6" x14ac:dyDescent="0.3">
      <c r="A148" s="3"/>
      <c r="B148" s="3"/>
      <c r="C148" s="3"/>
      <c r="D148" s="3"/>
      <c r="E148" s="3"/>
      <c r="F148" s="3"/>
    </row>
    <row r="149" spans="1:6" x14ac:dyDescent="0.3">
      <c r="A149" s="3"/>
      <c r="B149" s="3"/>
      <c r="C149" s="3"/>
      <c r="D149" s="3"/>
      <c r="E149" s="3"/>
      <c r="F149" s="3"/>
    </row>
    <row r="150" spans="1:6" x14ac:dyDescent="0.3">
      <c r="A150" s="3"/>
      <c r="B150" s="3"/>
      <c r="C150" s="3"/>
      <c r="D150" s="3"/>
      <c r="E150" s="3"/>
      <c r="F150" s="3"/>
    </row>
    <row r="151" spans="1:6" x14ac:dyDescent="0.3">
      <c r="A151" s="3"/>
      <c r="B151" s="3"/>
      <c r="C151" s="3"/>
      <c r="D151" s="3"/>
      <c r="E151" s="3"/>
      <c r="F151" s="3"/>
    </row>
    <row r="152" spans="1:6" x14ac:dyDescent="0.3">
      <c r="A152" s="3"/>
      <c r="B152" s="3"/>
      <c r="C152" s="3"/>
      <c r="D152" s="3"/>
      <c r="E152" s="3"/>
      <c r="F152" s="3"/>
    </row>
    <row r="153" spans="1:6" x14ac:dyDescent="0.3">
      <c r="A153" s="3"/>
      <c r="B153" s="3"/>
      <c r="C153" s="3"/>
      <c r="D153" s="3"/>
      <c r="E153" s="3"/>
      <c r="F153" s="3"/>
    </row>
    <row r="154" spans="1:6" x14ac:dyDescent="0.3">
      <c r="A154" s="3"/>
      <c r="B154" s="3"/>
      <c r="C154" s="3"/>
      <c r="D154" s="3"/>
      <c r="E154" s="3"/>
      <c r="F154" s="3"/>
    </row>
    <row r="155" spans="1:6" x14ac:dyDescent="0.3">
      <c r="A155" s="3"/>
      <c r="B155" s="3"/>
      <c r="C155" s="3"/>
      <c r="D155" s="3"/>
      <c r="E155" s="3"/>
      <c r="F155" s="3"/>
    </row>
    <row r="156" spans="1:6" x14ac:dyDescent="0.3">
      <c r="A156" s="3"/>
      <c r="B156" s="3"/>
      <c r="C156" s="3"/>
      <c r="D156" s="3"/>
      <c r="E156" s="3"/>
      <c r="F156" s="3"/>
    </row>
    <row r="157" spans="1:6" x14ac:dyDescent="0.3">
      <c r="A157" s="3"/>
      <c r="B157" s="3"/>
      <c r="C157" s="3"/>
      <c r="D157" s="3"/>
      <c r="E157" s="3"/>
      <c r="F157" s="3"/>
    </row>
    <row r="158" spans="1:6" x14ac:dyDescent="0.3">
      <c r="A158" s="3"/>
      <c r="B158" s="3"/>
      <c r="C158" s="3"/>
      <c r="D158" s="3"/>
      <c r="E158" s="3"/>
      <c r="F158" s="3"/>
    </row>
    <row r="159" spans="1:6" x14ac:dyDescent="0.3">
      <c r="A159" s="3"/>
      <c r="B159" s="3"/>
      <c r="C159" s="3"/>
      <c r="D159" s="3"/>
      <c r="E159" s="3"/>
      <c r="F159" s="3"/>
    </row>
    <row r="160" spans="1:6" x14ac:dyDescent="0.3">
      <c r="A160" s="3"/>
      <c r="B160" s="3"/>
      <c r="C160" s="3"/>
      <c r="D160" s="3"/>
      <c r="E160" s="3"/>
      <c r="F160" s="3"/>
    </row>
    <row r="161" spans="1:6" x14ac:dyDescent="0.3">
      <c r="A161" s="3"/>
      <c r="B161" s="3"/>
      <c r="C161" s="3"/>
      <c r="D161" s="3"/>
      <c r="E161" s="3"/>
      <c r="F161" s="3"/>
    </row>
    <row r="162" spans="1:6" x14ac:dyDescent="0.3">
      <c r="A162" s="3"/>
      <c r="B162" s="3"/>
      <c r="C162" s="3"/>
      <c r="D162" s="3"/>
      <c r="E162" s="3"/>
      <c r="F162" s="3"/>
    </row>
    <row r="163" spans="1:6" x14ac:dyDescent="0.3">
      <c r="A163" s="3"/>
      <c r="B163" s="3"/>
      <c r="C163" s="3"/>
      <c r="D163" s="3"/>
      <c r="E163" s="3"/>
      <c r="F163" s="3"/>
    </row>
    <row r="164" spans="1:6" x14ac:dyDescent="0.3">
      <c r="A164" s="3"/>
      <c r="B164" s="3"/>
      <c r="C164" s="3"/>
      <c r="D164" s="3"/>
      <c r="E164" s="3"/>
      <c r="F164" s="3"/>
    </row>
    <row r="165" spans="1:6" x14ac:dyDescent="0.3">
      <c r="A165" s="3"/>
      <c r="B165" s="3"/>
      <c r="C165" s="3"/>
      <c r="D165" s="3"/>
      <c r="E165" s="3"/>
      <c r="F165" s="3"/>
    </row>
    <row r="166" spans="1:6" x14ac:dyDescent="0.3">
      <c r="A166" s="3"/>
      <c r="B166" s="3"/>
      <c r="C166" s="3"/>
      <c r="D166" s="3"/>
      <c r="E166" s="3"/>
      <c r="F166" s="3"/>
    </row>
    <row r="167" spans="1:6" x14ac:dyDescent="0.3">
      <c r="A167" s="3"/>
      <c r="B167" s="3"/>
      <c r="C167" s="3"/>
      <c r="D167" s="3"/>
      <c r="E167" s="3"/>
      <c r="F167" s="3"/>
    </row>
    <row r="168" spans="1:6" x14ac:dyDescent="0.3">
      <c r="A168" s="3"/>
      <c r="B168" s="3"/>
      <c r="C168" s="3"/>
      <c r="D168" s="3"/>
      <c r="E168" s="3"/>
      <c r="F168" s="3"/>
    </row>
    <row r="169" spans="1:6" x14ac:dyDescent="0.3">
      <c r="A169" s="3"/>
      <c r="B169" s="3"/>
      <c r="C169" s="3"/>
      <c r="D169" s="3"/>
      <c r="E169" s="3"/>
      <c r="F169" s="3"/>
    </row>
    <row r="170" spans="1:6" x14ac:dyDescent="0.3">
      <c r="A170" s="3"/>
      <c r="B170" s="3"/>
      <c r="C170" s="3"/>
      <c r="D170" s="3"/>
      <c r="E170" s="3"/>
      <c r="F170" s="3"/>
    </row>
    <row r="171" spans="1:6" x14ac:dyDescent="0.3">
      <c r="A171" s="3"/>
      <c r="B171" s="3"/>
      <c r="C171" s="3"/>
      <c r="D171" s="3"/>
      <c r="E171" s="3"/>
      <c r="F171" s="3"/>
    </row>
    <row r="172" spans="1:6" x14ac:dyDescent="0.3">
      <c r="A172" s="3"/>
      <c r="B172" s="3"/>
      <c r="C172" s="3"/>
      <c r="D172" s="3"/>
      <c r="E172" s="3"/>
      <c r="F172" s="3"/>
    </row>
    <row r="173" spans="1:6" x14ac:dyDescent="0.3">
      <c r="A173" s="3"/>
      <c r="B173" s="3"/>
      <c r="C173" s="3"/>
      <c r="D173" s="3"/>
      <c r="E173" s="3"/>
      <c r="F173" s="3"/>
    </row>
    <row r="174" spans="1:6" x14ac:dyDescent="0.3">
      <c r="A174" s="3"/>
      <c r="B174" s="3"/>
      <c r="C174" s="3"/>
      <c r="D174" s="3"/>
      <c r="E174" s="3"/>
      <c r="F174" s="3"/>
    </row>
    <row r="175" spans="1:6" x14ac:dyDescent="0.3">
      <c r="A175" s="3"/>
      <c r="B175" s="3"/>
      <c r="C175" s="3"/>
      <c r="D175" s="3"/>
      <c r="E175" s="3"/>
      <c r="F175" s="3"/>
    </row>
    <row r="176" spans="1:6" x14ac:dyDescent="0.3">
      <c r="A176" s="3"/>
      <c r="B176" s="3"/>
      <c r="C176" s="3"/>
      <c r="D176" s="3"/>
      <c r="E176" s="3"/>
      <c r="F176" s="3"/>
    </row>
    <row r="177" spans="1:6" x14ac:dyDescent="0.3">
      <c r="A177" s="3"/>
      <c r="B177" s="3"/>
      <c r="C177" s="3"/>
      <c r="D177" s="3"/>
      <c r="E177" s="3"/>
      <c r="F177" s="3"/>
    </row>
    <row r="178" spans="1:6" x14ac:dyDescent="0.3">
      <c r="A178" s="3"/>
      <c r="B178" s="3"/>
      <c r="C178" s="3"/>
      <c r="D178" s="3"/>
      <c r="E178" s="3"/>
      <c r="F178" s="3"/>
    </row>
    <row r="179" spans="1:6" x14ac:dyDescent="0.3">
      <c r="A179" s="3"/>
      <c r="B179" s="3"/>
      <c r="C179" s="3"/>
      <c r="D179" s="3"/>
      <c r="E179" s="3"/>
      <c r="F179" s="3"/>
    </row>
    <row r="180" spans="1:6" x14ac:dyDescent="0.3">
      <c r="A180" s="3"/>
      <c r="B180" s="3"/>
      <c r="C180" s="3"/>
      <c r="D180" s="3"/>
      <c r="E180" s="3"/>
      <c r="F180" s="3"/>
    </row>
    <row r="181" spans="1:6" x14ac:dyDescent="0.3">
      <c r="A181" s="3"/>
      <c r="B181" s="3"/>
      <c r="C181" s="3"/>
      <c r="D181" s="3"/>
      <c r="E181" s="3"/>
      <c r="F181" s="3"/>
    </row>
    <row r="182" spans="1:6" x14ac:dyDescent="0.3">
      <c r="A182" s="3"/>
      <c r="B182" s="3"/>
      <c r="C182" s="3"/>
      <c r="D182" s="3"/>
      <c r="E182" s="3"/>
      <c r="F182" s="3"/>
    </row>
    <row r="183" spans="1:6" x14ac:dyDescent="0.3">
      <c r="A183" s="3"/>
      <c r="B183" s="3"/>
      <c r="C183" s="3"/>
      <c r="D183" s="3"/>
      <c r="E183" s="3"/>
      <c r="F183" s="3"/>
    </row>
    <row r="184" spans="1:6" x14ac:dyDescent="0.3">
      <c r="A184" s="3"/>
      <c r="B184" s="3"/>
      <c r="C184" s="3"/>
      <c r="D184" s="3"/>
      <c r="E184" s="3"/>
      <c r="F184" s="3"/>
    </row>
    <row r="185" spans="1:6" x14ac:dyDescent="0.3">
      <c r="A185" s="3"/>
      <c r="B185" s="3"/>
      <c r="C185" s="3"/>
      <c r="D185" s="3"/>
      <c r="E185" s="3"/>
      <c r="F185" s="3"/>
    </row>
    <row r="186" spans="1:6" x14ac:dyDescent="0.3">
      <c r="A186" s="3"/>
      <c r="B186" s="3"/>
      <c r="C186" s="3"/>
      <c r="D186" s="3"/>
      <c r="E186" s="3"/>
      <c r="F186" s="3"/>
    </row>
    <row r="187" spans="1:6" x14ac:dyDescent="0.3">
      <c r="A187" s="3"/>
      <c r="B187" s="3"/>
      <c r="C187" s="3"/>
      <c r="D187" s="3"/>
      <c r="E187" s="3"/>
      <c r="F187" s="3"/>
    </row>
    <row r="188" spans="1:6" x14ac:dyDescent="0.3">
      <c r="A188" s="3"/>
      <c r="B188" s="3"/>
      <c r="C188" s="3"/>
      <c r="D188" s="3"/>
      <c r="E188" s="3"/>
      <c r="F188" s="3"/>
    </row>
    <row r="189" spans="1:6" x14ac:dyDescent="0.3">
      <c r="A189" s="3"/>
      <c r="B189" s="3"/>
      <c r="C189" s="3"/>
      <c r="D189" s="3"/>
      <c r="E189" s="3"/>
      <c r="F189" s="3"/>
    </row>
    <row r="190" spans="1:6" x14ac:dyDescent="0.3">
      <c r="A190" s="3"/>
      <c r="B190" s="3"/>
      <c r="C190" s="3"/>
      <c r="D190" s="3"/>
      <c r="E190" s="3"/>
      <c r="F190" s="3"/>
    </row>
    <row r="191" spans="1:6" x14ac:dyDescent="0.3">
      <c r="A191" s="3"/>
      <c r="B191" s="3"/>
      <c r="C191" s="3"/>
      <c r="D191" s="3"/>
      <c r="E191" s="3"/>
      <c r="F191" s="3"/>
    </row>
    <row r="192" spans="1:6" x14ac:dyDescent="0.3">
      <c r="A192" s="3"/>
      <c r="B192" s="3"/>
      <c r="C192" s="3"/>
      <c r="D192" s="3"/>
      <c r="E192" s="3"/>
      <c r="F192" s="3"/>
    </row>
    <row r="193" spans="1:6" x14ac:dyDescent="0.3">
      <c r="A193" s="3"/>
      <c r="B193" s="3"/>
      <c r="C193" s="3"/>
      <c r="D193" s="3"/>
      <c r="E193" s="3"/>
      <c r="F193" s="3"/>
    </row>
    <row r="194" spans="1:6" x14ac:dyDescent="0.3">
      <c r="A194" s="3"/>
      <c r="B194" s="3"/>
      <c r="C194" s="3"/>
      <c r="D194" s="3"/>
      <c r="E194" s="3"/>
      <c r="F194" s="3"/>
    </row>
    <row r="195" spans="1:6" x14ac:dyDescent="0.3">
      <c r="A195" s="3"/>
      <c r="B195" s="3"/>
      <c r="C195" s="3"/>
      <c r="D195" s="3"/>
      <c r="E195" s="3"/>
      <c r="F195" s="3"/>
    </row>
    <row r="196" spans="1:6" x14ac:dyDescent="0.3">
      <c r="A196" s="3"/>
      <c r="B196" s="3"/>
      <c r="C196" s="3"/>
      <c r="D196" s="3"/>
      <c r="E196" s="3"/>
      <c r="F196" s="3"/>
    </row>
    <row r="197" spans="1:6" x14ac:dyDescent="0.3">
      <c r="A197" s="3"/>
      <c r="B197" s="3"/>
      <c r="C197" s="3"/>
      <c r="D197" s="3"/>
      <c r="E197" s="3"/>
      <c r="F197" s="3"/>
    </row>
    <row r="198" spans="1:6" x14ac:dyDescent="0.3">
      <c r="A198" s="3"/>
      <c r="B198" s="3"/>
      <c r="C198" s="3"/>
      <c r="D198" s="3"/>
      <c r="E198" s="3"/>
      <c r="F198" s="3"/>
    </row>
    <row r="199" spans="1:6" x14ac:dyDescent="0.3">
      <c r="A199" s="3"/>
      <c r="B199" s="3"/>
      <c r="C199" s="3"/>
      <c r="D199" s="3"/>
      <c r="E199" s="3"/>
      <c r="F199" s="3"/>
    </row>
    <row r="200" spans="1:6" x14ac:dyDescent="0.3">
      <c r="A200" s="3"/>
      <c r="B200" s="3"/>
      <c r="C200" s="3"/>
      <c r="D200" s="3"/>
      <c r="E200" s="3"/>
      <c r="F200" s="3"/>
    </row>
    <row r="201" spans="1:6" x14ac:dyDescent="0.3">
      <c r="A201" s="3"/>
      <c r="B201" s="3"/>
      <c r="C201" s="3"/>
      <c r="D201" s="3"/>
      <c r="E201" s="3"/>
      <c r="F201" s="3"/>
    </row>
    <row r="202" spans="1:6" x14ac:dyDescent="0.3">
      <c r="A202" s="3"/>
      <c r="B202" s="3"/>
      <c r="C202" s="3"/>
      <c r="D202" s="3"/>
      <c r="E202" s="3"/>
      <c r="F202" s="3"/>
    </row>
    <row r="203" spans="1:6" x14ac:dyDescent="0.3">
      <c r="A203" s="3"/>
      <c r="B203" s="3"/>
      <c r="C203" s="3"/>
      <c r="D203" s="3"/>
      <c r="E203" s="3"/>
      <c r="F203" s="3"/>
    </row>
    <row r="204" spans="1:6" x14ac:dyDescent="0.3">
      <c r="A204" s="3"/>
      <c r="B204" s="3"/>
      <c r="C204" s="3"/>
      <c r="D204" s="3"/>
      <c r="E204" s="3"/>
      <c r="F204" s="3"/>
    </row>
    <row r="205" spans="1:6" x14ac:dyDescent="0.3">
      <c r="A205" s="3"/>
      <c r="B205" s="3"/>
      <c r="C205" s="3"/>
      <c r="D205" s="3"/>
      <c r="E205" s="3"/>
      <c r="F205" s="3"/>
    </row>
    <row r="206" spans="1:6" x14ac:dyDescent="0.3">
      <c r="A206" s="3"/>
      <c r="B206" s="3"/>
      <c r="C206" s="3"/>
      <c r="D206" s="3"/>
      <c r="E206" s="3"/>
      <c r="F206" s="3"/>
    </row>
    <row r="207" spans="1:6" x14ac:dyDescent="0.3">
      <c r="A207" s="3"/>
      <c r="B207" s="3"/>
      <c r="C207" s="3"/>
      <c r="D207" s="3"/>
      <c r="E207" s="3"/>
      <c r="F207" s="3"/>
    </row>
    <row r="208" spans="1:6" x14ac:dyDescent="0.3">
      <c r="A208" s="3"/>
      <c r="B208" s="3"/>
      <c r="C208" s="3"/>
      <c r="D208" s="3"/>
      <c r="E208" s="3"/>
      <c r="F208" s="3"/>
    </row>
    <row r="209" spans="1:6" x14ac:dyDescent="0.3">
      <c r="A209" s="3"/>
      <c r="B209" s="3"/>
      <c r="C209" s="3"/>
      <c r="D209" s="3"/>
      <c r="E209" s="3"/>
      <c r="F209" s="14"/>
    </row>
    <row r="210" spans="1:6" x14ac:dyDescent="0.3">
      <c r="A210" s="3"/>
      <c r="B210" s="3"/>
      <c r="C210" s="3"/>
      <c r="D210" s="3"/>
      <c r="E210" s="3"/>
      <c r="F210" s="3"/>
    </row>
    <row r="211" spans="1:6" x14ac:dyDescent="0.3">
      <c r="A211" s="3"/>
      <c r="B211" s="3"/>
      <c r="C211" s="3"/>
      <c r="D211" s="3"/>
      <c r="E211" s="3"/>
      <c r="F211" s="3"/>
    </row>
    <row r="212" spans="1:6" x14ac:dyDescent="0.3">
      <c r="A212" s="3"/>
      <c r="B212" s="3"/>
      <c r="C212" s="3"/>
      <c r="D212" s="3"/>
      <c r="E212" s="3"/>
      <c r="F212" s="3"/>
    </row>
    <row r="213" spans="1:6" x14ac:dyDescent="0.3">
      <c r="A213" s="3"/>
      <c r="B213" s="3"/>
      <c r="C213" s="3"/>
      <c r="D213" s="3"/>
      <c r="E213" s="3"/>
      <c r="F213" s="3"/>
    </row>
    <row r="214" spans="1:6" x14ac:dyDescent="0.3">
      <c r="A214" s="3"/>
      <c r="B214" s="3"/>
      <c r="C214" s="3"/>
      <c r="D214" s="3"/>
      <c r="E214" s="3"/>
      <c r="F214" s="3"/>
    </row>
    <row r="215" spans="1:6" x14ac:dyDescent="0.3">
      <c r="A215" s="3"/>
      <c r="B215" s="3"/>
      <c r="C215" s="3"/>
      <c r="D215" s="3"/>
      <c r="E215" s="3"/>
      <c r="F215" s="3"/>
    </row>
    <row r="216" spans="1:6" x14ac:dyDescent="0.3">
      <c r="A216" s="3"/>
      <c r="B216" s="3"/>
      <c r="C216" s="3"/>
      <c r="D216" s="3"/>
      <c r="E216" s="3"/>
      <c r="F216" s="3"/>
    </row>
    <row r="217" spans="1:6" x14ac:dyDescent="0.3">
      <c r="A217" s="3"/>
      <c r="B217" s="3"/>
      <c r="C217" s="3"/>
      <c r="D217" s="3"/>
      <c r="E217" s="3"/>
      <c r="F217" s="3"/>
    </row>
    <row r="218" spans="1:6" x14ac:dyDescent="0.3">
      <c r="A218" s="3"/>
      <c r="B218" s="3"/>
      <c r="C218" s="3"/>
      <c r="D218" s="3"/>
      <c r="E218" s="3"/>
      <c r="F218" s="3"/>
    </row>
    <row r="219" spans="1:6" x14ac:dyDescent="0.3">
      <c r="A219" s="3"/>
      <c r="B219" s="3"/>
      <c r="C219" s="3"/>
      <c r="D219" s="3"/>
      <c r="E219" s="3"/>
      <c r="F219" s="3"/>
    </row>
    <row r="220" spans="1:6" x14ac:dyDescent="0.3">
      <c r="A220" s="3"/>
      <c r="B220" s="3"/>
      <c r="C220" s="3"/>
      <c r="D220" s="3"/>
      <c r="E220" s="3"/>
      <c r="F220" s="3"/>
    </row>
    <row r="221" spans="1:6" x14ac:dyDescent="0.3">
      <c r="A221" s="3"/>
      <c r="B221" s="3"/>
      <c r="C221" s="3"/>
      <c r="D221" s="3"/>
      <c r="E221" s="3"/>
      <c r="F221" s="3"/>
    </row>
    <row r="222" spans="1:6" x14ac:dyDescent="0.3">
      <c r="A222" s="3"/>
      <c r="B222" s="3"/>
      <c r="C222" s="3"/>
      <c r="D222" s="3"/>
      <c r="E222" s="3"/>
      <c r="F222" s="3"/>
    </row>
    <row r="223" spans="1:6" x14ac:dyDescent="0.3">
      <c r="A223" s="3"/>
      <c r="B223" s="3"/>
      <c r="C223" s="3"/>
      <c r="D223" s="3"/>
      <c r="E223" s="3"/>
      <c r="F223" s="3"/>
    </row>
    <row r="224" spans="1:6" x14ac:dyDescent="0.3">
      <c r="A224" s="3"/>
      <c r="B224" s="3"/>
      <c r="C224" s="3"/>
      <c r="D224" s="3"/>
      <c r="E224" s="3"/>
      <c r="F224" s="12"/>
    </row>
    <row r="225" spans="1:6" x14ac:dyDescent="0.3">
      <c r="A225" s="3"/>
      <c r="B225" s="3"/>
      <c r="C225" s="3"/>
      <c r="D225" s="3"/>
      <c r="E225" s="3"/>
      <c r="F225" s="16"/>
    </row>
    <row r="226" spans="1:6" x14ac:dyDescent="0.3">
      <c r="A226" s="3"/>
      <c r="B226" s="3"/>
      <c r="C226" s="3"/>
      <c r="D226" s="3"/>
      <c r="E226" s="3"/>
      <c r="F226" s="16"/>
    </row>
    <row r="227" spans="1:6" x14ac:dyDescent="0.3">
      <c r="A227" s="3"/>
      <c r="B227" s="3"/>
      <c r="C227" s="3"/>
      <c r="D227" s="3"/>
      <c r="E227" s="3"/>
      <c r="F227" s="16"/>
    </row>
    <row r="228" spans="1:6" x14ac:dyDescent="0.3">
      <c r="A228" s="3"/>
      <c r="B228" s="3"/>
      <c r="C228" s="3"/>
      <c r="D228" s="3"/>
      <c r="E228" s="3"/>
      <c r="F228" s="16"/>
    </row>
    <row r="229" spans="1:6" x14ac:dyDescent="0.3">
      <c r="A229" s="3"/>
      <c r="B229" s="3"/>
      <c r="C229" s="3"/>
      <c r="D229" s="3"/>
      <c r="E229" s="3"/>
      <c r="F229" s="16"/>
    </row>
    <row r="230" spans="1:6" x14ac:dyDescent="0.3">
      <c r="A230" s="3"/>
      <c r="B230" s="3"/>
      <c r="C230" s="3"/>
      <c r="D230" s="3"/>
      <c r="E230" s="3"/>
      <c r="F230" s="16"/>
    </row>
    <row r="231" spans="1:6" x14ac:dyDescent="0.3">
      <c r="A231" s="3"/>
      <c r="B231" s="3"/>
      <c r="C231" s="3"/>
      <c r="D231" s="3"/>
      <c r="E231" s="3"/>
      <c r="F231" s="16"/>
    </row>
    <row r="232" spans="1:6" x14ac:dyDescent="0.3">
      <c r="A232" s="3"/>
      <c r="B232" s="3"/>
      <c r="C232" s="3"/>
      <c r="D232" s="3"/>
      <c r="E232" s="3"/>
      <c r="F232" s="16"/>
    </row>
    <row r="233" spans="1:6" x14ac:dyDescent="0.3">
      <c r="A233" s="3"/>
      <c r="B233" s="3"/>
      <c r="C233" s="3"/>
      <c r="D233" s="3"/>
      <c r="E233" s="3"/>
      <c r="F233" s="16"/>
    </row>
    <row r="234" spans="1:6" x14ac:dyDescent="0.3">
      <c r="A234" s="3"/>
      <c r="B234" s="3"/>
      <c r="C234" s="3"/>
      <c r="D234" s="3"/>
      <c r="E234" s="3"/>
      <c r="F234" s="16"/>
    </row>
    <row r="235" spans="1:6" x14ac:dyDescent="0.3">
      <c r="A235" s="3"/>
      <c r="B235" s="3"/>
      <c r="C235" s="3"/>
      <c r="D235" s="3"/>
      <c r="E235" s="3"/>
      <c r="F235" s="16"/>
    </row>
    <row r="236" spans="1:6" x14ac:dyDescent="0.3">
      <c r="A236" s="3"/>
      <c r="B236" s="3"/>
      <c r="C236" s="3"/>
      <c r="D236" s="3"/>
      <c r="E236" s="3"/>
      <c r="F236" s="16"/>
    </row>
    <row r="237" spans="1:6" x14ac:dyDescent="0.3">
      <c r="A237" s="3"/>
      <c r="B237" s="3"/>
      <c r="C237" s="3"/>
      <c r="D237" s="3"/>
      <c r="E237" s="3"/>
      <c r="F237" s="16"/>
    </row>
    <row r="238" spans="1:6" x14ac:dyDescent="0.3">
      <c r="A238" s="3"/>
      <c r="B238" s="3"/>
      <c r="C238" s="3"/>
      <c r="D238" s="3"/>
      <c r="E238" s="3"/>
      <c r="F238" s="16"/>
    </row>
    <row r="239" spans="1:6" x14ac:dyDescent="0.3">
      <c r="A239" s="3"/>
      <c r="B239" s="3"/>
      <c r="C239" s="3"/>
      <c r="D239" s="3"/>
      <c r="E239" s="3"/>
      <c r="F239" s="16"/>
    </row>
    <row r="240" spans="1:6" x14ac:dyDescent="0.3">
      <c r="A240" s="3"/>
      <c r="B240" s="3"/>
      <c r="C240" s="3"/>
      <c r="D240" s="3"/>
      <c r="E240" s="3"/>
      <c r="F240" s="16"/>
    </row>
    <row r="241" spans="1:6" x14ac:dyDescent="0.3">
      <c r="A241" s="3"/>
      <c r="B241" s="3"/>
      <c r="C241" s="3"/>
      <c r="D241" s="3"/>
      <c r="E241" s="3"/>
      <c r="F241" s="16"/>
    </row>
    <row r="242" spans="1:6" x14ac:dyDescent="0.3">
      <c r="A242" s="3"/>
      <c r="B242" s="3"/>
      <c r="C242" s="3"/>
      <c r="D242" s="3"/>
      <c r="E242" s="3"/>
      <c r="F242" s="16"/>
    </row>
    <row r="243" spans="1:6" x14ac:dyDescent="0.3">
      <c r="A243" s="3"/>
      <c r="B243" s="3"/>
      <c r="C243" s="3"/>
      <c r="D243" s="3"/>
      <c r="E243" s="3"/>
      <c r="F243" s="16"/>
    </row>
    <row r="244" spans="1:6" x14ac:dyDescent="0.3">
      <c r="A244" s="3"/>
      <c r="B244" s="3"/>
      <c r="C244" s="3"/>
      <c r="D244" s="3"/>
      <c r="E244" s="3"/>
      <c r="F244" s="16"/>
    </row>
    <row r="245" spans="1:6" x14ac:dyDescent="0.3">
      <c r="A245" s="3"/>
      <c r="B245" s="3"/>
      <c r="C245" s="3"/>
      <c r="D245" s="3"/>
      <c r="E245" s="3"/>
      <c r="F245" s="16"/>
    </row>
    <row r="246" spans="1:6" x14ac:dyDescent="0.3">
      <c r="A246" s="3"/>
      <c r="B246" s="3"/>
      <c r="C246" s="3"/>
      <c r="D246" s="3"/>
      <c r="E246" s="3"/>
      <c r="F246" s="16"/>
    </row>
    <row r="247" spans="1:6" x14ac:dyDescent="0.3">
      <c r="A247" s="3"/>
      <c r="B247" s="3"/>
      <c r="C247" s="3"/>
      <c r="D247" s="3"/>
      <c r="E247" s="3"/>
      <c r="F247" s="16"/>
    </row>
    <row r="248" spans="1:6" x14ac:dyDescent="0.3">
      <c r="A248" s="3"/>
      <c r="B248" s="3"/>
      <c r="C248" s="3"/>
      <c r="D248" s="3"/>
      <c r="E248" s="3"/>
      <c r="F248" s="16"/>
    </row>
    <row r="249" spans="1:6" x14ac:dyDescent="0.3">
      <c r="A249" s="3"/>
      <c r="B249" s="3"/>
      <c r="C249" s="3"/>
      <c r="D249" s="3"/>
      <c r="E249" s="3"/>
      <c r="F249" s="16"/>
    </row>
    <row r="250" spans="1:6" x14ac:dyDescent="0.3">
      <c r="A250" s="3"/>
      <c r="B250" s="3"/>
      <c r="C250" s="3"/>
      <c r="D250" s="3"/>
      <c r="E250" s="3"/>
      <c r="F250" s="16"/>
    </row>
    <row r="251" spans="1:6" x14ac:dyDescent="0.3">
      <c r="A251" s="3"/>
      <c r="B251" s="3"/>
      <c r="C251" s="3"/>
      <c r="D251" s="3"/>
      <c r="E251" s="3"/>
      <c r="F251" s="16"/>
    </row>
    <row r="252" spans="1:6" x14ac:dyDescent="0.3">
      <c r="A252" s="3"/>
      <c r="B252" s="3"/>
      <c r="C252" s="3"/>
      <c r="D252" s="3"/>
      <c r="E252" s="3"/>
      <c r="F252" s="16"/>
    </row>
    <row r="253" spans="1:6" x14ac:dyDescent="0.3">
      <c r="A253" s="3"/>
      <c r="B253" s="3"/>
      <c r="C253" s="3"/>
      <c r="D253" s="3"/>
      <c r="E253" s="3"/>
      <c r="F253" s="16"/>
    </row>
    <row r="254" spans="1:6" x14ac:dyDescent="0.3">
      <c r="A254" s="3"/>
      <c r="B254" s="3"/>
      <c r="C254" s="3"/>
      <c r="D254" s="3"/>
      <c r="E254" s="3"/>
      <c r="F254" s="16"/>
    </row>
    <row r="255" spans="1:6" x14ac:dyDescent="0.3">
      <c r="A255" s="3"/>
      <c r="B255" s="3"/>
      <c r="C255" s="3"/>
      <c r="D255" s="3"/>
      <c r="E255" s="3"/>
      <c r="F255" s="18"/>
    </row>
    <row r="256" spans="1:6" x14ac:dyDescent="0.3">
      <c r="A256" s="3"/>
      <c r="B256" s="3"/>
      <c r="C256" s="3"/>
      <c r="D256" s="3"/>
      <c r="E256" s="3"/>
      <c r="F256" s="18"/>
    </row>
    <row r="257" spans="1:6" x14ac:dyDescent="0.3">
      <c r="A257" s="3"/>
      <c r="B257" s="3"/>
      <c r="C257" s="3"/>
      <c r="D257" s="3"/>
      <c r="E257" s="3"/>
      <c r="F257" s="3"/>
    </row>
    <row r="258" spans="1:6" x14ac:dyDescent="0.3">
      <c r="A258" s="3"/>
      <c r="B258" s="3"/>
      <c r="C258" s="3"/>
      <c r="D258" s="3"/>
      <c r="E258" s="3"/>
      <c r="F258" s="18"/>
    </row>
    <row r="259" spans="1:6" x14ac:dyDescent="0.3">
      <c r="A259" s="3"/>
      <c r="B259" s="3"/>
      <c r="C259" s="3"/>
      <c r="D259" s="3"/>
      <c r="E259" s="3"/>
      <c r="F259" s="3"/>
    </row>
    <row r="260" spans="1:6" x14ac:dyDescent="0.3">
      <c r="A260" s="3"/>
      <c r="B260" s="3"/>
      <c r="C260" s="3"/>
      <c r="D260" s="3"/>
      <c r="E260" s="3"/>
      <c r="F260" s="11"/>
    </row>
  </sheetData>
  <sortState xmlns:xlrd2="http://schemas.microsoft.com/office/spreadsheetml/2017/richdata2" ref="A39:Y68">
    <sortCondition ref="A39:A68"/>
  </sortState>
  <mergeCells count="2">
    <mergeCell ref="A1:C1"/>
    <mergeCell ref="A37:C37"/>
  </mergeCells>
  <conditionalFormatting sqref="G3:G33">
    <cfRule type="colorScale" priority="1256">
      <colorScale>
        <cfvo type="min"/>
        <cfvo type="max"/>
        <color rgb="FFFCFCFF"/>
        <color rgb="FF63BE7B"/>
      </colorScale>
    </cfRule>
  </conditionalFormatting>
  <conditionalFormatting sqref="G39:G68">
    <cfRule type="colorScale" priority="127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6547-E8CC-4E91-BF19-2338FFFD8939}">
  <dimension ref="A1:AH226"/>
  <sheetViews>
    <sheetView topLeftCell="A95" zoomScale="77" zoomScaleNormal="70" workbookViewId="0">
      <selection activeCell="Z229" sqref="Z229"/>
    </sheetView>
  </sheetViews>
  <sheetFormatPr defaultRowHeight="15" customHeight="1" x14ac:dyDescent="0.3"/>
  <cols>
    <col min="1" max="1" width="8.109375" style="3" bestFit="1" customWidth="1"/>
    <col min="2" max="3" width="18.5546875" bestFit="1" customWidth="1"/>
    <col min="4" max="5" width="17.6640625" bestFit="1" customWidth="1"/>
    <col min="6" max="6" width="18.5546875" bestFit="1" customWidth="1"/>
    <col min="25" max="25" width="5.5546875" bestFit="1" customWidth="1"/>
    <col min="26" max="26" width="15.21875" style="3" bestFit="1" customWidth="1"/>
    <col min="29" max="29" width="15.88671875" customWidth="1"/>
    <col min="34" max="34" width="14.109375" customWidth="1"/>
  </cols>
  <sheetData>
    <row r="1" spans="1:34" ht="14.4" x14ac:dyDescent="0.3">
      <c r="A1" s="33" t="s">
        <v>39</v>
      </c>
      <c r="B1" s="33"/>
    </row>
    <row r="2" spans="1:34" ht="14.4" x14ac:dyDescent="0.3">
      <c r="A2" s="6" t="s">
        <v>1</v>
      </c>
      <c r="B2" s="6" t="s">
        <v>55</v>
      </c>
      <c r="C2" s="6" t="s">
        <v>56</v>
      </c>
      <c r="D2" s="6" t="s">
        <v>57</v>
      </c>
      <c r="E2" s="6" t="s">
        <v>58</v>
      </c>
      <c r="F2" s="6" t="s">
        <v>59</v>
      </c>
      <c r="G2" s="6" t="s">
        <v>7</v>
      </c>
      <c r="H2" s="6" t="s">
        <v>8</v>
      </c>
      <c r="I2" s="7" t="s">
        <v>9</v>
      </c>
      <c r="J2" s="6" t="s">
        <v>10</v>
      </c>
      <c r="K2" s="8" t="s">
        <v>11</v>
      </c>
      <c r="L2" s="6" t="s">
        <v>60</v>
      </c>
      <c r="M2" s="6" t="s">
        <v>61</v>
      </c>
      <c r="N2" s="6" t="s">
        <v>62</v>
      </c>
      <c r="O2" s="6" t="s">
        <v>40</v>
      </c>
      <c r="P2" s="6" t="s">
        <v>16</v>
      </c>
      <c r="Q2" s="6" t="s">
        <v>17</v>
      </c>
      <c r="R2" s="8" t="s">
        <v>18</v>
      </c>
      <c r="S2" s="8" t="s">
        <v>19</v>
      </c>
      <c r="T2" s="6" t="s">
        <v>20</v>
      </c>
      <c r="U2" s="6" t="s">
        <v>66</v>
      </c>
      <c r="V2" s="6" t="s">
        <v>42</v>
      </c>
      <c r="W2" s="6" t="s">
        <v>43</v>
      </c>
      <c r="X2" s="6" t="s">
        <v>63</v>
      </c>
      <c r="Y2" s="6" t="s">
        <v>44</v>
      </c>
      <c r="Z2" s="6" t="s">
        <v>67</v>
      </c>
      <c r="AC2" s="32" t="s">
        <v>45</v>
      </c>
    </row>
    <row r="3" spans="1:34" ht="14.4" x14ac:dyDescent="0.3">
      <c r="A3" s="3">
        <v>1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25">
        <v>144</v>
      </c>
      <c r="H3" s="25">
        <v>79</v>
      </c>
      <c r="I3" s="4">
        <f t="shared" ref="I3:I66" si="0">H3/G3</f>
        <v>0.54861111111111116</v>
      </c>
      <c r="J3" s="25">
        <v>42</v>
      </c>
      <c r="K3" s="5">
        <f t="shared" ref="K3:K66" si="1">J3/G3</f>
        <v>0.29166666666666669</v>
      </c>
      <c r="L3" s="25">
        <f t="shared" ref="L3:L66" si="2">M3+N3</f>
        <v>95</v>
      </c>
      <c r="M3" s="25">
        <v>32</v>
      </c>
      <c r="N3" s="25">
        <v>63</v>
      </c>
      <c r="O3" s="25">
        <v>17</v>
      </c>
      <c r="P3" s="25">
        <v>16</v>
      </c>
      <c r="Q3" s="25">
        <v>10</v>
      </c>
      <c r="R3" s="5">
        <f t="shared" ref="R3:R66" si="3">M3/(M3+N3)</f>
        <v>0.33684210526315789</v>
      </c>
      <c r="S3" s="5">
        <f t="shared" ref="S3:S33" si="4">((0.5*T3)+M3)/L3</f>
        <v>0.37368421052631579</v>
      </c>
      <c r="T3" s="25">
        <v>7</v>
      </c>
      <c r="U3" s="25">
        <v>25</v>
      </c>
      <c r="V3" s="25">
        <v>42</v>
      </c>
      <c r="W3" s="25">
        <v>26</v>
      </c>
      <c r="X3" s="25">
        <v>26</v>
      </c>
      <c r="Y3" s="25">
        <v>2</v>
      </c>
      <c r="Z3" s="29">
        <f t="shared" ref="Z3:Z66" si="5">((P3-Q3)+V3+(2*(N3+W3+Y3+J3)))/(H3+(2*(U3+O3+T3+X3)))</f>
        <v>1.3711790393013101</v>
      </c>
      <c r="AB3" s="34" t="s">
        <v>68</v>
      </c>
      <c r="AC3" s="34"/>
      <c r="AD3" s="34"/>
      <c r="AE3" s="34"/>
      <c r="AF3" s="34"/>
      <c r="AG3" s="34"/>
      <c r="AH3" s="34"/>
    </row>
    <row r="4" spans="1:34" ht="14.4" x14ac:dyDescent="0.3">
      <c r="A4" s="3">
        <v>2</v>
      </c>
      <c r="B4" s="3" t="s">
        <v>31</v>
      </c>
      <c r="C4" s="3" t="s">
        <v>32</v>
      </c>
      <c r="D4" s="3" t="s">
        <v>27</v>
      </c>
      <c r="E4" s="3" t="s">
        <v>28</v>
      </c>
      <c r="F4" s="3" t="s">
        <v>29</v>
      </c>
      <c r="G4" s="25">
        <v>26</v>
      </c>
      <c r="H4" s="25">
        <v>14</v>
      </c>
      <c r="I4" s="4">
        <f t="shared" si="0"/>
        <v>0.53846153846153844</v>
      </c>
      <c r="J4" s="25">
        <v>6</v>
      </c>
      <c r="K4" s="5">
        <f t="shared" si="1"/>
        <v>0.23076923076923078</v>
      </c>
      <c r="L4" s="25">
        <f t="shared" si="2"/>
        <v>18</v>
      </c>
      <c r="M4" s="25">
        <v>7</v>
      </c>
      <c r="N4" s="25">
        <v>11</v>
      </c>
      <c r="O4" s="25">
        <v>4</v>
      </c>
      <c r="P4" s="25">
        <v>5</v>
      </c>
      <c r="Q4" s="25">
        <v>0</v>
      </c>
      <c r="R4" s="5">
        <f t="shared" si="3"/>
        <v>0.3888888888888889</v>
      </c>
      <c r="S4" s="5">
        <f t="shared" si="4"/>
        <v>0.3888888888888889</v>
      </c>
      <c r="T4" s="25">
        <v>0</v>
      </c>
      <c r="U4" s="25">
        <v>2</v>
      </c>
      <c r="V4" s="25">
        <v>11</v>
      </c>
      <c r="W4" s="25">
        <v>3</v>
      </c>
      <c r="X4" s="25">
        <v>4</v>
      </c>
      <c r="Y4" s="25">
        <v>2</v>
      </c>
      <c r="Z4" s="29">
        <f t="shared" si="5"/>
        <v>1.7647058823529411</v>
      </c>
    </row>
    <row r="5" spans="1:34" ht="14.4" x14ac:dyDescent="0.3">
      <c r="A5" s="3">
        <v>3</v>
      </c>
      <c r="B5" s="3" t="s">
        <v>31</v>
      </c>
      <c r="C5" s="3" t="s">
        <v>26</v>
      </c>
      <c r="D5" s="3" t="s">
        <v>27</v>
      </c>
      <c r="E5" s="3" t="s">
        <v>28</v>
      </c>
      <c r="F5" s="3" t="s">
        <v>33</v>
      </c>
      <c r="G5" s="25">
        <v>8</v>
      </c>
      <c r="H5" s="25">
        <v>7</v>
      </c>
      <c r="I5" s="4">
        <f t="shared" si="0"/>
        <v>0.875</v>
      </c>
      <c r="J5" s="25">
        <v>1</v>
      </c>
      <c r="K5" s="5">
        <f t="shared" si="1"/>
        <v>0.125</v>
      </c>
      <c r="L5" s="25">
        <f t="shared" si="2"/>
        <v>6</v>
      </c>
      <c r="M5" s="25">
        <v>2</v>
      </c>
      <c r="N5" s="25">
        <v>4</v>
      </c>
      <c r="O5" s="25">
        <v>2</v>
      </c>
      <c r="P5" s="25">
        <v>2</v>
      </c>
      <c r="Q5" s="25">
        <v>2</v>
      </c>
      <c r="R5" s="5">
        <f t="shared" si="3"/>
        <v>0.33333333333333331</v>
      </c>
      <c r="S5" s="5">
        <f t="shared" si="4"/>
        <v>0.41666666666666669</v>
      </c>
      <c r="T5" s="25">
        <v>1</v>
      </c>
      <c r="U5" s="25">
        <v>0</v>
      </c>
      <c r="V5" s="25">
        <v>4</v>
      </c>
      <c r="W5" s="25">
        <v>0</v>
      </c>
      <c r="X5" s="25">
        <v>1</v>
      </c>
      <c r="Y5" s="25">
        <v>0</v>
      </c>
      <c r="Z5" s="29">
        <f t="shared" si="5"/>
        <v>0.93333333333333335</v>
      </c>
    </row>
    <row r="6" spans="1:34" ht="14.4" x14ac:dyDescent="0.3">
      <c r="A6" s="3">
        <v>4</v>
      </c>
      <c r="B6" s="3" t="s">
        <v>25</v>
      </c>
      <c r="C6" s="3" t="s">
        <v>31</v>
      </c>
      <c r="D6" s="3" t="s">
        <v>27</v>
      </c>
      <c r="E6" s="3" t="s">
        <v>28</v>
      </c>
      <c r="F6" s="3" t="s">
        <v>29</v>
      </c>
      <c r="G6" s="25">
        <v>37</v>
      </c>
      <c r="H6" s="25">
        <v>22</v>
      </c>
      <c r="I6" s="4">
        <f t="shared" si="0"/>
        <v>0.59459459459459463</v>
      </c>
      <c r="J6" s="25">
        <v>11</v>
      </c>
      <c r="K6" s="5">
        <f t="shared" si="1"/>
        <v>0.29729729729729731</v>
      </c>
      <c r="L6" s="25">
        <f t="shared" si="2"/>
        <v>22</v>
      </c>
      <c r="M6" s="25">
        <v>7</v>
      </c>
      <c r="N6" s="25">
        <v>15</v>
      </c>
      <c r="O6" s="25">
        <v>4</v>
      </c>
      <c r="P6" s="25">
        <v>14</v>
      </c>
      <c r="Q6" s="25">
        <v>6</v>
      </c>
      <c r="R6" s="5">
        <f t="shared" si="3"/>
        <v>0.31818181818181818</v>
      </c>
      <c r="S6" s="5">
        <f t="shared" si="4"/>
        <v>0.36363636363636365</v>
      </c>
      <c r="T6" s="25">
        <v>2</v>
      </c>
      <c r="U6" s="25">
        <v>6</v>
      </c>
      <c r="V6" s="25">
        <v>12</v>
      </c>
      <c r="W6" s="25">
        <v>3</v>
      </c>
      <c r="X6" s="25">
        <v>8</v>
      </c>
      <c r="Y6" s="25">
        <v>0</v>
      </c>
      <c r="Z6" s="29">
        <f t="shared" si="5"/>
        <v>1.2580645161290323</v>
      </c>
    </row>
    <row r="7" spans="1:34" ht="14.4" x14ac:dyDescent="0.3">
      <c r="A7" s="3">
        <v>5</v>
      </c>
      <c r="B7" s="3" t="s">
        <v>25</v>
      </c>
      <c r="C7" s="3" t="s">
        <v>31</v>
      </c>
      <c r="D7" s="3" t="s">
        <v>32</v>
      </c>
      <c r="E7" s="3" t="s">
        <v>28</v>
      </c>
      <c r="F7" s="3" t="s">
        <v>29</v>
      </c>
      <c r="G7" s="25">
        <v>9</v>
      </c>
      <c r="H7" s="25">
        <v>5</v>
      </c>
      <c r="I7" s="4">
        <f t="shared" si="0"/>
        <v>0.55555555555555558</v>
      </c>
      <c r="J7" s="25">
        <v>2</v>
      </c>
      <c r="K7" s="5">
        <f t="shared" si="1"/>
        <v>0.22222222222222221</v>
      </c>
      <c r="L7" s="25">
        <f t="shared" si="2"/>
        <v>5</v>
      </c>
      <c r="M7" s="25">
        <v>2</v>
      </c>
      <c r="N7" s="25">
        <v>3</v>
      </c>
      <c r="O7" s="25">
        <v>1</v>
      </c>
      <c r="P7" s="25">
        <v>0</v>
      </c>
      <c r="Q7" s="25">
        <v>0</v>
      </c>
      <c r="R7" s="5">
        <f t="shared" si="3"/>
        <v>0.4</v>
      </c>
      <c r="S7" s="5">
        <f t="shared" si="4"/>
        <v>0.5</v>
      </c>
      <c r="T7" s="25">
        <v>1</v>
      </c>
      <c r="U7" s="25">
        <v>2</v>
      </c>
      <c r="V7" s="25">
        <v>3</v>
      </c>
      <c r="W7" s="25">
        <v>2</v>
      </c>
      <c r="X7" s="25">
        <v>0</v>
      </c>
      <c r="Y7" s="25">
        <v>0</v>
      </c>
      <c r="Z7" s="29">
        <f t="shared" si="5"/>
        <v>1.3076923076923077</v>
      </c>
    </row>
    <row r="8" spans="1:34" ht="14.4" x14ac:dyDescent="0.3">
      <c r="A8" s="3">
        <v>6</v>
      </c>
      <c r="B8" s="3" t="s">
        <v>31</v>
      </c>
      <c r="C8" s="3" t="s">
        <v>26</v>
      </c>
      <c r="D8" s="3" t="s">
        <v>27</v>
      </c>
      <c r="E8" s="3" t="s">
        <v>28</v>
      </c>
      <c r="F8" s="3" t="s">
        <v>29</v>
      </c>
      <c r="G8" s="25">
        <v>40</v>
      </c>
      <c r="H8" s="25">
        <v>31</v>
      </c>
      <c r="I8" s="4">
        <f t="shared" si="0"/>
        <v>0.77500000000000002</v>
      </c>
      <c r="J8" s="25">
        <v>8</v>
      </c>
      <c r="K8" s="5">
        <f t="shared" si="1"/>
        <v>0.2</v>
      </c>
      <c r="L8" s="25">
        <f t="shared" si="2"/>
        <v>28</v>
      </c>
      <c r="M8" s="25">
        <v>12</v>
      </c>
      <c r="N8" s="25">
        <v>16</v>
      </c>
      <c r="O8" s="25">
        <v>7</v>
      </c>
      <c r="P8" s="25">
        <v>7</v>
      </c>
      <c r="Q8" s="25">
        <v>5</v>
      </c>
      <c r="R8" s="5">
        <f t="shared" si="3"/>
        <v>0.42857142857142855</v>
      </c>
      <c r="S8" s="5">
        <f t="shared" si="4"/>
        <v>0.4642857142857143</v>
      </c>
      <c r="T8" s="25">
        <v>2</v>
      </c>
      <c r="U8" s="25">
        <v>8</v>
      </c>
      <c r="V8" s="25">
        <v>9</v>
      </c>
      <c r="W8" s="25">
        <v>6</v>
      </c>
      <c r="X8" s="25">
        <v>4</v>
      </c>
      <c r="Y8" s="25">
        <v>0</v>
      </c>
      <c r="Z8" s="29">
        <f t="shared" si="5"/>
        <v>0.9726027397260274</v>
      </c>
    </row>
    <row r="9" spans="1:34" ht="14.4" x14ac:dyDescent="0.3">
      <c r="A9" s="3">
        <v>7</v>
      </c>
      <c r="B9" s="3" t="s">
        <v>25</v>
      </c>
      <c r="C9" s="3" t="s">
        <v>32</v>
      </c>
      <c r="D9" s="3" t="s">
        <v>27</v>
      </c>
      <c r="E9" s="3" t="s">
        <v>28</v>
      </c>
      <c r="F9" s="3" t="s">
        <v>29</v>
      </c>
      <c r="G9" s="25">
        <v>25</v>
      </c>
      <c r="H9" s="25">
        <v>13</v>
      </c>
      <c r="I9" s="4">
        <f t="shared" si="0"/>
        <v>0.52</v>
      </c>
      <c r="J9" s="25">
        <v>4</v>
      </c>
      <c r="K9" s="5">
        <f t="shared" si="1"/>
        <v>0.16</v>
      </c>
      <c r="L9" s="25">
        <f t="shared" si="2"/>
        <v>19</v>
      </c>
      <c r="M9" s="25">
        <v>5</v>
      </c>
      <c r="N9" s="25">
        <v>14</v>
      </c>
      <c r="O9" s="25">
        <v>2</v>
      </c>
      <c r="P9" s="25">
        <v>4</v>
      </c>
      <c r="Q9" s="25">
        <v>2</v>
      </c>
      <c r="R9" s="5">
        <f t="shared" si="3"/>
        <v>0.26315789473684209</v>
      </c>
      <c r="S9" s="5">
        <f t="shared" si="4"/>
        <v>0.28947368421052633</v>
      </c>
      <c r="T9" s="25">
        <v>1</v>
      </c>
      <c r="U9" s="25">
        <v>5</v>
      </c>
      <c r="V9" s="25">
        <v>9</v>
      </c>
      <c r="W9" s="25">
        <v>2</v>
      </c>
      <c r="X9" s="25">
        <v>3</v>
      </c>
      <c r="Y9" s="25">
        <v>0</v>
      </c>
      <c r="Z9" s="29">
        <f t="shared" si="5"/>
        <v>1.4571428571428571</v>
      </c>
    </row>
    <row r="10" spans="1:34" ht="14.4" x14ac:dyDescent="0.3">
      <c r="A10" s="3">
        <v>8</v>
      </c>
      <c r="B10" s="3" t="s">
        <v>25</v>
      </c>
      <c r="C10" s="3" t="s">
        <v>26</v>
      </c>
      <c r="D10" s="3" t="s">
        <v>31</v>
      </c>
      <c r="E10" s="3" t="s">
        <v>32</v>
      </c>
      <c r="F10" s="3" t="s">
        <v>29</v>
      </c>
      <c r="G10" s="25">
        <v>3</v>
      </c>
      <c r="H10" s="25">
        <v>0</v>
      </c>
      <c r="I10" s="4">
        <f t="shared" si="0"/>
        <v>0</v>
      </c>
      <c r="J10" s="25">
        <v>2</v>
      </c>
      <c r="K10" s="5">
        <f t="shared" si="1"/>
        <v>0.66666666666666663</v>
      </c>
      <c r="L10" s="25">
        <f t="shared" si="2"/>
        <v>1</v>
      </c>
      <c r="M10" s="25">
        <v>0</v>
      </c>
      <c r="N10" s="25">
        <v>1</v>
      </c>
      <c r="O10" s="25">
        <v>0</v>
      </c>
      <c r="P10" s="25">
        <v>0</v>
      </c>
      <c r="Q10" s="25">
        <v>0</v>
      </c>
      <c r="R10" s="5">
        <f t="shared" si="3"/>
        <v>0</v>
      </c>
      <c r="S10" s="5">
        <f t="shared" si="4"/>
        <v>0</v>
      </c>
      <c r="T10" s="25">
        <v>0</v>
      </c>
      <c r="U10" s="25">
        <v>1</v>
      </c>
      <c r="V10" s="25">
        <v>0</v>
      </c>
      <c r="W10" s="25">
        <v>2</v>
      </c>
      <c r="X10" s="25">
        <v>1</v>
      </c>
      <c r="Y10" s="25">
        <v>0</v>
      </c>
      <c r="Z10" s="29">
        <f t="shared" si="5"/>
        <v>2.5</v>
      </c>
    </row>
    <row r="11" spans="1:34" ht="14.4" x14ac:dyDescent="0.3">
      <c r="A11" s="3">
        <v>9</v>
      </c>
      <c r="B11" s="3" t="s">
        <v>34</v>
      </c>
      <c r="C11" s="3" t="s">
        <v>26</v>
      </c>
      <c r="D11" s="3" t="s">
        <v>27</v>
      </c>
      <c r="E11" s="3" t="s">
        <v>28</v>
      </c>
      <c r="F11" s="3" t="s">
        <v>29</v>
      </c>
      <c r="G11" s="25">
        <v>12</v>
      </c>
      <c r="H11" s="25">
        <v>6</v>
      </c>
      <c r="I11" s="4">
        <f t="shared" si="0"/>
        <v>0.5</v>
      </c>
      <c r="J11" s="25">
        <v>4</v>
      </c>
      <c r="K11" s="5">
        <f t="shared" si="1"/>
        <v>0.33333333333333331</v>
      </c>
      <c r="L11" s="25">
        <f t="shared" si="2"/>
        <v>8</v>
      </c>
      <c r="M11" s="25">
        <v>3</v>
      </c>
      <c r="N11" s="25">
        <v>5</v>
      </c>
      <c r="O11" s="25">
        <v>2</v>
      </c>
      <c r="P11" s="25">
        <v>0</v>
      </c>
      <c r="Q11" s="25">
        <v>0</v>
      </c>
      <c r="R11" s="5">
        <f t="shared" si="3"/>
        <v>0.375</v>
      </c>
      <c r="S11" s="5">
        <f t="shared" si="4"/>
        <v>0.375</v>
      </c>
      <c r="T11" s="25">
        <v>0</v>
      </c>
      <c r="U11" s="25">
        <v>3</v>
      </c>
      <c r="V11" s="25">
        <v>1</v>
      </c>
      <c r="W11" s="25">
        <v>1</v>
      </c>
      <c r="X11" s="25">
        <v>0</v>
      </c>
      <c r="Y11" s="25">
        <v>1</v>
      </c>
      <c r="Z11" s="29">
        <f t="shared" si="5"/>
        <v>1.4375</v>
      </c>
    </row>
    <row r="12" spans="1:34" ht="14.4" x14ac:dyDescent="0.3">
      <c r="A12" s="3">
        <v>10</v>
      </c>
      <c r="B12" s="3" t="s">
        <v>31</v>
      </c>
      <c r="C12" s="3" t="s">
        <v>26</v>
      </c>
      <c r="D12" s="3" t="s">
        <v>32</v>
      </c>
      <c r="E12" s="3" t="s">
        <v>28</v>
      </c>
      <c r="F12" s="3" t="s">
        <v>29</v>
      </c>
      <c r="G12" s="25">
        <v>6</v>
      </c>
      <c r="H12" s="25">
        <v>7</v>
      </c>
      <c r="I12" s="4">
        <f t="shared" si="0"/>
        <v>1.1666666666666667</v>
      </c>
      <c r="J12" s="25">
        <v>1</v>
      </c>
      <c r="K12" s="5">
        <f t="shared" si="1"/>
        <v>0.16666666666666666</v>
      </c>
      <c r="L12" s="25">
        <f t="shared" si="2"/>
        <v>3</v>
      </c>
      <c r="M12" s="25">
        <v>2</v>
      </c>
      <c r="N12" s="25">
        <v>1</v>
      </c>
      <c r="O12" s="25">
        <v>2</v>
      </c>
      <c r="P12" s="25">
        <v>4</v>
      </c>
      <c r="Q12" s="25">
        <v>3</v>
      </c>
      <c r="R12" s="5">
        <f t="shared" si="3"/>
        <v>0.66666666666666663</v>
      </c>
      <c r="S12" s="5">
        <f t="shared" si="4"/>
        <v>0.66666666666666663</v>
      </c>
      <c r="T12" s="25">
        <v>0</v>
      </c>
      <c r="U12" s="25">
        <v>0</v>
      </c>
      <c r="V12" s="25">
        <v>1</v>
      </c>
      <c r="W12" s="25">
        <v>1</v>
      </c>
      <c r="X12" s="25">
        <v>2</v>
      </c>
      <c r="Y12" s="25">
        <v>0</v>
      </c>
      <c r="Z12" s="29">
        <f t="shared" si="5"/>
        <v>0.53333333333333333</v>
      </c>
    </row>
    <row r="13" spans="1:34" ht="14.4" x14ac:dyDescent="0.3">
      <c r="A13" s="3">
        <v>11</v>
      </c>
      <c r="B13" s="3" t="s">
        <v>34</v>
      </c>
      <c r="C13" s="3" t="s">
        <v>35</v>
      </c>
      <c r="D13" s="3" t="s">
        <v>27</v>
      </c>
      <c r="E13" s="3" t="s">
        <v>28</v>
      </c>
      <c r="F13" s="3" t="s">
        <v>29</v>
      </c>
      <c r="G13" s="25">
        <v>2</v>
      </c>
      <c r="H13" s="25">
        <v>2</v>
      </c>
      <c r="I13" s="4">
        <f t="shared" si="0"/>
        <v>1</v>
      </c>
      <c r="J13" s="25">
        <v>0</v>
      </c>
      <c r="K13" s="5">
        <f t="shared" si="1"/>
        <v>0</v>
      </c>
      <c r="L13" s="25">
        <f t="shared" si="2"/>
        <v>2</v>
      </c>
      <c r="M13" s="25">
        <v>0</v>
      </c>
      <c r="N13" s="25">
        <v>2</v>
      </c>
      <c r="O13" s="25">
        <v>0</v>
      </c>
      <c r="P13" s="25">
        <v>2</v>
      </c>
      <c r="Q13" s="25">
        <v>2</v>
      </c>
      <c r="R13" s="5">
        <f t="shared" si="3"/>
        <v>0</v>
      </c>
      <c r="S13" s="5">
        <f t="shared" si="4"/>
        <v>0</v>
      </c>
      <c r="T13" s="25">
        <v>0</v>
      </c>
      <c r="U13" s="25">
        <v>0</v>
      </c>
      <c r="V13" s="25">
        <v>2</v>
      </c>
      <c r="W13" s="25">
        <v>0</v>
      </c>
      <c r="X13" s="25">
        <v>1</v>
      </c>
      <c r="Y13" s="25">
        <v>0</v>
      </c>
      <c r="Z13" s="29">
        <f t="shared" si="5"/>
        <v>1.5</v>
      </c>
    </row>
    <row r="14" spans="1:34" ht="14.4" x14ac:dyDescent="0.3">
      <c r="A14" s="3">
        <v>12</v>
      </c>
      <c r="B14" s="3" t="s">
        <v>25</v>
      </c>
      <c r="C14" s="3" t="s">
        <v>34</v>
      </c>
      <c r="D14" s="3" t="s">
        <v>35</v>
      </c>
      <c r="E14" s="3" t="s">
        <v>32</v>
      </c>
      <c r="F14" s="3" t="s">
        <v>29</v>
      </c>
      <c r="G14" s="25">
        <v>1</v>
      </c>
      <c r="H14" s="25">
        <v>0</v>
      </c>
      <c r="I14" s="4">
        <f t="shared" si="0"/>
        <v>0</v>
      </c>
      <c r="J14" s="25">
        <v>0</v>
      </c>
      <c r="K14" s="5">
        <f t="shared" si="1"/>
        <v>0</v>
      </c>
      <c r="L14" s="25">
        <f t="shared" si="2"/>
        <v>1</v>
      </c>
      <c r="M14" s="25">
        <v>0</v>
      </c>
      <c r="N14" s="25">
        <v>1</v>
      </c>
      <c r="O14" s="25">
        <v>0</v>
      </c>
      <c r="P14" s="25">
        <v>0</v>
      </c>
      <c r="Q14" s="25">
        <v>0</v>
      </c>
      <c r="R14" s="5">
        <f t="shared" si="3"/>
        <v>0</v>
      </c>
      <c r="S14" s="5">
        <f t="shared" si="4"/>
        <v>0</v>
      </c>
      <c r="T14" s="25">
        <v>0</v>
      </c>
      <c r="U14" s="25">
        <v>0</v>
      </c>
      <c r="V14" s="25">
        <v>1</v>
      </c>
      <c r="W14" s="25">
        <v>0</v>
      </c>
      <c r="X14" s="25">
        <v>0</v>
      </c>
      <c r="Y14" s="25">
        <v>0</v>
      </c>
      <c r="Z14" s="29" t="e">
        <f t="shared" si="5"/>
        <v>#DIV/0!</v>
      </c>
    </row>
    <row r="15" spans="1:34" ht="14.4" x14ac:dyDescent="0.3">
      <c r="A15" s="3">
        <v>13</v>
      </c>
      <c r="B15" s="3" t="s">
        <v>32</v>
      </c>
      <c r="C15" s="3" t="s">
        <v>26</v>
      </c>
      <c r="D15" s="3" t="s">
        <v>27</v>
      </c>
      <c r="E15" s="3" t="s">
        <v>28</v>
      </c>
      <c r="F15" s="3" t="s">
        <v>29</v>
      </c>
      <c r="G15" s="25">
        <v>26</v>
      </c>
      <c r="H15" s="25">
        <v>18</v>
      </c>
      <c r="I15" s="4">
        <f t="shared" si="0"/>
        <v>0.69230769230769229</v>
      </c>
      <c r="J15" s="25">
        <v>6</v>
      </c>
      <c r="K15" s="5">
        <f t="shared" si="1"/>
        <v>0.23076923076923078</v>
      </c>
      <c r="L15" s="25">
        <f t="shared" si="2"/>
        <v>19</v>
      </c>
      <c r="M15" s="25">
        <v>6</v>
      </c>
      <c r="N15" s="25">
        <v>13</v>
      </c>
      <c r="O15" s="25">
        <v>4</v>
      </c>
      <c r="P15" s="25">
        <v>6</v>
      </c>
      <c r="Q15" s="25">
        <v>4</v>
      </c>
      <c r="R15" s="5">
        <f t="shared" si="3"/>
        <v>0.31578947368421051</v>
      </c>
      <c r="S15" s="5">
        <f t="shared" si="4"/>
        <v>0.36842105263157893</v>
      </c>
      <c r="T15" s="25">
        <v>2</v>
      </c>
      <c r="U15" s="25">
        <v>8</v>
      </c>
      <c r="V15" s="25">
        <v>6</v>
      </c>
      <c r="W15" s="25">
        <v>5</v>
      </c>
      <c r="X15" s="25">
        <v>4</v>
      </c>
      <c r="Y15" s="25">
        <v>1</v>
      </c>
      <c r="Z15" s="29">
        <f t="shared" si="5"/>
        <v>1.0740740740740742</v>
      </c>
    </row>
    <row r="16" spans="1:34" ht="14.4" x14ac:dyDescent="0.3">
      <c r="A16" s="3">
        <v>14</v>
      </c>
      <c r="B16" s="3" t="s">
        <v>25</v>
      </c>
      <c r="C16" s="3" t="s">
        <v>26</v>
      </c>
      <c r="D16" s="3" t="s">
        <v>27</v>
      </c>
      <c r="E16" s="3" t="s">
        <v>35</v>
      </c>
      <c r="F16" s="3" t="s">
        <v>29</v>
      </c>
      <c r="G16" s="25">
        <v>13</v>
      </c>
      <c r="H16" s="25">
        <v>9</v>
      </c>
      <c r="I16" s="4">
        <f t="shared" si="0"/>
        <v>0.69230769230769229</v>
      </c>
      <c r="J16" s="25">
        <v>3</v>
      </c>
      <c r="K16" s="5">
        <f t="shared" si="1"/>
        <v>0.23076923076923078</v>
      </c>
      <c r="L16" s="25">
        <f t="shared" si="2"/>
        <v>9</v>
      </c>
      <c r="M16" s="25">
        <v>4</v>
      </c>
      <c r="N16" s="25">
        <v>5</v>
      </c>
      <c r="O16" s="25">
        <v>3</v>
      </c>
      <c r="P16" s="25">
        <v>0</v>
      </c>
      <c r="Q16" s="25">
        <v>0</v>
      </c>
      <c r="R16" s="5">
        <f t="shared" si="3"/>
        <v>0.44444444444444442</v>
      </c>
      <c r="S16" s="5">
        <f t="shared" si="4"/>
        <v>0.5</v>
      </c>
      <c r="T16" s="25">
        <v>1</v>
      </c>
      <c r="U16" s="25">
        <v>1</v>
      </c>
      <c r="V16" s="25">
        <v>6</v>
      </c>
      <c r="W16" s="25">
        <v>3</v>
      </c>
      <c r="X16" s="25">
        <v>1</v>
      </c>
      <c r="Y16" s="25">
        <v>2</v>
      </c>
      <c r="Z16" s="29">
        <f t="shared" si="5"/>
        <v>1.5238095238095237</v>
      </c>
    </row>
    <row r="17" spans="1:26" ht="14.4" x14ac:dyDescent="0.3">
      <c r="A17" s="3">
        <v>15</v>
      </c>
      <c r="B17" s="3" t="s">
        <v>31</v>
      </c>
      <c r="C17" s="3" t="s">
        <v>33</v>
      </c>
      <c r="D17" s="3" t="s">
        <v>27</v>
      </c>
      <c r="E17" s="3" t="s">
        <v>32</v>
      </c>
      <c r="F17" s="3" t="s">
        <v>29</v>
      </c>
      <c r="G17" s="25">
        <v>3</v>
      </c>
      <c r="H17" s="25">
        <v>0</v>
      </c>
      <c r="I17" s="4">
        <f t="shared" si="0"/>
        <v>0</v>
      </c>
      <c r="J17" s="25">
        <v>1</v>
      </c>
      <c r="K17" s="5">
        <f t="shared" si="1"/>
        <v>0.33333333333333331</v>
      </c>
      <c r="L17" s="25">
        <f t="shared" si="2"/>
        <v>2</v>
      </c>
      <c r="M17" s="25">
        <v>0</v>
      </c>
      <c r="N17" s="25">
        <v>2</v>
      </c>
      <c r="O17" s="25">
        <v>0</v>
      </c>
      <c r="P17" s="25">
        <v>0</v>
      </c>
      <c r="Q17" s="25">
        <v>0</v>
      </c>
      <c r="R17" s="5">
        <f t="shared" si="3"/>
        <v>0</v>
      </c>
      <c r="S17" s="5">
        <f t="shared" si="4"/>
        <v>0</v>
      </c>
      <c r="T17" s="25">
        <v>0</v>
      </c>
      <c r="U17" s="25">
        <v>0</v>
      </c>
      <c r="V17" s="25">
        <v>2</v>
      </c>
      <c r="W17" s="25">
        <v>0</v>
      </c>
      <c r="X17" s="25">
        <v>0</v>
      </c>
      <c r="Y17" s="25">
        <v>0</v>
      </c>
      <c r="Z17" s="29" t="e">
        <f t="shared" si="5"/>
        <v>#DIV/0!</v>
      </c>
    </row>
    <row r="18" spans="1:26" ht="14.4" x14ac:dyDescent="0.3">
      <c r="A18" s="3">
        <v>16</v>
      </c>
      <c r="B18" s="3" t="s">
        <v>34</v>
      </c>
      <c r="C18" s="3" t="s">
        <v>32</v>
      </c>
      <c r="D18" s="3" t="s">
        <v>27</v>
      </c>
      <c r="E18" s="3" t="s">
        <v>28</v>
      </c>
      <c r="F18" s="3" t="s">
        <v>29</v>
      </c>
      <c r="G18" s="25">
        <v>5</v>
      </c>
      <c r="H18" s="25">
        <v>2</v>
      </c>
      <c r="I18" s="4">
        <f t="shared" si="0"/>
        <v>0.4</v>
      </c>
      <c r="J18" s="25">
        <v>0</v>
      </c>
      <c r="K18" s="5">
        <f t="shared" si="1"/>
        <v>0</v>
      </c>
      <c r="L18" s="25">
        <f t="shared" si="2"/>
        <v>5</v>
      </c>
      <c r="M18" s="25">
        <v>1</v>
      </c>
      <c r="N18" s="25">
        <v>4</v>
      </c>
      <c r="O18" s="25">
        <v>1</v>
      </c>
      <c r="P18" s="25">
        <v>0</v>
      </c>
      <c r="Q18" s="25">
        <v>0</v>
      </c>
      <c r="R18" s="5">
        <f t="shared" si="3"/>
        <v>0.2</v>
      </c>
      <c r="S18" s="5">
        <f t="shared" si="4"/>
        <v>0.2</v>
      </c>
      <c r="T18" s="25">
        <v>0</v>
      </c>
      <c r="U18" s="25">
        <v>3</v>
      </c>
      <c r="V18" s="25">
        <v>1</v>
      </c>
      <c r="W18" s="25">
        <v>0</v>
      </c>
      <c r="X18" s="25">
        <v>0</v>
      </c>
      <c r="Y18" s="25">
        <v>0</v>
      </c>
      <c r="Z18" s="29">
        <f t="shared" si="5"/>
        <v>0.9</v>
      </c>
    </row>
    <row r="19" spans="1:26" ht="14.4" x14ac:dyDescent="0.3">
      <c r="A19" s="3">
        <v>17</v>
      </c>
      <c r="B19" s="3" t="s">
        <v>34</v>
      </c>
      <c r="C19" s="3" t="s">
        <v>32</v>
      </c>
      <c r="D19" s="3" t="s">
        <v>27</v>
      </c>
      <c r="E19" s="3" t="s">
        <v>35</v>
      </c>
      <c r="F19" s="3" t="s">
        <v>29</v>
      </c>
      <c r="G19" s="25">
        <v>9</v>
      </c>
      <c r="H19" s="25">
        <v>6</v>
      </c>
      <c r="I19" s="4">
        <f t="shared" si="0"/>
        <v>0.66666666666666663</v>
      </c>
      <c r="J19" s="25">
        <v>1</v>
      </c>
      <c r="K19" s="5">
        <f t="shared" si="1"/>
        <v>0.1111111111111111</v>
      </c>
      <c r="L19" s="25">
        <f t="shared" si="2"/>
        <v>7</v>
      </c>
      <c r="M19" s="25">
        <v>2</v>
      </c>
      <c r="N19" s="25">
        <v>5</v>
      </c>
      <c r="O19" s="25">
        <v>2</v>
      </c>
      <c r="P19" s="25">
        <v>2</v>
      </c>
      <c r="Q19" s="25">
        <v>2</v>
      </c>
      <c r="R19" s="5">
        <f t="shared" si="3"/>
        <v>0.2857142857142857</v>
      </c>
      <c r="S19" s="5">
        <f t="shared" si="4"/>
        <v>0.2857142857142857</v>
      </c>
      <c r="T19" s="25">
        <v>0</v>
      </c>
      <c r="U19" s="25">
        <v>1</v>
      </c>
      <c r="V19" s="25">
        <v>4</v>
      </c>
      <c r="W19" s="25">
        <v>0</v>
      </c>
      <c r="X19" s="25">
        <v>4</v>
      </c>
      <c r="Y19" s="25">
        <v>0</v>
      </c>
      <c r="Z19" s="29">
        <f t="shared" si="5"/>
        <v>0.8</v>
      </c>
    </row>
    <row r="20" spans="1:26" ht="14.4" x14ac:dyDescent="0.3">
      <c r="A20" s="3">
        <v>18</v>
      </c>
      <c r="B20" s="3" t="s">
        <v>34</v>
      </c>
      <c r="C20" s="3" t="s">
        <v>26</v>
      </c>
      <c r="D20" s="3" t="s">
        <v>27</v>
      </c>
      <c r="E20" s="3" t="s">
        <v>32</v>
      </c>
      <c r="F20" s="3" t="s">
        <v>29</v>
      </c>
      <c r="G20" s="25">
        <v>13</v>
      </c>
      <c r="H20" s="25">
        <v>6</v>
      </c>
      <c r="I20" s="4">
        <f t="shared" si="0"/>
        <v>0.46153846153846156</v>
      </c>
      <c r="J20" s="25">
        <v>4</v>
      </c>
      <c r="K20" s="5">
        <f t="shared" si="1"/>
        <v>0.30769230769230771</v>
      </c>
      <c r="L20" s="25">
        <f t="shared" si="2"/>
        <v>8</v>
      </c>
      <c r="M20" s="25">
        <v>2</v>
      </c>
      <c r="N20" s="25">
        <v>6</v>
      </c>
      <c r="O20" s="25">
        <v>1</v>
      </c>
      <c r="P20" s="25">
        <v>2</v>
      </c>
      <c r="Q20" s="25">
        <v>1</v>
      </c>
      <c r="R20" s="5">
        <f t="shared" si="3"/>
        <v>0.25</v>
      </c>
      <c r="S20" s="5">
        <f t="shared" si="4"/>
        <v>0.3125</v>
      </c>
      <c r="T20" s="25">
        <v>1</v>
      </c>
      <c r="U20" s="25">
        <v>2</v>
      </c>
      <c r="V20" s="25">
        <v>4</v>
      </c>
      <c r="W20" s="25">
        <v>3</v>
      </c>
      <c r="X20" s="25">
        <v>1</v>
      </c>
      <c r="Y20" s="25">
        <v>0</v>
      </c>
      <c r="Z20" s="29">
        <f t="shared" si="5"/>
        <v>1.9375</v>
      </c>
    </row>
    <row r="21" spans="1:26" ht="14.4" x14ac:dyDescent="0.3">
      <c r="A21" s="3">
        <v>19</v>
      </c>
      <c r="B21" s="3" t="s">
        <v>31</v>
      </c>
      <c r="C21" s="3" t="s">
        <v>26</v>
      </c>
      <c r="D21" s="3" t="s">
        <v>27</v>
      </c>
      <c r="E21" s="3" t="s">
        <v>35</v>
      </c>
      <c r="F21" s="3" t="s">
        <v>29</v>
      </c>
      <c r="G21" s="25">
        <v>13</v>
      </c>
      <c r="H21" s="25">
        <v>7</v>
      </c>
      <c r="I21" s="4">
        <f t="shared" si="0"/>
        <v>0.53846153846153844</v>
      </c>
      <c r="J21" s="25">
        <v>5</v>
      </c>
      <c r="K21" s="5">
        <f t="shared" si="1"/>
        <v>0.38461538461538464</v>
      </c>
      <c r="L21" s="25">
        <f t="shared" si="2"/>
        <v>9</v>
      </c>
      <c r="M21" s="25">
        <v>2</v>
      </c>
      <c r="N21" s="25">
        <v>7</v>
      </c>
      <c r="O21" s="25">
        <v>2</v>
      </c>
      <c r="P21" s="25">
        <v>0</v>
      </c>
      <c r="Q21" s="25">
        <v>0</v>
      </c>
      <c r="R21" s="5">
        <f t="shared" si="3"/>
        <v>0.22222222222222221</v>
      </c>
      <c r="S21" s="5">
        <f t="shared" si="4"/>
        <v>0.27777777777777779</v>
      </c>
      <c r="T21" s="25">
        <v>1</v>
      </c>
      <c r="U21" s="25">
        <v>4</v>
      </c>
      <c r="V21" s="25">
        <v>3</v>
      </c>
      <c r="W21" s="25">
        <v>5</v>
      </c>
      <c r="X21" s="25">
        <v>2</v>
      </c>
      <c r="Y21" s="25">
        <v>1</v>
      </c>
      <c r="Z21" s="29">
        <f t="shared" si="5"/>
        <v>1.56</v>
      </c>
    </row>
    <row r="22" spans="1:26" ht="14.4" x14ac:dyDescent="0.3">
      <c r="A22" s="3">
        <v>20</v>
      </c>
      <c r="B22" s="3" t="s">
        <v>33</v>
      </c>
      <c r="C22" s="3" t="s">
        <v>26</v>
      </c>
      <c r="D22" s="3" t="s">
        <v>27</v>
      </c>
      <c r="E22" s="3" t="s">
        <v>28</v>
      </c>
      <c r="F22" s="3" t="s">
        <v>29</v>
      </c>
      <c r="G22" s="25">
        <v>3</v>
      </c>
      <c r="H22" s="25">
        <v>2</v>
      </c>
      <c r="I22" s="4">
        <f t="shared" si="0"/>
        <v>0.66666666666666663</v>
      </c>
      <c r="J22" s="25">
        <v>1</v>
      </c>
      <c r="K22" s="5">
        <f t="shared" si="1"/>
        <v>0.33333333333333331</v>
      </c>
      <c r="L22" s="25">
        <f t="shared" si="2"/>
        <v>2</v>
      </c>
      <c r="M22" s="25">
        <v>1</v>
      </c>
      <c r="N22" s="25">
        <v>1</v>
      </c>
      <c r="O22" s="25">
        <v>1</v>
      </c>
      <c r="P22" s="25">
        <v>0</v>
      </c>
      <c r="Q22" s="25">
        <v>0</v>
      </c>
      <c r="R22" s="5">
        <f t="shared" si="3"/>
        <v>0.5</v>
      </c>
      <c r="S22" s="5">
        <f t="shared" si="4"/>
        <v>0.5</v>
      </c>
      <c r="T22" s="25">
        <v>0</v>
      </c>
      <c r="U22" s="25">
        <v>0</v>
      </c>
      <c r="V22" s="25">
        <v>1</v>
      </c>
      <c r="W22" s="25">
        <v>1</v>
      </c>
      <c r="X22" s="25">
        <v>0</v>
      </c>
      <c r="Y22" s="25">
        <v>0</v>
      </c>
      <c r="Z22" s="29">
        <f t="shared" si="5"/>
        <v>1.75</v>
      </c>
    </row>
    <row r="23" spans="1:26" ht="14.4" x14ac:dyDescent="0.3">
      <c r="A23" s="3">
        <v>21</v>
      </c>
      <c r="B23" s="3" t="s">
        <v>31</v>
      </c>
      <c r="C23" s="3" t="s">
        <v>26</v>
      </c>
      <c r="D23" s="3" t="s">
        <v>27</v>
      </c>
      <c r="E23" s="3" t="s">
        <v>28</v>
      </c>
      <c r="F23" s="3" t="s">
        <v>36</v>
      </c>
      <c r="G23" s="25">
        <v>2</v>
      </c>
      <c r="H23" s="25">
        <v>2</v>
      </c>
      <c r="I23" s="4">
        <f t="shared" si="0"/>
        <v>1</v>
      </c>
      <c r="J23" s="25">
        <v>1</v>
      </c>
      <c r="K23" s="5">
        <f t="shared" si="1"/>
        <v>0.5</v>
      </c>
      <c r="L23" s="25">
        <f t="shared" si="2"/>
        <v>1</v>
      </c>
      <c r="M23" s="25">
        <v>1</v>
      </c>
      <c r="N23" s="25">
        <v>0</v>
      </c>
      <c r="O23" s="25">
        <v>1</v>
      </c>
      <c r="P23" s="25">
        <v>0</v>
      </c>
      <c r="Q23" s="25">
        <v>0</v>
      </c>
      <c r="R23" s="5">
        <f t="shared" si="3"/>
        <v>1</v>
      </c>
      <c r="S23" s="5">
        <f t="shared" si="4"/>
        <v>1</v>
      </c>
      <c r="T23" s="25">
        <v>0</v>
      </c>
      <c r="U23" s="25">
        <v>0</v>
      </c>
      <c r="V23" s="25">
        <v>0</v>
      </c>
      <c r="W23" s="25">
        <v>1</v>
      </c>
      <c r="X23" s="25">
        <v>0</v>
      </c>
      <c r="Y23" s="25">
        <v>0</v>
      </c>
      <c r="Z23" s="29">
        <f t="shared" si="5"/>
        <v>1</v>
      </c>
    </row>
    <row r="24" spans="1:26" ht="14.4" x14ac:dyDescent="0.3">
      <c r="A24" s="3">
        <v>22</v>
      </c>
      <c r="B24" s="3" t="s">
        <v>25</v>
      </c>
      <c r="C24" s="3" t="s">
        <v>26</v>
      </c>
      <c r="D24" s="3" t="s">
        <v>27</v>
      </c>
      <c r="E24" s="3" t="s">
        <v>32</v>
      </c>
      <c r="F24" s="3" t="s">
        <v>31</v>
      </c>
      <c r="G24" s="25">
        <v>7</v>
      </c>
      <c r="H24" s="25">
        <v>6</v>
      </c>
      <c r="I24" s="4">
        <f t="shared" si="0"/>
        <v>0.8571428571428571</v>
      </c>
      <c r="J24" s="25">
        <v>2</v>
      </c>
      <c r="K24" s="5">
        <f t="shared" si="1"/>
        <v>0.2857142857142857</v>
      </c>
      <c r="L24" s="25">
        <f t="shared" si="2"/>
        <v>3</v>
      </c>
      <c r="M24" s="25">
        <v>1</v>
      </c>
      <c r="N24" s="25">
        <v>2</v>
      </c>
      <c r="O24" s="25">
        <v>0</v>
      </c>
      <c r="P24" s="25">
        <v>5</v>
      </c>
      <c r="Q24" s="25">
        <v>4</v>
      </c>
      <c r="R24" s="5">
        <f t="shared" si="3"/>
        <v>0.33333333333333331</v>
      </c>
      <c r="S24" s="5">
        <f t="shared" si="4"/>
        <v>0.33333333333333331</v>
      </c>
      <c r="T24" s="25">
        <v>0</v>
      </c>
      <c r="U24" s="25">
        <v>1</v>
      </c>
      <c r="V24" s="25">
        <v>2</v>
      </c>
      <c r="W24" s="25">
        <v>1</v>
      </c>
      <c r="X24" s="25">
        <v>5</v>
      </c>
      <c r="Y24" s="25">
        <v>0</v>
      </c>
      <c r="Z24" s="29">
        <f t="shared" si="5"/>
        <v>0.72222222222222221</v>
      </c>
    </row>
    <row r="25" spans="1:26" ht="14.4" x14ac:dyDescent="0.3">
      <c r="A25" s="3">
        <v>23</v>
      </c>
      <c r="B25" s="3" t="s">
        <v>25</v>
      </c>
      <c r="C25" s="3" t="s">
        <v>26</v>
      </c>
      <c r="D25" s="3" t="s">
        <v>34</v>
      </c>
      <c r="E25" s="3" t="s">
        <v>32</v>
      </c>
      <c r="F25" s="3" t="s">
        <v>29</v>
      </c>
      <c r="G25" s="25">
        <v>3</v>
      </c>
      <c r="H25" s="25">
        <v>4</v>
      </c>
      <c r="I25" s="4">
        <f t="shared" si="0"/>
        <v>1.3333333333333333</v>
      </c>
      <c r="J25" s="25">
        <v>0</v>
      </c>
      <c r="K25" s="5">
        <f t="shared" si="1"/>
        <v>0</v>
      </c>
      <c r="L25" s="25">
        <f t="shared" si="2"/>
        <v>2</v>
      </c>
      <c r="M25" s="25">
        <v>2</v>
      </c>
      <c r="N25" s="25">
        <v>0</v>
      </c>
      <c r="O25" s="25">
        <v>2</v>
      </c>
      <c r="P25" s="25">
        <v>2</v>
      </c>
      <c r="Q25" s="25">
        <v>0</v>
      </c>
      <c r="R25" s="5">
        <f t="shared" si="3"/>
        <v>1</v>
      </c>
      <c r="S25" s="5">
        <f t="shared" si="4"/>
        <v>1</v>
      </c>
      <c r="T25" s="25">
        <v>0</v>
      </c>
      <c r="U25" s="25">
        <v>0</v>
      </c>
      <c r="V25" s="25">
        <v>1</v>
      </c>
      <c r="W25" s="25">
        <v>0</v>
      </c>
      <c r="X25" s="25">
        <v>1</v>
      </c>
      <c r="Y25" s="25">
        <v>0</v>
      </c>
      <c r="Z25" s="29">
        <f t="shared" si="5"/>
        <v>0.3</v>
      </c>
    </row>
    <row r="26" spans="1:26" ht="14.4" x14ac:dyDescent="0.3">
      <c r="A26" s="3">
        <v>24</v>
      </c>
      <c r="B26" s="3" t="s">
        <v>25</v>
      </c>
      <c r="C26" s="3" t="s">
        <v>31</v>
      </c>
      <c r="D26" s="3" t="s">
        <v>27</v>
      </c>
      <c r="E26" s="3" t="s">
        <v>35</v>
      </c>
      <c r="F26" s="3" t="s">
        <v>29</v>
      </c>
      <c r="G26" s="25">
        <v>7</v>
      </c>
      <c r="H26" s="25">
        <v>3</v>
      </c>
      <c r="I26" s="4">
        <f t="shared" si="0"/>
        <v>0.42857142857142855</v>
      </c>
      <c r="J26" s="25">
        <v>3</v>
      </c>
      <c r="K26" s="5">
        <f t="shared" si="1"/>
        <v>0.42857142857142855</v>
      </c>
      <c r="L26" s="25">
        <f t="shared" si="2"/>
        <v>3</v>
      </c>
      <c r="M26" s="25">
        <v>1</v>
      </c>
      <c r="N26" s="25">
        <v>2</v>
      </c>
      <c r="O26" s="25">
        <v>1</v>
      </c>
      <c r="P26" s="25">
        <v>2</v>
      </c>
      <c r="Q26" s="25">
        <v>1</v>
      </c>
      <c r="R26" s="5">
        <f t="shared" si="3"/>
        <v>0.33333333333333331</v>
      </c>
      <c r="S26" s="5">
        <f t="shared" si="4"/>
        <v>0.33333333333333331</v>
      </c>
      <c r="T26" s="25">
        <v>0</v>
      </c>
      <c r="U26" s="25">
        <v>1</v>
      </c>
      <c r="V26" s="25">
        <v>2</v>
      </c>
      <c r="W26" s="25">
        <v>0</v>
      </c>
      <c r="X26" s="25">
        <v>0</v>
      </c>
      <c r="Y26" s="25">
        <v>0</v>
      </c>
      <c r="Z26" s="29">
        <f t="shared" si="5"/>
        <v>1.8571428571428572</v>
      </c>
    </row>
    <row r="27" spans="1:26" ht="14.4" x14ac:dyDescent="0.3">
      <c r="A27" s="3">
        <v>25</v>
      </c>
      <c r="B27" s="3" t="s">
        <v>31</v>
      </c>
      <c r="C27" s="3" t="s">
        <v>35</v>
      </c>
      <c r="D27" s="3" t="s">
        <v>27</v>
      </c>
      <c r="E27" s="3" t="s">
        <v>28</v>
      </c>
      <c r="F27" s="3" t="s">
        <v>33</v>
      </c>
      <c r="G27" s="25">
        <v>2</v>
      </c>
      <c r="H27" s="25">
        <v>0</v>
      </c>
      <c r="I27" s="4">
        <f t="shared" si="0"/>
        <v>0</v>
      </c>
      <c r="J27" s="25">
        <v>2</v>
      </c>
      <c r="K27" s="5">
        <f t="shared" si="1"/>
        <v>1</v>
      </c>
      <c r="L27" s="25">
        <f t="shared" si="2"/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5" t="e">
        <f t="shared" si="3"/>
        <v>#DIV/0!</v>
      </c>
      <c r="S27" s="5" t="e">
        <f t="shared" si="4"/>
        <v>#DIV/0!</v>
      </c>
      <c r="T27" s="25">
        <v>0</v>
      </c>
      <c r="U27" s="25">
        <v>0</v>
      </c>
      <c r="V27" s="25">
        <v>0</v>
      </c>
      <c r="W27" s="25">
        <v>1</v>
      </c>
      <c r="X27" s="25">
        <v>0</v>
      </c>
      <c r="Y27" s="25">
        <v>0</v>
      </c>
      <c r="Z27" s="29" t="e">
        <f t="shared" si="5"/>
        <v>#DIV/0!</v>
      </c>
    </row>
    <row r="28" spans="1:26" ht="14.4" x14ac:dyDescent="0.3">
      <c r="A28" s="3">
        <v>26</v>
      </c>
      <c r="B28" s="3" t="s">
        <v>25</v>
      </c>
      <c r="C28" s="3" t="s">
        <v>31</v>
      </c>
      <c r="D28" s="3" t="s">
        <v>27</v>
      </c>
      <c r="E28" s="3" t="s">
        <v>32</v>
      </c>
      <c r="F28" s="3" t="s">
        <v>29</v>
      </c>
      <c r="G28" s="25">
        <v>49</v>
      </c>
      <c r="H28" s="25">
        <v>29</v>
      </c>
      <c r="I28" s="4">
        <f t="shared" si="0"/>
        <v>0.59183673469387754</v>
      </c>
      <c r="J28" s="25">
        <v>12</v>
      </c>
      <c r="K28" s="5">
        <f t="shared" si="1"/>
        <v>0.24489795918367346</v>
      </c>
      <c r="L28" s="25">
        <f t="shared" si="2"/>
        <v>35</v>
      </c>
      <c r="M28" s="25">
        <v>11</v>
      </c>
      <c r="N28" s="25">
        <v>24</v>
      </c>
      <c r="O28" s="25">
        <v>6</v>
      </c>
      <c r="P28" s="25">
        <v>9</v>
      </c>
      <c r="Q28" s="25">
        <v>4</v>
      </c>
      <c r="R28" s="5">
        <f t="shared" si="3"/>
        <v>0.31428571428571428</v>
      </c>
      <c r="S28" s="5">
        <f t="shared" si="4"/>
        <v>0.35714285714285715</v>
      </c>
      <c r="T28" s="25">
        <v>3</v>
      </c>
      <c r="U28" s="25">
        <v>10</v>
      </c>
      <c r="V28" s="25">
        <v>15</v>
      </c>
      <c r="W28" s="25">
        <v>7</v>
      </c>
      <c r="X28" s="25">
        <v>5</v>
      </c>
      <c r="Y28" s="25">
        <v>3</v>
      </c>
      <c r="Z28" s="29">
        <f t="shared" si="5"/>
        <v>1.4545454545454546</v>
      </c>
    </row>
    <row r="29" spans="1:26" ht="14.4" x14ac:dyDescent="0.3">
      <c r="A29" s="3">
        <v>27</v>
      </c>
      <c r="B29" s="3" t="s">
        <v>31</v>
      </c>
      <c r="C29" s="3" t="s">
        <v>26</v>
      </c>
      <c r="D29" s="3" t="s">
        <v>27</v>
      </c>
      <c r="E29" s="3" t="s">
        <v>32</v>
      </c>
      <c r="F29" s="3" t="s">
        <v>29</v>
      </c>
      <c r="G29" s="25">
        <v>43</v>
      </c>
      <c r="H29" s="25">
        <v>44</v>
      </c>
      <c r="I29" s="4">
        <f t="shared" si="0"/>
        <v>1.0232558139534884</v>
      </c>
      <c r="J29" s="25">
        <v>10</v>
      </c>
      <c r="K29" s="5">
        <f t="shared" si="1"/>
        <v>0.23255813953488372</v>
      </c>
      <c r="L29" s="25">
        <f t="shared" si="2"/>
        <v>29</v>
      </c>
      <c r="M29" s="25">
        <v>17</v>
      </c>
      <c r="N29" s="25">
        <v>12</v>
      </c>
      <c r="O29" s="25">
        <v>11</v>
      </c>
      <c r="P29" s="25">
        <v>9</v>
      </c>
      <c r="Q29" s="25">
        <v>6</v>
      </c>
      <c r="R29" s="5">
        <f t="shared" si="3"/>
        <v>0.58620689655172409</v>
      </c>
      <c r="S29" s="5">
        <f t="shared" si="4"/>
        <v>0.68965517241379315</v>
      </c>
      <c r="T29" s="25">
        <v>6</v>
      </c>
      <c r="U29" s="25">
        <v>2</v>
      </c>
      <c r="V29" s="25">
        <v>16</v>
      </c>
      <c r="W29" s="25">
        <v>4</v>
      </c>
      <c r="X29" s="25">
        <v>8</v>
      </c>
      <c r="Y29" s="25">
        <v>2</v>
      </c>
      <c r="Z29" s="29">
        <f t="shared" si="5"/>
        <v>0.76530612244897955</v>
      </c>
    </row>
    <row r="30" spans="1:26" ht="14.4" x14ac:dyDescent="0.3">
      <c r="A30" s="3">
        <v>28</v>
      </c>
      <c r="B30" s="3" t="s">
        <v>31</v>
      </c>
      <c r="C30" s="3" t="s">
        <v>34</v>
      </c>
      <c r="D30" s="3" t="s">
        <v>27</v>
      </c>
      <c r="E30" s="3" t="s">
        <v>32</v>
      </c>
      <c r="F30" s="3" t="s">
        <v>35</v>
      </c>
      <c r="G30" s="25">
        <v>3</v>
      </c>
      <c r="H30" s="25">
        <v>3</v>
      </c>
      <c r="I30" s="4">
        <f t="shared" si="0"/>
        <v>1</v>
      </c>
      <c r="J30" s="25">
        <v>0</v>
      </c>
      <c r="K30" s="5">
        <f t="shared" si="1"/>
        <v>0</v>
      </c>
      <c r="L30" s="25">
        <f t="shared" si="2"/>
        <v>3</v>
      </c>
      <c r="M30" s="25">
        <v>1</v>
      </c>
      <c r="N30" s="25">
        <v>2</v>
      </c>
      <c r="O30" s="25">
        <v>1</v>
      </c>
      <c r="P30" s="25">
        <v>0</v>
      </c>
      <c r="Q30" s="25">
        <v>0</v>
      </c>
      <c r="R30" s="5">
        <f t="shared" si="3"/>
        <v>0.33333333333333331</v>
      </c>
      <c r="S30" s="5">
        <f t="shared" si="4"/>
        <v>0.5</v>
      </c>
      <c r="T30" s="25">
        <v>1</v>
      </c>
      <c r="U30" s="25">
        <v>0</v>
      </c>
      <c r="V30" s="25">
        <v>2</v>
      </c>
      <c r="W30" s="25">
        <v>0</v>
      </c>
      <c r="X30" s="25">
        <v>0</v>
      </c>
      <c r="Y30" s="25">
        <v>0</v>
      </c>
      <c r="Z30" s="29">
        <f t="shared" si="5"/>
        <v>0.8571428571428571</v>
      </c>
    </row>
    <row r="31" spans="1:26" ht="14.4" x14ac:dyDescent="0.3">
      <c r="A31" s="3">
        <v>29</v>
      </c>
      <c r="B31" s="3" t="s">
        <v>31</v>
      </c>
      <c r="C31" s="3" t="s">
        <v>34</v>
      </c>
      <c r="D31" s="3" t="s">
        <v>27</v>
      </c>
      <c r="E31" s="3" t="s">
        <v>32</v>
      </c>
      <c r="F31" s="3" t="s">
        <v>29</v>
      </c>
      <c r="G31" s="25">
        <v>10</v>
      </c>
      <c r="H31" s="25">
        <v>7</v>
      </c>
      <c r="I31" s="4">
        <f t="shared" si="0"/>
        <v>0.7</v>
      </c>
      <c r="J31" s="25">
        <v>3</v>
      </c>
      <c r="K31" s="5">
        <f t="shared" si="1"/>
        <v>0.3</v>
      </c>
      <c r="L31" s="25">
        <f t="shared" si="2"/>
        <v>7</v>
      </c>
      <c r="M31" s="25">
        <v>3</v>
      </c>
      <c r="N31" s="25">
        <v>4</v>
      </c>
      <c r="O31" s="25">
        <v>2</v>
      </c>
      <c r="P31" s="25">
        <v>2</v>
      </c>
      <c r="Q31" s="25">
        <v>1</v>
      </c>
      <c r="R31" s="5">
        <f t="shared" si="3"/>
        <v>0.42857142857142855</v>
      </c>
      <c r="S31" s="5">
        <f t="shared" si="4"/>
        <v>0.42857142857142855</v>
      </c>
      <c r="T31" s="25">
        <v>0</v>
      </c>
      <c r="U31" s="25">
        <v>1</v>
      </c>
      <c r="V31" s="25">
        <v>3</v>
      </c>
      <c r="W31" s="25">
        <v>1</v>
      </c>
      <c r="X31" s="25">
        <v>3</v>
      </c>
      <c r="Y31" s="25">
        <v>0</v>
      </c>
      <c r="Z31" s="29">
        <f t="shared" si="5"/>
        <v>1.0526315789473684</v>
      </c>
    </row>
    <row r="32" spans="1:26" ht="14.4" x14ac:dyDescent="0.3">
      <c r="A32" s="3">
        <v>30</v>
      </c>
      <c r="B32" s="3" t="s">
        <v>25</v>
      </c>
      <c r="C32" s="3" t="s">
        <v>26</v>
      </c>
      <c r="D32" s="3" t="s">
        <v>34</v>
      </c>
      <c r="E32" s="3" t="s">
        <v>35</v>
      </c>
      <c r="F32" s="3" t="s">
        <v>31</v>
      </c>
      <c r="G32" s="25">
        <v>6</v>
      </c>
      <c r="H32" s="25">
        <v>4</v>
      </c>
      <c r="I32" s="4">
        <f t="shared" si="0"/>
        <v>0.66666666666666663</v>
      </c>
      <c r="J32" s="25">
        <v>3</v>
      </c>
      <c r="K32" s="5">
        <f t="shared" si="1"/>
        <v>0.5</v>
      </c>
      <c r="L32" s="25">
        <f t="shared" si="2"/>
        <v>3</v>
      </c>
      <c r="M32" s="25">
        <v>2</v>
      </c>
      <c r="N32" s="25">
        <v>1</v>
      </c>
      <c r="O32" s="25">
        <v>0</v>
      </c>
      <c r="P32" s="25">
        <v>0</v>
      </c>
      <c r="Q32" s="25">
        <v>0</v>
      </c>
      <c r="R32" s="5">
        <f t="shared" si="3"/>
        <v>0.66666666666666663</v>
      </c>
      <c r="S32" s="5">
        <f t="shared" si="4"/>
        <v>0.66666666666666663</v>
      </c>
      <c r="T32" s="25">
        <v>0</v>
      </c>
      <c r="U32" s="25">
        <v>1</v>
      </c>
      <c r="V32" s="25">
        <v>0</v>
      </c>
      <c r="W32" s="25">
        <v>0</v>
      </c>
      <c r="X32" s="25">
        <v>1</v>
      </c>
      <c r="Y32" s="25">
        <v>0</v>
      </c>
      <c r="Z32" s="29">
        <f t="shared" si="5"/>
        <v>1</v>
      </c>
    </row>
    <row r="33" spans="1:26" ht="14.4" x14ac:dyDescent="0.3">
      <c r="A33" s="3">
        <v>31</v>
      </c>
      <c r="B33" s="3" t="s">
        <v>25</v>
      </c>
      <c r="C33" s="3" t="s">
        <v>35</v>
      </c>
      <c r="D33" s="3" t="s">
        <v>27</v>
      </c>
      <c r="E33" s="3" t="s">
        <v>28</v>
      </c>
      <c r="F33" s="3" t="s">
        <v>29</v>
      </c>
      <c r="G33" s="25">
        <v>6</v>
      </c>
      <c r="H33" s="25">
        <v>2</v>
      </c>
      <c r="I33" s="4">
        <f t="shared" si="0"/>
        <v>0.33333333333333331</v>
      </c>
      <c r="J33" s="25">
        <v>0</v>
      </c>
      <c r="K33" s="5">
        <f t="shared" si="1"/>
        <v>0</v>
      </c>
      <c r="L33" s="25">
        <f t="shared" si="2"/>
        <v>5</v>
      </c>
      <c r="M33" s="25">
        <v>1</v>
      </c>
      <c r="N33" s="25">
        <v>4</v>
      </c>
      <c r="O33" s="25">
        <v>0</v>
      </c>
      <c r="P33" s="25">
        <v>2</v>
      </c>
      <c r="Q33" s="25">
        <v>0</v>
      </c>
      <c r="R33" s="5">
        <f t="shared" si="3"/>
        <v>0.2</v>
      </c>
      <c r="S33" s="5">
        <f t="shared" si="4"/>
        <v>0.2</v>
      </c>
      <c r="T33" s="25">
        <v>0</v>
      </c>
      <c r="U33" s="25">
        <v>2</v>
      </c>
      <c r="V33" s="25">
        <v>3</v>
      </c>
      <c r="W33" s="25">
        <v>0</v>
      </c>
      <c r="X33" s="25">
        <v>1</v>
      </c>
      <c r="Y33" s="25">
        <v>0</v>
      </c>
      <c r="Z33" s="29">
        <f t="shared" si="5"/>
        <v>1.625</v>
      </c>
    </row>
    <row r="34" spans="1:26" s="3" customFormat="1" ht="14.4" x14ac:dyDescent="0.3">
      <c r="A34" s="3">
        <v>32</v>
      </c>
      <c r="B34" s="3" t="s">
        <v>31</v>
      </c>
      <c r="C34" s="3" t="s">
        <v>32</v>
      </c>
      <c r="D34" s="3" t="s">
        <v>27</v>
      </c>
      <c r="E34" s="3" t="s">
        <v>35</v>
      </c>
      <c r="F34" s="3" t="s">
        <v>29</v>
      </c>
      <c r="G34" s="25">
        <v>1</v>
      </c>
      <c r="H34" s="25">
        <v>0</v>
      </c>
      <c r="I34" s="4">
        <f t="shared" si="0"/>
        <v>0</v>
      </c>
      <c r="J34" s="25">
        <v>0</v>
      </c>
      <c r="K34" s="5">
        <f t="shared" si="1"/>
        <v>0</v>
      </c>
      <c r="L34" s="25">
        <f t="shared" si="2"/>
        <v>1</v>
      </c>
      <c r="M34" s="25">
        <v>0</v>
      </c>
      <c r="N34" s="25">
        <v>1</v>
      </c>
      <c r="O34" s="25">
        <v>0</v>
      </c>
      <c r="P34" s="25">
        <v>0</v>
      </c>
      <c r="Q34" s="25">
        <v>0</v>
      </c>
      <c r="R34" s="5">
        <f t="shared" si="3"/>
        <v>0</v>
      </c>
      <c r="S34" s="5" t="e">
        <f>((0.5*#REF!)+M34)/L34</f>
        <v>#REF!</v>
      </c>
      <c r="T34" s="25">
        <v>0</v>
      </c>
      <c r="U34" s="25">
        <v>0</v>
      </c>
      <c r="V34" s="25">
        <v>1</v>
      </c>
      <c r="W34" s="25">
        <v>0</v>
      </c>
      <c r="X34" s="25">
        <v>0</v>
      </c>
      <c r="Y34" s="25">
        <v>0</v>
      </c>
      <c r="Z34" s="29" t="e">
        <f t="shared" si="5"/>
        <v>#DIV/0!</v>
      </c>
    </row>
    <row r="35" spans="1:26" ht="14.4" x14ac:dyDescent="0.3">
      <c r="A35" s="3">
        <v>33</v>
      </c>
      <c r="B35" s="3" t="s">
        <v>25</v>
      </c>
      <c r="C35" s="3" t="s">
        <v>26</v>
      </c>
      <c r="D35" s="3" t="s">
        <v>27</v>
      </c>
      <c r="E35" s="3" t="s">
        <v>32</v>
      </c>
      <c r="F35" s="3" t="s">
        <v>29</v>
      </c>
      <c r="G35" s="25">
        <v>36</v>
      </c>
      <c r="H35" s="25">
        <v>28</v>
      </c>
      <c r="I35" s="4">
        <f t="shared" si="0"/>
        <v>0.77777777777777779</v>
      </c>
      <c r="J35" s="25">
        <v>8</v>
      </c>
      <c r="K35" s="5">
        <f t="shared" si="1"/>
        <v>0.22222222222222221</v>
      </c>
      <c r="L35" s="25">
        <f t="shared" si="2"/>
        <v>22</v>
      </c>
      <c r="M35" s="25">
        <v>10</v>
      </c>
      <c r="N35" s="25">
        <v>12</v>
      </c>
      <c r="O35" s="25">
        <v>6</v>
      </c>
      <c r="P35" s="25">
        <v>12</v>
      </c>
      <c r="Q35" s="25">
        <v>7</v>
      </c>
      <c r="R35" s="5">
        <f t="shared" si="3"/>
        <v>0.45454545454545453</v>
      </c>
      <c r="S35" s="5">
        <f t="shared" ref="S35:S66" si="6">((0.5*T35)+M35)/L35</f>
        <v>0.47727272727272729</v>
      </c>
      <c r="T35" s="25">
        <v>1</v>
      </c>
      <c r="U35" s="25">
        <v>6</v>
      </c>
      <c r="V35" s="25">
        <v>10</v>
      </c>
      <c r="W35" s="25">
        <v>4</v>
      </c>
      <c r="X35" s="25">
        <v>8</v>
      </c>
      <c r="Y35" s="25">
        <v>0</v>
      </c>
      <c r="Z35" s="29">
        <f t="shared" si="5"/>
        <v>0.9</v>
      </c>
    </row>
    <row r="36" spans="1:26" ht="14.4" x14ac:dyDescent="0.3">
      <c r="A36" s="3">
        <v>34</v>
      </c>
      <c r="B36" s="3" t="s">
        <v>25</v>
      </c>
      <c r="C36" s="3" t="s">
        <v>26</v>
      </c>
      <c r="D36" s="3" t="s">
        <v>31</v>
      </c>
      <c r="E36" s="3" t="s">
        <v>28</v>
      </c>
      <c r="F36" s="3" t="s">
        <v>29</v>
      </c>
      <c r="G36" s="25">
        <v>13</v>
      </c>
      <c r="H36" s="25">
        <v>4</v>
      </c>
      <c r="I36" s="4">
        <f t="shared" si="0"/>
        <v>0.30769230769230771</v>
      </c>
      <c r="J36" s="25">
        <v>8</v>
      </c>
      <c r="K36" s="5">
        <f t="shared" si="1"/>
        <v>0.61538461538461542</v>
      </c>
      <c r="L36" s="25">
        <f t="shared" si="2"/>
        <v>5</v>
      </c>
      <c r="M36" s="25">
        <v>2</v>
      </c>
      <c r="N36" s="25">
        <v>3</v>
      </c>
      <c r="O36" s="25">
        <v>0</v>
      </c>
      <c r="P36" s="25">
        <v>0</v>
      </c>
      <c r="Q36" s="25">
        <v>0</v>
      </c>
      <c r="R36" s="5">
        <f t="shared" si="3"/>
        <v>0.4</v>
      </c>
      <c r="S36" s="5">
        <f t="shared" si="6"/>
        <v>0.4</v>
      </c>
      <c r="T36" s="25">
        <v>0</v>
      </c>
      <c r="U36" s="25">
        <v>1</v>
      </c>
      <c r="V36" s="25">
        <v>2</v>
      </c>
      <c r="W36" s="25">
        <v>3</v>
      </c>
      <c r="X36" s="25">
        <v>0</v>
      </c>
      <c r="Y36" s="25">
        <v>0</v>
      </c>
      <c r="Z36" s="29">
        <f t="shared" si="5"/>
        <v>5</v>
      </c>
    </row>
    <row r="37" spans="1:26" ht="14.4" x14ac:dyDescent="0.3">
      <c r="A37" s="3">
        <v>35</v>
      </c>
      <c r="B37" s="3" t="s">
        <v>25</v>
      </c>
      <c r="C37" s="3" t="s">
        <v>26</v>
      </c>
      <c r="D37" s="3" t="s">
        <v>31</v>
      </c>
      <c r="E37" s="3" t="s">
        <v>34</v>
      </c>
      <c r="F37" s="3" t="s">
        <v>29</v>
      </c>
      <c r="G37" s="25">
        <v>1</v>
      </c>
      <c r="H37" s="25">
        <v>0</v>
      </c>
      <c r="I37" s="4">
        <f t="shared" si="0"/>
        <v>0</v>
      </c>
      <c r="J37" s="25">
        <v>0</v>
      </c>
      <c r="K37" s="5">
        <f t="shared" si="1"/>
        <v>0</v>
      </c>
      <c r="L37" s="25">
        <f t="shared" si="2"/>
        <v>1</v>
      </c>
      <c r="M37" s="25">
        <v>0</v>
      </c>
      <c r="N37" s="25">
        <v>1</v>
      </c>
      <c r="O37" s="25">
        <v>0</v>
      </c>
      <c r="P37" s="25">
        <v>0</v>
      </c>
      <c r="Q37" s="25">
        <v>0</v>
      </c>
      <c r="R37" s="5">
        <f t="shared" si="3"/>
        <v>0</v>
      </c>
      <c r="S37" s="5">
        <f t="shared" si="6"/>
        <v>0</v>
      </c>
      <c r="T37" s="25">
        <v>0</v>
      </c>
      <c r="U37" s="25">
        <v>0</v>
      </c>
      <c r="V37" s="25">
        <v>1</v>
      </c>
      <c r="W37" s="25">
        <v>0</v>
      </c>
      <c r="X37" s="25">
        <v>0</v>
      </c>
      <c r="Y37" s="25">
        <v>1</v>
      </c>
      <c r="Z37" s="29" t="e">
        <f t="shared" si="5"/>
        <v>#DIV/0!</v>
      </c>
    </row>
    <row r="38" spans="1:26" ht="14.4" x14ac:dyDescent="0.3">
      <c r="A38" s="3">
        <v>36</v>
      </c>
      <c r="B38" s="3" t="s">
        <v>25</v>
      </c>
      <c r="C38" s="3" t="s">
        <v>34</v>
      </c>
      <c r="D38" s="3" t="s">
        <v>27</v>
      </c>
      <c r="E38" s="3" t="s">
        <v>35</v>
      </c>
      <c r="F38" s="3" t="s">
        <v>29</v>
      </c>
      <c r="G38" s="25">
        <v>6</v>
      </c>
      <c r="H38" s="25">
        <v>2</v>
      </c>
      <c r="I38" s="4">
        <f t="shared" si="0"/>
        <v>0.33333333333333331</v>
      </c>
      <c r="J38" s="25">
        <v>1</v>
      </c>
      <c r="K38" s="5">
        <f t="shared" si="1"/>
        <v>0.16666666666666666</v>
      </c>
      <c r="L38" s="25">
        <f t="shared" si="2"/>
        <v>4</v>
      </c>
      <c r="M38" s="25">
        <v>1</v>
      </c>
      <c r="N38" s="25">
        <v>3</v>
      </c>
      <c r="O38" s="25">
        <v>0</v>
      </c>
      <c r="P38" s="25">
        <v>2</v>
      </c>
      <c r="Q38" s="25">
        <v>0</v>
      </c>
      <c r="R38" s="5">
        <f t="shared" si="3"/>
        <v>0.25</v>
      </c>
      <c r="S38" s="5">
        <f t="shared" si="6"/>
        <v>0.25</v>
      </c>
      <c r="T38" s="25">
        <v>0</v>
      </c>
      <c r="U38" s="25">
        <v>0</v>
      </c>
      <c r="V38" s="25">
        <v>2</v>
      </c>
      <c r="W38" s="25">
        <v>1</v>
      </c>
      <c r="X38" s="25">
        <v>2</v>
      </c>
      <c r="Y38" s="25">
        <v>0</v>
      </c>
      <c r="Z38" s="29">
        <f t="shared" si="5"/>
        <v>2.3333333333333335</v>
      </c>
    </row>
    <row r="39" spans="1:26" ht="14.4" x14ac:dyDescent="0.3">
      <c r="A39" s="3">
        <v>37</v>
      </c>
      <c r="B39" s="3" t="s">
        <v>25</v>
      </c>
      <c r="C39" s="3" t="s">
        <v>26</v>
      </c>
      <c r="D39" s="3" t="s">
        <v>27</v>
      </c>
      <c r="E39" s="3" t="s">
        <v>31</v>
      </c>
      <c r="F39" s="3" t="s">
        <v>29</v>
      </c>
      <c r="G39" s="25">
        <v>5</v>
      </c>
      <c r="H39" s="25">
        <v>3</v>
      </c>
      <c r="I39" s="4">
        <f t="shared" si="0"/>
        <v>0.6</v>
      </c>
      <c r="J39" s="25">
        <v>0</v>
      </c>
      <c r="K39" s="5">
        <f t="shared" si="1"/>
        <v>0</v>
      </c>
      <c r="L39" s="25">
        <f t="shared" si="2"/>
        <v>5</v>
      </c>
      <c r="M39" s="25">
        <v>1</v>
      </c>
      <c r="N39" s="25">
        <v>4</v>
      </c>
      <c r="O39" s="25">
        <v>0</v>
      </c>
      <c r="P39" s="25">
        <v>1</v>
      </c>
      <c r="Q39" s="25">
        <v>1</v>
      </c>
      <c r="R39" s="5">
        <f t="shared" si="3"/>
        <v>0.2</v>
      </c>
      <c r="S39" s="5">
        <f t="shared" si="6"/>
        <v>0.2</v>
      </c>
      <c r="T39" s="25">
        <v>0</v>
      </c>
      <c r="U39" s="25">
        <v>1</v>
      </c>
      <c r="V39" s="25">
        <v>3</v>
      </c>
      <c r="W39" s="25">
        <v>0</v>
      </c>
      <c r="X39" s="25">
        <v>1</v>
      </c>
      <c r="Y39" s="25">
        <v>0</v>
      </c>
      <c r="Z39" s="29">
        <f t="shared" si="5"/>
        <v>1.5714285714285714</v>
      </c>
    </row>
    <row r="40" spans="1:26" ht="14.4" x14ac:dyDescent="0.3">
      <c r="A40" s="3">
        <v>38</v>
      </c>
      <c r="B40" s="3" t="s">
        <v>31</v>
      </c>
      <c r="C40" s="3" t="s">
        <v>32</v>
      </c>
      <c r="D40" s="3" t="s">
        <v>34</v>
      </c>
      <c r="E40" s="3" t="s">
        <v>35</v>
      </c>
      <c r="F40" s="3" t="s">
        <v>29</v>
      </c>
      <c r="G40" s="25">
        <v>11</v>
      </c>
      <c r="H40" s="25">
        <v>3</v>
      </c>
      <c r="I40" s="4">
        <f t="shared" si="0"/>
        <v>0.27272727272727271</v>
      </c>
      <c r="J40" s="25">
        <v>3</v>
      </c>
      <c r="K40" s="5">
        <f t="shared" si="1"/>
        <v>0.27272727272727271</v>
      </c>
      <c r="L40" s="25">
        <f t="shared" si="2"/>
        <v>7</v>
      </c>
      <c r="M40" s="25">
        <v>1</v>
      </c>
      <c r="N40" s="25">
        <v>6</v>
      </c>
      <c r="O40" s="25">
        <v>1</v>
      </c>
      <c r="P40" s="25">
        <v>2</v>
      </c>
      <c r="Q40" s="25">
        <v>0</v>
      </c>
      <c r="R40" s="5">
        <f t="shared" si="3"/>
        <v>0.14285714285714285</v>
      </c>
      <c r="S40" s="5">
        <f t="shared" si="6"/>
        <v>0.21428571428571427</v>
      </c>
      <c r="T40" s="25">
        <v>1</v>
      </c>
      <c r="U40" s="25">
        <v>1</v>
      </c>
      <c r="V40" s="25">
        <v>5</v>
      </c>
      <c r="W40" s="25">
        <v>2</v>
      </c>
      <c r="X40" s="25">
        <v>3</v>
      </c>
      <c r="Y40" s="25">
        <v>3</v>
      </c>
      <c r="Z40" s="29">
        <f t="shared" si="5"/>
        <v>2.3333333333333335</v>
      </c>
    </row>
    <row r="41" spans="1:26" ht="14.4" x14ac:dyDescent="0.3">
      <c r="A41" s="3">
        <v>39</v>
      </c>
      <c r="B41" s="3" t="s">
        <v>31</v>
      </c>
      <c r="C41" s="3" t="s">
        <v>26</v>
      </c>
      <c r="D41" s="3" t="s">
        <v>27</v>
      </c>
      <c r="E41" s="3" t="s">
        <v>28</v>
      </c>
      <c r="F41" s="3" t="s">
        <v>32</v>
      </c>
      <c r="G41" s="25">
        <v>8</v>
      </c>
      <c r="H41" s="25">
        <v>2</v>
      </c>
      <c r="I41" s="4">
        <f t="shared" si="0"/>
        <v>0.25</v>
      </c>
      <c r="J41" s="25">
        <v>3</v>
      </c>
      <c r="K41" s="5">
        <f t="shared" si="1"/>
        <v>0.375</v>
      </c>
      <c r="L41" s="25">
        <f t="shared" si="2"/>
        <v>5</v>
      </c>
      <c r="M41" s="25">
        <v>1</v>
      </c>
      <c r="N41" s="25">
        <v>4</v>
      </c>
      <c r="O41" s="25">
        <v>1</v>
      </c>
      <c r="P41" s="25">
        <v>0</v>
      </c>
      <c r="Q41" s="25">
        <v>0</v>
      </c>
      <c r="R41" s="5">
        <f t="shared" si="3"/>
        <v>0.2</v>
      </c>
      <c r="S41" s="5">
        <f t="shared" si="6"/>
        <v>0.2</v>
      </c>
      <c r="T41" s="25">
        <v>0</v>
      </c>
      <c r="U41" s="25">
        <v>2</v>
      </c>
      <c r="V41" s="25">
        <v>2</v>
      </c>
      <c r="W41" s="25">
        <v>2</v>
      </c>
      <c r="X41" s="25">
        <v>1</v>
      </c>
      <c r="Y41" s="25">
        <v>0</v>
      </c>
      <c r="Z41" s="29">
        <f t="shared" si="5"/>
        <v>2</v>
      </c>
    </row>
    <row r="42" spans="1:26" ht="14.4" x14ac:dyDescent="0.3">
      <c r="A42" s="3">
        <v>40</v>
      </c>
      <c r="B42" s="3" t="s">
        <v>25</v>
      </c>
      <c r="C42" s="3" t="s">
        <v>26</v>
      </c>
      <c r="D42" s="3" t="s">
        <v>27</v>
      </c>
      <c r="E42" s="3" t="s">
        <v>28</v>
      </c>
      <c r="F42" s="3" t="s">
        <v>31</v>
      </c>
      <c r="G42" s="25">
        <v>8</v>
      </c>
      <c r="H42" s="25">
        <v>2</v>
      </c>
      <c r="I42" s="4">
        <f t="shared" si="0"/>
        <v>0.25</v>
      </c>
      <c r="J42" s="25">
        <v>4</v>
      </c>
      <c r="K42" s="5">
        <f t="shared" si="1"/>
        <v>0.5</v>
      </c>
      <c r="L42" s="25">
        <f t="shared" si="2"/>
        <v>3</v>
      </c>
      <c r="M42" s="25">
        <v>1</v>
      </c>
      <c r="N42" s="25">
        <v>2</v>
      </c>
      <c r="O42" s="25">
        <v>1</v>
      </c>
      <c r="P42" s="25">
        <v>2</v>
      </c>
      <c r="Q42" s="25">
        <v>0</v>
      </c>
      <c r="R42" s="5">
        <f t="shared" si="3"/>
        <v>0.33333333333333331</v>
      </c>
      <c r="S42" s="5">
        <f t="shared" si="6"/>
        <v>0.33333333333333331</v>
      </c>
      <c r="T42" s="25">
        <v>0</v>
      </c>
      <c r="U42" s="25">
        <v>1</v>
      </c>
      <c r="V42" s="25">
        <v>2</v>
      </c>
      <c r="W42" s="25">
        <v>2</v>
      </c>
      <c r="X42" s="25">
        <v>2</v>
      </c>
      <c r="Y42" s="25">
        <v>0</v>
      </c>
      <c r="Z42" s="29">
        <f t="shared" si="5"/>
        <v>2</v>
      </c>
    </row>
    <row r="43" spans="1:26" ht="14.4" x14ac:dyDescent="0.3">
      <c r="A43" s="3">
        <v>41</v>
      </c>
      <c r="B43" s="3" t="s">
        <v>25</v>
      </c>
      <c r="C43" s="3" t="s">
        <v>31</v>
      </c>
      <c r="D43" s="3" t="s">
        <v>27</v>
      </c>
      <c r="E43" s="3" t="s">
        <v>36</v>
      </c>
      <c r="F43" s="3" t="s">
        <v>29</v>
      </c>
      <c r="G43" s="25">
        <v>7</v>
      </c>
      <c r="H43" s="25">
        <v>8</v>
      </c>
      <c r="I43" s="4">
        <f t="shared" si="0"/>
        <v>1.1428571428571428</v>
      </c>
      <c r="J43" s="25">
        <v>1</v>
      </c>
      <c r="K43" s="5">
        <f t="shared" si="1"/>
        <v>0.14285714285714285</v>
      </c>
      <c r="L43" s="25">
        <f t="shared" si="2"/>
        <v>6</v>
      </c>
      <c r="M43" s="25">
        <v>3</v>
      </c>
      <c r="N43" s="25">
        <v>3</v>
      </c>
      <c r="O43" s="25">
        <v>2</v>
      </c>
      <c r="P43" s="25">
        <v>0</v>
      </c>
      <c r="Q43" s="25">
        <v>0</v>
      </c>
      <c r="R43" s="5">
        <f t="shared" si="3"/>
        <v>0.5</v>
      </c>
      <c r="S43" s="5">
        <f t="shared" si="6"/>
        <v>0.66666666666666663</v>
      </c>
      <c r="T43" s="25">
        <v>2</v>
      </c>
      <c r="U43" s="25">
        <v>1</v>
      </c>
      <c r="V43" s="25">
        <v>2</v>
      </c>
      <c r="W43" s="25">
        <v>0</v>
      </c>
      <c r="X43" s="25">
        <v>0</v>
      </c>
      <c r="Y43" s="25">
        <v>0</v>
      </c>
      <c r="Z43" s="29">
        <f t="shared" si="5"/>
        <v>0.55555555555555558</v>
      </c>
    </row>
    <row r="44" spans="1:26" ht="14.4" x14ac:dyDescent="0.3">
      <c r="A44" s="3">
        <v>42</v>
      </c>
      <c r="B44" s="3" t="s">
        <v>25</v>
      </c>
      <c r="C44" s="3" t="s">
        <v>26</v>
      </c>
      <c r="D44" s="3" t="s">
        <v>27</v>
      </c>
      <c r="E44" s="3" t="s">
        <v>35</v>
      </c>
      <c r="F44" s="3" t="s">
        <v>31</v>
      </c>
      <c r="G44" s="25">
        <v>2</v>
      </c>
      <c r="H44" s="25">
        <v>2</v>
      </c>
      <c r="I44" s="4">
        <f t="shared" si="0"/>
        <v>1</v>
      </c>
      <c r="J44" s="25">
        <v>0</v>
      </c>
      <c r="K44" s="5">
        <f t="shared" si="1"/>
        <v>0</v>
      </c>
      <c r="L44" s="25">
        <f t="shared" si="2"/>
        <v>2</v>
      </c>
      <c r="M44" s="25">
        <v>1</v>
      </c>
      <c r="N44" s="25">
        <v>1</v>
      </c>
      <c r="O44" s="25">
        <v>0</v>
      </c>
      <c r="P44" s="25">
        <v>0</v>
      </c>
      <c r="Q44" s="25">
        <v>0</v>
      </c>
      <c r="R44" s="5">
        <f t="shared" si="3"/>
        <v>0.5</v>
      </c>
      <c r="S44" s="5">
        <f t="shared" si="6"/>
        <v>0.5</v>
      </c>
      <c r="T44" s="25">
        <v>0</v>
      </c>
      <c r="U44" s="25">
        <v>0</v>
      </c>
      <c r="V44" s="25">
        <v>1</v>
      </c>
      <c r="W44" s="25">
        <v>0</v>
      </c>
      <c r="X44" s="25">
        <v>1</v>
      </c>
      <c r="Y44" s="25">
        <v>0</v>
      </c>
      <c r="Z44" s="29">
        <f t="shared" si="5"/>
        <v>0.75</v>
      </c>
    </row>
    <row r="45" spans="1:26" s="3" customFormat="1" ht="14.4" x14ac:dyDescent="0.3">
      <c r="A45" s="3">
        <v>43</v>
      </c>
      <c r="B45" s="3" t="s">
        <v>25</v>
      </c>
      <c r="C45" s="3" t="s">
        <v>34</v>
      </c>
      <c r="D45" s="3" t="s">
        <v>27</v>
      </c>
      <c r="E45" s="3" t="s">
        <v>32</v>
      </c>
      <c r="F45" s="3" t="s">
        <v>29</v>
      </c>
      <c r="G45" s="25">
        <v>7</v>
      </c>
      <c r="H45" s="25">
        <v>4</v>
      </c>
      <c r="I45" s="4">
        <f t="shared" si="0"/>
        <v>0.5714285714285714</v>
      </c>
      <c r="J45" s="25">
        <v>3</v>
      </c>
      <c r="K45" s="5">
        <f t="shared" si="1"/>
        <v>0.42857142857142855</v>
      </c>
      <c r="L45" s="25">
        <f t="shared" si="2"/>
        <v>3</v>
      </c>
      <c r="M45" s="25">
        <v>1</v>
      </c>
      <c r="N45" s="25">
        <v>2</v>
      </c>
      <c r="O45" s="25">
        <v>1</v>
      </c>
      <c r="P45" s="25">
        <v>2</v>
      </c>
      <c r="Q45" s="25">
        <v>2</v>
      </c>
      <c r="R45" s="5">
        <f t="shared" si="3"/>
        <v>0.33333333333333331</v>
      </c>
      <c r="S45" s="5">
        <f t="shared" si="6"/>
        <v>0.33333333333333331</v>
      </c>
      <c r="T45" s="25">
        <v>0</v>
      </c>
      <c r="U45" s="25">
        <v>0</v>
      </c>
      <c r="V45" s="25">
        <v>2</v>
      </c>
      <c r="W45" s="25">
        <v>2</v>
      </c>
      <c r="X45" s="25">
        <v>1</v>
      </c>
      <c r="Y45" s="25">
        <v>1</v>
      </c>
      <c r="Z45" s="29">
        <f t="shared" si="5"/>
        <v>2.25</v>
      </c>
    </row>
    <row r="46" spans="1:26" s="3" customFormat="1" ht="14.4" x14ac:dyDescent="0.3">
      <c r="A46" s="3">
        <v>44</v>
      </c>
      <c r="B46" s="3" t="s">
        <v>25</v>
      </c>
      <c r="C46" s="3" t="s">
        <v>26</v>
      </c>
      <c r="D46" s="3" t="s">
        <v>34</v>
      </c>
      <c r="E46" s="3" t="s">
        <v>35</v>
      </c>
      <c r="F46" s="3" t="s">
        <v>29</v>
      </c>
      <c r="G46" s="25">
        <v>6</v>
      </c>
      <c r="H46" s="25">
        <v>2</v>
      </c>
      <c r="I46" s="4">
        <f t="shared" si="0"/>
        <v>0.33333333333333331</v>
      </c>
      <c r="J46" s="25">
        <v>0</v>
      </c>
      <c r="K46" s="5">
        <f t="shared" si="1"/>
        <v>0</v>
      </c>
      <c r="L46" s="25">
        <f t="shared" si="2"/>
        <v>5</v>
      </c>
      <c r="M46" s="25">
        <v>1</v>
      </c>
      <c r="N46" s="25">
        <v>4</v>
      </c>
      <c r="O46" s="25">
        <v>1</v>
      </c>
      <c r="P46" s="25">
        <v>2</v>
      </c>
      <c r="Q46" s="25">
        <v>0</v>
      </c>
      <c r="R46" s="5">
        <f t="shared" si="3"/>
        <v>0.2</v>
      </c>
      <c r="S46" s="5">
        <f t="shared" si="6"/>
        <v>0.2</v>
      </c>
      <c r="T46" s="25">
        <v>0</v>
      </c>
      <c r="U46" s="25">
        <v>2</v>
      </c>
      <c r="V46" s="25">
        <v>3</v>
      </c>
      <c r="W46" s="25">
        <v>0</v>
      </c>
      <c r="X46" s="25">
        <v>1</v>
      </c>
      <c r="Y46" s="25">
        <v>1</v>
      </c>
      <c r="Z46" s="29">
        <f t="shared" si="5"/>
        <v>1.5</v>
      </c>
    </row>
    <row r="47" spans="1:26" s="3" customFormat="1" ht="14.4" x14ac:dyDescent="0.3">
      <c r="A47" s="3">
        <v>45</v>
      </c>
      <c r="B47" s="3" t="s">
        <v>25</v>
      </c>
      <c r="C47" s="3" t="s">
        <v>26</v>
      </c>
      <c r="D47" s="3" t="s">
        <v>27</v>
      </c>
      <c r="E47" s="3" t="s">
        <v>28</v>
      </c>
      <c r="F47" s="3" t="s">
        <v>32</v>
      </c>
      <c r="G47" s="25">
        <v>3</v>
      </c>
      <c r="H47" s="25">
        <v>3</v>
      </c>
      <c r="I47" s="4">
        <f t="shared" si="0"/>
        <v>1</v>
      </c>
      <c r="J47" s="25">
        <v>1</v>
      </c>
      <c r="K47" s="5">
        <f t="shared" si="1"/>
        <v>0.33333333333333331</v>
      </c>
      <c r="L47" s="25">
        <f t="shared" si="2"/>
        <v>2</v>
      </c>
      <c r="M47" s="25">
        <v>1</v>
      </c>
      <c r="N47" s="25">
        <v>1</v>
      </c>
      <c r="O47" s="25">
        <v>1</v>
      </c>
      <c r="P47" s="25">
        <v>0</v>
      </c>
      <c r="Q47" s="25">
        <v>0</v>
      </c>
      <c r="R47" s="5">
        <f t="shared" si="3"/>
        <v>0.5</v>
      </c>
      <c r="S47" s="5">
        <f t="shared" si="6"/>
        <v>0.75</v>
      </c>
      <c r="T47" s="25">
        <v>1</v>
      </c>
      <c r="U47" s="25">
        <v>0</v>
      </c>
      <c r="V47" s="25">
        <v>1</v>
      </c>
      <c r="W47" s="25">
        <v>0</v>
      </c>
      <c r="X47" s="25">
        <v>0</v>
      </c>
      <c r="Y47" s="25">
        <v>1</v>
      </c>
      <c r="Z47" s="29">
        <f t="shared" si="5"/>
        <v>1</v>
      </c>
    </row>
    <row r="48" spans="1:26" s="3" customFormat="1" ht="14.4" x14ac:dyDescent="0.3">
      <c r="A48" s="3">
        <v>46</v>
      </c>
      <c r="B48" s="3" t="s">
        <v>25</v>
      </c>
      <c r="C48" s="3" t="s">
        <v>32</v>
      </c>
      <c r="D48" s="3" t="s">
        <v>27</v>
      </c>
      <c r="E48" s="3" t="s">
        <v>35</v>
      </c>
      <c r="F48" s="3" t="s">
        <v>29</v>
      </c>
      <c r="G48" s="25">
        <v>2</v>
      </c>
      <c r="H48" s="25">
        <v>2</v>
      </c>
      <c r="I48" s="4">
        <f t="shared" si="0"/>
        <v>1</v>
      </c>
      <c r="J48" s="25">
        <v>0</v>
      </c>
      <c r="K48" s="5">
        <f t="shared" si="1"/>
        <v>0</v>
      </c>
      <c r="L48" s="25">
        <f t="shared" si="2"/>
        <v>2</v>
      </c>
      <c r="M48" s="25">
        <v>1</v>
      </c>
      <c r="N48" s="25">
        <v>1</v>
      </c>
      <c r="O48" s="25">
        <v>1</v>
      </c>
      <c r="P48" s="25">
        <v>0</v>
      </c>
      <c r="Q48" s="25">
        <v>0</v>
      </c>
      <c r="R48" s="5">
        <f t="shared" si="3"/>
        <v>0.5</v>
      </c>
      <c r="S48" s="5">
        <f t="shared" si="6"/>
        <v>0.5</v>
      </c>
      <c r="T48" s="25">
        <v>0</v>
      </c>
      <c r="U48" s="25">
        <v>0</v>
      </c>
      <c r="V48" s="25">
        <v>1</v>
      </c>
      <c r="W48" s="25">
        <v>0</v>
      </c>
      <c r="X48" s="25">
        <v>0</v>
      </c>
      <c r="Y48" s="25">
        <v>0</v>
      </c>
      <c r="Z48" s="29">
        <f t="shared" si="5"/>
        <v>0.75</v>
      </c>
    </row>
    <row r="49" spans="1:26" s="3" customFormat="1" ht="14.4" x14ac:dyDescent="0.3">
      <c r="A49" s="3">
        <v>47</v>
      </c>
      <c r="B49" s="3" t="s">
        <v>31</v>
      </c>
      <c r="C49" s="3" t="s">
        <v>32</v>
      </c>
      <c r="D49" s="3" t="s">
        <v>34</v>
      </c>
      <c r="E49" s="3" t="s">
        <v>28</v>
      </c>
      <c r="F49" s="3" t="s">
        <v>29</v>
      </c>
      <c r="G49" s="25">
        <v>1</v>
      </c>
      <c r="H49" s="25">
        <v>0</v>
      </c>
      <c r="I49" s="4">
        <f t="shared" si="0"/>
        <v>0</v>
      </c>
      <c r="J49" s="25">
        <v>1</v>
      </c>
      <c r="K49" s="5">
        <f t="shared" si="1"/>
        <v>1</v>
      </c>
      <c r="L49" s="25">
        <f t="shared" si="2"/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5" t="e">
        <f t="shared" si="3"/>
        <v>#DIV/0!</v>
      </c>
      <c r="S49" s="5" t="e">
        <f t="shared" si="6"/>
        <v>#DIV/0!</v>
      </c>
      <c r="T49" s="25">
        <v>0</v>
      </c>
      <c r="U49" s="25">
        <v>0</v>
      </c>
      <c r="V49" s="25">
        <v>1</v>
      </c>
      <c r="W49" s="25">
        <v>1</v>
      </c>
      <c r="X49" s="25">
        <v>0</v>
      </c>
      <c r="Y49" s="25">
        <v>0</v>
      </c>
      <c r="Z49" s="29" t="e">
        <f t="shared" si="5"/>
        <v>#DIV/0!</v>
      </c>
    </row>
    <row r="50" spans="1:26" s="3" customFormat="1" ht="14.4" x14ac:dyDescent="0.3">
      <c r="A50" s="3">
        <v>48</v>
      </c>
      <c r="B50" s="3" t="s">
        <v>25</v>
      </c>
      <c r="C50" s="3" t="s">
        <v>26</v>
      </c>
      <c r="D50" s="3" t="s">
        <v>27</v>
      </c>
      <c r="E50" s="3" t="s">
        <v>32</v>
      </c>
      <c r="F50" s="11" t="s">
        <v>34</v>
      </c>
      <c r="G50" s="25">
        <v>12</v>
      </c>
      <c r="H50" s="25">
        <v>7</v>
      </c>
      <c r="I50" s="4">
        <f t="shared" si="0"/>
        <v>0.58333333333333337</v>
      </c>
      <c r="J50" s="25">
        <v>3</v>
      </c>
      <c r="K50" s="5">
        <f t="shared" si="1"/>
        <v>0.25</v>
      </c>
      <c r="L50" s="25">
        <f t="shared" si="2"/>
        <v>8</v>
      </c>
      <c r="M50" s="25">
        <v>2</v>
      </c>
      <c r="N50" s="25">
        <v>6</v>
      </c>
      <c r="O50" s="25">
        <v>1</v>
      </c>
      <c r="P50" s="25">
        <v>2</v>
      </c>
      <c r="Q50" s="25">
        <v>2</v>
      </c>
      <c r="R50" s="5">
        <f t="shared" si="3"/>
        <v>0.25</v>
      </c>
      <c r="S50" s="5">
        <f t="shared" si="6"/>
        <v>0.3125</v>
      </c>
      <c r="T50" s="25">
        <v>1</v>
      </c>
      <c r="U50" s="25">
        <v>3</v>
      </c>
      <c r="V50" s="25">
        <v>3</v>
      </c>
      <c r="W50" s="25">
        <v>2</v>
      </c>
      <c r="X50" s="25">
        <v>2</v>
      </c>
      <c r="Y50" s="25">
        <v>1</v>
      </c>
      <c r="Z50" s="29">
        <f t="shared" si="5"/>
        <v>1.2857142857142858</v>
      </c>
    </row>
    <row r="51" spans="1:26" s="3" customFormat="1" ht="14.4" x14ac:dyDescent="0.3">
      <c r="A51" s="3">
        <v>49</v>
      </c>
      <c r="B51" s="3" t="s">
        <v>31</v>
      </c>
      <c r="C51" s="3" t="s">
        <v>34</v>
      </c>
      <c r="D51" s="3" t="s">
        <v>35</v>
      </c>
      <c r="E51" s="3" t="s">
        <v>28</v>
      </c>
      <c r="F51" s="3" t="s">
        <v>29</v>
      </c>
      <c r="G51" s="25">
        <v>3</v>
      </c>
      <c r="H51" s="25">
        <v>1</v>
      </c>
      <c r="I51" s="4">
        <f t="shared" si="0"/>
        <v>0.33333333333333331</v>
      </c>
      <c r="J51" s="25">
        <v>0</v>
      </c>
      <c r="K51" s="5">
        <f t="shared" si="1"/>
        <v>0</v>
      </c>
      <c r="L51" s="25">
        <f t="shared" si="2"/>
        <v>2</v>
      </c>
      <c r="M51" s="25">
        <v>0</v>
      </c>
      <c r="N51" s="25">
        <v>2</v>
      </c>
      <c r="O51" s="25">
        <v>0</v>
      </c>
      <c r="P51" s="25">
        <v>2</v>
      </c>
      <c r="Q51" s="25">
        <v>1</v>
      </c>
      <c r="R51" s="5">
        <f t="shared" si="3"/>
        <v>0</v>
      </c>
      <c r="S51" s="5">
        <f t="shared" si="6"/>
        <v>0</v>
      </c>
      <c r="T51" s="25">
        <v>0</v>
      </c>
      <c r="U51" s="25">
        <v>1</v>
      </c>
      <c r="V51" s="25">
        <v>1</v>
      </c>
      <c r="W51" s="25">
        <v>0</v>
      </c>
      <c r="X51" s="25">
        <v>1</v>
      </c>
      <c r="Y51" s="25">
        <v>0</v>
      </c>
      <c r="Z51" s="29">
        <f t="shared" si="5"/>
        <v>1.2</v>
      </c>
    </row>
    <row r="52" spans="1:26" s="3" customFormat="1" ht="14.4" x14ac:dyDescent="0.3">
      <c r="A52" s="3">
        <v>50</v>
      </c>
      <c r="B52" s="3" t="s">
        <v>31</v>
      </c>
      <c r="C52" s="3" t="s">
        <v>26</v>
      </c>
      <c r="D52" s="3" t="s">
        <v>32</v>
      </c>
      <c r="E52" s="3" t="s">
        <v>35</v>
      </c>
      <c r="F52" s="3" t="s">
        <v>29</v>
      </c>
      <c r="G52" s="25">
        <v>7</v>
      </c>
      <c r="H52" s="25">
        <v>2</v>
      </c>
      <c r="I52" s="4">
        <f t="shared" si="0"/>
        <v>0.2857142857142857</v>
      </c>
      <c r="J52" s="25">
        <v>1</v>
      </c>
      <c r="K52" s="5">
        <f t="shared" si="1"/>
        <v>0.14285714285714285</v>
      </c>
      <c r="L52" s="25">
        <f t="shared" si="2"/>
        <v>5</v>
      </c>
      <c r="M52" s="25">
        <v>1</v>
      </c>
      <c r="N52" s="25">
        <v>4</v>
      </c>
      <c r="O52" s="25">
        <v>0</v>
      </c>
      <c r="P52" s="25">
        <v>0</v>
      </c>
      <c r="Q52" s="25">
        <v>0</v>
      </c>
      <c r="R52" s="5">
        <f t="shared" si="3"/>
        <v>0.2</v>
      </c>
      <c r="S52" s="5">
        <f t="shared" si="6"/>
        <v>0.2</v>
      </c>
      <c r="T52" s="25">
        <v>0</v>
      </c>
      <c r="U52" s="25">
        <v>2</v>
      </c>
      <c r="V52" s="25">
        <v>2</v>
      </c>
      <c r="W52" s="25">
        <v>0</v>
      </c>
      <c r="X52" s="25">
        <v>1</v>
      </c>
      <c r="Y52" s="25">
        <v>3</v>
      </c>
      <c r="Z52" s="29">
        <f t="shared" si="5"/>
        <v>2.25</v>
      </c>
    </row>
    <row r="53" spans="1:26" s="3" customFormat="1" ht="14.4" x14ac:dyDescent="0.3">
      <c r="A53" s="3">
        <v>51</v>
      </c>
      <c r="B53" s="3" t="s">
        <v>46</v>
      </c>
      <c r="C53" s="3" t="s">
        <v>26</v>
      </c>
      <c r="D53" s="3" t="s">
        <v>27</v>
      </c>
      <c r="E53" s="3" t="s">
        <v>32</v>
      </c>
      <c r="F53" s="3" t="s">
        <v>29</v>
      </c>
      <c r="G53" s="25">
        <v>4</v>
      </c>
      <c r="H53" s="25">
        <v>5</v>
      </c>
      <c r="I53" s="4">
        <f t="shared" si="0"/>
        <v>1.25</v>
      </c>
      <c r="J53" s="25">
        <v>1</v>
      </c>
      <c r="K53" s="5">
        <f t="shared" si="1"/>
        <v>0.25</v>
      </c>
      <c r="L53" s="25">
        <f t="shared" si="2"/>
        <v>3</v>
      </c>
      <c r="M53" s="25">
        <v>2</v>
      </c>
      <c r="N53" s="25">
        <v>1</v>
      </c>
      <c r="O53" s="25">
        <v>1</v>
      </c>
      <c r="P53" s="25">
        <v>0</v>
      </c>
      <c r="Q53" s="25">
        <v>0</v>
      </c>
      <c r="R53" s="5">
        <f t="shared" si="3"/>
        <v>0.66666666666666663</v>
      </c>
      <c r="S53" s="5">
        <f t="shared" si="6"/>
        <v>0.83333333333333337</v>
      </c>
      <c r="T53" s="25">
        <v>1</v>
      </c>
      <c r="U53" s="25">
        <v>0</v>
      </c>
      <c r="V53" s="25">
        <v>2</v>
      </c>
      <c r="W53" s="25">
        <v>1</v>
      </c>
      <c r="X53" s="25">
        <v>0</v>
      </c>
      <c r="Y53" s="25">
        <v>0</v>
      </c>
      <c r="Z53" s="29">
        <f t="shared" si="5"/>
        <v>0.88888888888888884</v>
      </c>
    </row>
    <row r="54" spans="1:26" s="3" customFormat="1" ht="14.4" x14ac:dyDescent="0.3">
      <c r="A54" s="3">
        <v>52</v>
      </c>
      <c r="B54" s="3" t="s">
        <v>25</v>
      </c>
      <c r="C54" s="3" t="s">
        <v>26</v>
      </c>
      <c r="D54" s="3" t="s">
        <v>27</v>
      </c>
      <c r="E54" s="3" t="s">
        <v>36</v>
      </c>
      <c r="F54" s="3" t="s">
        <v>34</v>
      </c>
      <c r="G54" s="25">
        <v>5</v>
      </c>
      <c r="H54" s="25">
        <v>3</v>
      </c>
      <c r="I54" s="4">
        <f t="shared" si="0"/>
        <v>0.6</v>
      </c>
      <c r="J54" s="25">
        <v>2</v>
      </c>
      <c r="K54" s="5">
        <f t="shared" si="1"/>
        <v>0.4</v>
      </c>
      <c r="L54" s="25">
        <f t="shared" si="2"/>
        <v>3</v>
      </c>
      <c r="M54" s="25">
        <v>1</v>
      </c>
      <c r="N54" s="25">
        <v>2</v>
      </c>
      <c r="O54" s="25">
        <v>1</v>
      </c>
      <c r="P54" s="25">
        <v>0</v>
      </c>
      <c r="Q54" s="25">
        <v>0</v>
      </c>
      <c r="R54" s="5">
        <f t="shared" si="3"/>
        <v>0.33333333333333331</v>
      </c>
      <c r="S54" s="5">
        <f t="shared" si="6"/>
        <v>0.5</v>
      </c>
      <c r="T54" s="25">
        <v>1</v>
      </c>
      <c r="U54" s="25">
        <v>1</v>
      </c>
      <c r="V54" s="25">
        <v>1</v>
      </c>
      <c r="W54" s="25">
        <v>0</v>
      </c>
      <c r="X54" s="25">
        <v>0</v>
      </c>
      <c r="Y54" s="25">
        <v>0</v>
      </c>
      <c r="Z54" s="29">
        <f t="shared" si="5"/>
        <v>1</v>
      </c>
    </row>
    <row r="55" spans="1:26" s="3" customFormat="1" ht="14.4" x14ac:dyDescent="0.3">
      <c r="A55" s="3">
        <v>53</v>
      </c>
      <c r="B55" s="3" t="s">
        <v>31</v>
      </c>
      <c r="C55" s="3" t="s">
        <v>36</v>
      </c>
      <c r="D55" s="3" t="s">
        <v>27</v>
      </c>
      <c r="E55" s="3" t="s">
        <v>28</v>
      </c>
      <c r="F55" s="3" t="s">
        <v>29</v>
      </c>
      <c r="G55" s="25">
        <v>3</v>
      </c>
      <c r="H55" s="25">
        <v>7</v>
      </c>
      <c r="I55" s="4">
        <f t="shared" si="0"/>
        <v>2.3333333333333335</v>
      </c>
      <c r="J55" s="25">
        <v>0</v>
      </c>
      <c r="K55" s="5">
        <f t="shared" si="1"/>
        <v>0</v>
      </c>
      <c r="L55" s="25">
        <f t="shared" si="2"/>
        <v>3</v>
      </c>
      <c r="M55" s="25">
        <v>3</v>
      </c>
      <c r="N55" s="25">
        <v>0</v>
      </c>
      <c r="O55" s="25">
        <v>2</v>
      </c>
      <c r="P55" s="25">
        <v>0</v>
      </c>
      <c r="Q55" s="25">
        <v>0</v>
      </c>
      <c r="R55" s="5">
        <f t="shared" si="3"/>
        <v>1</v>
      </c>
      <c r="S55" s="5">
        <f t="shared" si="6"/>
        <v>1.1666666666666667</v>
      </c>
      <c r="T55" s="25">
        <v>1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9">
        <f t="shared" si="5"/>
        <v>0</v>
      </c>
    </row>
    <row r="56" spans="1:26" ht="14.4" x14ac:dyDescent="0.3">
      <c r="A56" s="3">
        <v>54</v>
      </c>
      <c r="B56" s="3" t="s">
        <v>25</v>
      </c>
      <c r="C56" s="3" t="s">
        <v>26</v>
      </c>
      <c r="D56" s="3" t="s">
        <v>34</v>
      </c>
      <c r="E56" s="3" t="s">
        <v>35</v>
      </c>
      <c r="F56" s="3" t="s">
        <v>32</v>
      </c>
      <c r="G56" s="25">
        <v>13</v>
      </c>
      <c r="H56" s="25">
        <v>7</v>
      </c>
      <c r="I56" s="4">
        <f t="shared" si="0"/>
        <v>0.53846153846153844</v>
      </c>
      <c r="J56" s="25">
        <v>3</v>
      </c>
      <c r="K56" s="5">
        <f t="shared" si="1"/>
        <v>0.23076923076923078</v>
      </c>
      <c r="L56" s="25">
        <f t="shared" si="2"/>
        <v>9</v>
      </c>
      <c r="M56" s="25">
        <v>3</v>
      </c>
      <c r="N56" s="25">
        <v>6</v>
      </c>
      <c r="O56" s="25">
        <v>2</v>
      </c>
      <c r="P56" s="25">
        <v>2</v>
      </c>
      <c r="Q56" s="25">
        <v>1</v>
      </c>
      <c r="R56" s="5">
        <f t="shared" si="3"/>
        <v>0.33333333333333331</v>
      </c>
      <c r="S56" s="5">
        <f t="shared" si="6"/>
        <v>0.33333333333333331</v>
      </c>
      <c r="T56" s="25">
        <v>0</v>
      </c>
      <c r="U56" s="25">
        <v>1</v>
      </c>
      <c r="V56" s="25">
        <v>5</v>
      </c>
      <c r="W56" s="25">
        <v>2</v>
      </c>
      <c r="X56" s="25">
        <v>1</v>
      </c>
      <c r="Y56" s="25">
        <v>1</v>
      </c>
      <c r="Z56" s="29">
        <f t="shared" si="5"/>
        <v>2</v>
      </c>
    </row>
    <row r="57" spans="1:26" ht="14.4" x14ac:dyDescent="0.3">
      <c r="A57" s="3">
        <v>55</v>
      </c>
      <c r="B57" s="3" t="s">
        <v>31</v>
      </c>
      <c r="C57" s="3" t="s">
        <v>26</v>
      </c>
      <c r="D57" s="3" t="s">
        <v>27</v>
      </c>
      <c r="E57" s="3" t="s">
        <v>32</v>
      </c>
      <c r="F57" s="3" t="s">
        <v>33</v>
      </c>
      <c r="G57" s="25">
        <v>7</v>
      </c>
      <c r="H57" s="25">
        <v>5</v>
      </c>
      <c r="I57" s="4">
        <f t="shared" si="0"/>
        <v>0.7142857142857143</v>
      </c>
      <c r="J57" s="25">
        <v>1</v>
      </c>
      <c r="K57" s="5">
        <f t="shared" si="1"/>
        <v>0.14285714285714285</v>
      </c>
      <c r="L57" s="25">
        <f t="shared" si="2"/>
        <v>5</v>
      </c>
      <c r="M57" s="25">
        <v>2</v>
      </c>
      <c r="N57" s="25">
        <v>3</v>
      </c>
      <c r="O57" s="25">
        <v>2</v>
      </c>
      <c r="P57" s="25">
        <v>3</v>
      </c>
      <c r="Q57" s="25">
        <v>0</v>
      </c>
      <c r="R57" s="5">
        <f t="shared" si="3"/>
        <v>0.4</v>
      </c>
      <c r="S57" s="5">
        <f t="shared" si="6"/>
        <v>0.5</v>
      </c>
      <c r="T57" s="25">
        <v>1</v>
      </c>
      <c r="U57" s="25">
        <v>1</v>
      </c>
      <c r="V57" s="25">
        <v>3</v>
      </c>
      <c r="W57" s="25">
        <v>1</v>
      </c>
      <c r="X57" s="25">
        <v>4</v>
      </c>
      <c r="Y57" s="25">
        <v>0</v>
      </c>
      <c r="Z57" s="29">
        <f t="shared" si="5"/>
        <v>0.76190476190476186</v>
      </c>
    </row>
    <row r="58" spans="1:26" ht="14.4" x14ac:dyDescent="0.3">
      <c r="A58" s="3">
        <v>56</v>
      </c>
      <c r="B58" s="3" t="s">
        <v>25</v>
      </c>
      <c r="C58" s="3" t="s">
        <v>31</v>
      </c>
      <c r="D58" s="3" t="s">
        <v>34</v>
      </c>
      <c r="E58" s="3" t="s">
        <v>32</v>
      </c>
      <c r="F58" s="3" t="s">
        <v>29</v>
      </c>
      <c r="G58" s="25">
        <v>7</v>
      </c>
      <c r="H58" s="25">
        <v>6</v>
      </c>
      <c r="I58" s="4">
        <f t="shared" si="0"/>
        <v>0.8571428571428571</v>
      </c>
      <c r="J58" s="25">
        <v>2</v>
      </c>
      <c r="K58" s="5">
        <f t="shared" si="1"/>
        <v>0.2857142857142857</v>
      </c>
      <c r="L58" s="25">
        <f t="shared" si="2"/>
        <v>4</v>
      </c>
      <c r="M58" s="25">
        <v>2</v>
      </c>
      <c r="N58" s="25">
        <v>2</v>
      </c>
      <c r="O58" s="25">
        <v>1</v>
      </c>
      <c r="P58" s="25">
        <v>2</v>
      </c>
      <c r="Q58" s="25">
        <v>1</v>
      </c>
      <c r="R58" s="5">
        <f t="shared" si="3"/>
        <v>0.5</v>
      </c>
      <c r="S58" s="5">
        <f t="shared" si="6"/>
        <v>0.625</v>
      </c>
      <c r="T58" s="25">
        <v>1</v>
      </c>
      <c r="U58" s="25">
        <v>3</v>
      </c>
      <c r="V58" s="25">
        <v>0</v>
      </c>
      <c r="W58" s="25">
        <v>1</v>
      </c>
      <c r="X58" s="25">
        <v>3</v>
      </c>
      <c r="Y58" s="25">
        <v>0</v>
      </c>
      <c r="Z58" s="29">
        <f t="shared" si="5"/>
        <v>0.5</v>
      </c>
    </row>
    <row r="59" spans="1:26" ht="14.4" x14ac:dyDescent="0.3">
      <c r="A59" s="3">
        <v>57</v>
      </c>
      <c r="B59" s="3" t="s">
        <v>31</v>
      </c>
      <c r="C59" s="3" t="s">
        <v>34</v>
      </c>
      <c r="D59" s="3" t="s">
        <v>32</v>
      </c>
      <c r="E59" s="3" t="s">
        <v>35</v>
      </c>
      <c r="F59" s="3" t="s">
        <v>33</v>
      </c>
      <c r="G59" s="25">
        <v>3</v>
      </c>
      <c r="H59" s="25">
        <v>3</v>
      </c>
      <c r="I59" s="4">
        <f t="shared" si="0"/>
        <v>1</v>
      </c>
      <c r="J59" s="25">
        <v>1</v>
      </c>
      <c r="K59" s="5">
        <f t="shared" si="1"/>
        <v>0.33333333333333331</v>
      </c>
      <c r="L59" s="25">
        <f t="shared" si="2"/>
        <v>5</v>
      </c>
      <c r="M59" s="25">
        <v>1</v>
      </c>
      <c r="N59" s="25">
        <v>4</v>
      </c>
      <c r="O59" s="25">
        <v>1</v>
      </c>
      <c r="P59" s="25">
        <v>0</v>
      </c>
      <c r="Q59" s="25">
        <v>0</v>
      </c>
      <c r="R59" s="5">
        <f t="shared" si="3"/>
        <v>0.2</v>
      </c>
      <c r="S59" s="5">
        <f t="shared" si="6"/>
        <v>0.3</v>
      </c>
      <c r="T59" s="25">
        <v>1</v>
      </c>
      <c r="U59" s="25">
        <v>1</v>
      </c>
      <c r="V59" s="25">
        <v>3</v>
      </c>
      <c r="W59" s="25">
        <v>0</v>
      </c>
      <c r="X59" s="25">
        <v>0</v>
      </c>
      <c r="Y59" s="25">
        <v>0</v>
      </c>
      <c r="Z59" s="29">
        <f t="shared" si="5"/>
        <v>1.4444444444444444</v>
      </c>
    </row>
    <row r="60" spans="1:26" ht="14.4" x14ac:dyDescent="0.3">
      <c r="A60" s="3">
        <v>58</v>
      </c>
      <c r="B60" s="3" t="s">
        <v>25</v>
      </c>
      <c r="C60" s="3" t="s">
        <v>26</v>
      </c>
      <c r="D60" s="3" t="s">
        <v>34</v>
      </c>
      <c r="E60" s="3" t="s">
        <v>28</v>
      </c>
      <c r="F60" s="3" t="s">
        <v>29</v>
      </c>
      <c r="G60" s="25">
        <v>3</v>
      </c>
      <c r="H60" s="25">
        <v>2</v>
      </c>
      <c r="I60" s="4">
        <f t="shared" si="0"/>
        <v>0.66666666666666663</v>
      </c>
      <c r="J60" s="25">
        <v>1</v>
      </c>
      <c r="K60" s="5">
        <f t="shared" si="1"/>
        <v>0.33333333333333331</v>
      </c>
      <c r="L60" s="25">
        <f t="shared" si="2"/>
        <v>1</v>
      </c>
      <c r="M60" s="25">
        <v>0</v>
      </c>
      <c r="N60" s="25">
        <v>1</v>
      </c>
      <c r="O60" s="25">
        <v>0</v>
      </c>
      <c r="P60" s="25">
        <v>2</v>
      </c>
      <c r="Q60" s="25">
        <v>2</v>
      </c>
      <c r="R60" s="5">
        <f t="shared" si="3"/>
        <v>0</v>
      </c>
      <c r="S60" s="5">
        <f t="shared" si="6"/>
        <v>0</v>
      </c>
      <c r="T60" s="25">
        <v>0</v>
      </c>
      <c r="U60" s="25">
        <v>0</v>
      </c>
      <c r="V60" s="25">
        <v>1</v>
      </c>
      <c r="W60" s="25">
        <v>0</v>
      </c>
      <c r="X60" s="25">
        <v>2</v>
      </c>
      <c r="Y60" s="25">
        <v>0</v>
      </c>
      <c r="Z60" s="29">
        <f t="shared" si="5"/>
        <v>0.83333333333333337</v>
      </c>
    </row>
    <row r="61" spans="1:26" ht="14.4" x14ac:dyDescent="0.3">
      <c r="A61" s="3">
        <v>59</v>
      </c>
      <c r="B61" s="3" t="s">
        <v>31</v>
      </c>
      <c r="C61" s="3" t="s">
        <v>26</v>
      </c>
      <c r="D61" s="3" t="s">
        <v>27</v>
      </c>
      <c r="E61" s="3" t="s">
        <v>36</v>
      </c>
      <c r="F61" s="3" t="s">
        <v>29</v>
      </c>
      <c r="G61" s="25">
        <v>8</v>
      </c>
      <c r="H61" s="25">
        <v>3</v>
      </c>
      <c r="I61" s="4">
        <f t="shared" si="0"/>
        <v>0.375</v>
      </c>
      <c r="J61" s="25">
        <v>2</v>
      </c>
      <c r="K61" s="5">
        <f t="shared" si="1"/>
        <v>0.25</v>
      </c>
      <c r="L61" s="25">
        <f t="shared" si="2"/>
        <v>5</v>
      </c>
      <c r="M61" s="25">
        <v>1</v>
      </c>
      <c r="N61" s="25">
        <v>4</v>
      </c>
      <c r="O61" s="25">
        <v>1</v>
      </c>
      <c r="P61" s="25">
        <v>2</v>
      </c>
      <c r="Q61" s="25">
        <v>1</v>
      </c>
      <c r="R61" s="5">
        <f t="shared" si="3"/>
        <v>0.2</v>
      </c>
      <c r="S61" s="5">
        <f t="shared" si="6"/>
        <v>0.2</v>
      </c>
      <c r="T61" s="25">
        <v>0</v>
      </c>
      <c r="U61" s="25">
        <v>2</v>
      </c>
      <c r="V61" s="25">
        <v>1</v>
      </c>
      <c r="W61" s="25">
        <v>0</v>
      </c>
      <c r="X61" s="25">
        <v>1</v>
      </c>
      <c r="Y61" s="25">
        <v>1</v>
      </c>
      <c r="Z61" s="29">
        <f t="shared" si="5"/>
        <v>1.4545454545454546</v>
      </c>
    </row>
    <row r="62" spans="1:26" ht="14.4" x14ac:dyDescent="0.3">
      <c r="A62" s="3">
        <v>60</v>
      </c>
      <c r="B62" s="3" t="s">
        <v>31</v>
      </c>
      <c r="C62" s="3" t="s">
        <v>26</v>
      </c>
      <c r="D62" s="3" t="s">
        <v>34</v>
      </c>
      <c r="E62" s="3" t="s">
        <v>35</v>
      </c>
      <c r="F62" s="3" t="s">
        <v>33</v>
      </c>
      <c r="G62" s="25">
        <v>4</v>
      </c>
      <c r="H62" s="25">
        <v>1</v>
      </c>
      <c r="I62" s="4">
        <f t="shared" si="0"/>
        <v>0.25</v>
      </c>
      <c r="J62" s="25">
        <v>0</v>
      </c>
      <c r="K62" s="5">
        <f t="shared" si="1"/>
        <v>0</v>
      </c>
      <c r="L62" s="25">
        <f t="shared" si="2"/>
        <v>3</v>
      </c>
      <c r="M62" s="25">
        <v>1</v>
      </c>
      <c r="N62" s="25">
        <v>2</v>
      </c>
      <c r="O62" s="25">
        <v>0</v>
      </c>
      <c r="P62" s="25">
        <v>2</v>
      </c>
      <c r="Q62" s="25">
        <v>1</v>
      </c>
      <c r="R62" s="5">
        <f t="shared" si="3"/>
        <v>0.33333333333333331</v>
      </c>
      <c r="S62" s="5">
        <f t="shared" si="6"/>
        <v>0.33333333333333331</v>
      </c>
      <c r="T62" s="25">
        <v>0</v>
      </c>
      <c r="U62" s="25">
        <v>1</v>
      </c>
      <c r="V62" s="25">
        <v>2</v>
      </c>
      <c r="W62" s="25">
        <v>0</v>
      </c>
      <c r="X62" s="25">
        <v>1</v>
      </c>
      <c r="Y62" s="25">
        <v>0</v>
      </c>
      <c r="Z62" s="29">
        <f t="shared" si="5"/>
        <v>1.4</v>
      </c>
    </row>
    <row r="63" spans="1:26" ht="14.4" x14ac:dyDescent="0.3">
      <c r="A63" s="3">
        <v>61</v>
      </c>
      <c r="B63" s="3" t="s">
        <v>25</v>
      </c>
      <c r="C63" s="3" t="s">
        <v>26</v>
      </c>
      <c r="D63" s="3" t="s">
        <v>35</v>
      </c>
      <c r="E63" s="3" t="s">
        <v>32</v>
      </c>
      <c r="F63" s="3" t="s">
        <v>31</v>
      </c>
      <c r="G63" s="25">
        <v>2</v>
      </c>
      <c r="H63" s="25">
        <v>1</v>
      </c>
      <c r="I63" s="4">
        <f t="shared" si="0"/>
        <v>0.5</v>
      </c>
      <c r="J63" s="25">
        <v>1</v>
      </c>
      <c r="K63" s="5">
        <f t="shared" si="1"/>
        <v>0.5</v>
      </c>
      <c r="L63" s="25">
        <f t="shared" si="2"/>
        <v>0</v>
      </c>
      <c r="M63" s="25">
        <v>0</v>
      </c>
      <c r="N63" s="25">
        <v>0</v>
      </c>
      <c r="O63" s="25">
        <v>0</v>
      </c>
      <c r="P63" s="25">
        <v>2</v>
      </c>
      <c r="Q63" s="25">
        <v>1</v>
      </c>
      <c r="R63" s="5" t="e">
        <f t="shared" si="3"/>
        <v>#DIV/0!</v>
      </c>
      <c r="S63" s="5" t="e">
        <f t="shared" si="6"/>
        <v>#DIV/0!</v>
      </c>
      <c r="T63" s="25">
        <v>0</v>
      </c>
      <c r="U63" s="25">
        <v>1</v>
      </c>
      <c r="V63" s="25">
        <v>0</v>
      </c>
      <c r="W63" s="25">
        <v>0</v>
      </c>
      <c r="X63" s="25">
        <v>1</v>
      </c>
      <c r="Y63" s="25">
        <v>0</v>
      </c>
      <c r="Z63" s="29">
        <f t="shared" si="5"/>
        <v>0.6</v>
      </c>
    </row>
    <row r="64" spans="1:26" ht="14.4" x14ac:dyDescent="0.3">
      <c r="A64" s="3">
        <v>62</v>
      </c>
      <c r="B64" s="3" t="s">
        <v>25</v>
      </c>
      <c r="C64" s="3" t="s">
        <v>26</v>
      </c>
      <c r="D64" s="3" t="s">
        <v>27</v>
      </c>
      <c r="E64" s="3" t="s">
        <v>28</v>
      </c>
      <c r="F64" s="3" t="s">
        <v>36</v>
      </c>
      <c r="G64" s="25">
        <v>2</v>
      </c>
      <c r="H64" s="25">
        <v>0</v>
      </c>
      <c r="I64" s="4">
        <f t="shared" si="0"/>
        <v>0</v>
      </c>
      <c r="J64" s="25">
        <v>0</v>
      </c>
      <c r="K64" s="5">
        <f t="shared" si="1"/>
        <v>0</v>
      </c>
      <c r="L64" s="25">
        <f t="shared" si="2"/>
        <v>2</v>
      </c>
      <c r="M64" s="25">
        <v>0</v>
      </c>
      <c r="N64" s="25">
        <v>2</v>
      </c>
      <c r="O64" s="25">
        <v>0</v>
      </c>
      <c r="P64" s="25">
        <v>0</v>
      </c>
      <c r="Q64" s="25">
        <v>0</v>
      </c>
      <c r="R64" s="5">
        <f t="shared" si="3"/>
        <v>0</v>
      </c>
      <c r="S64" s="5">
        <f t="shared" si="6"/>
        <v>0</v>
      </c>
      <c r="T64" s="25">
        <v>0</v>
      </c>
      <c r="U64" s="25">
        <v>1</v>
      </c>
      <c r="V64" s="25">
        <v>1</v>
      </c>
      <c r="W64" s="25">
        <v>0</v>
      </c>
      <c r="X64" s="25">
        <v>0</v>
      </c>
      <c r="Y64" s="25">
        <v>0</v>
      </c>
      <c r="Z64" s="29">
        <f t="shared" si="5"/>
        <v>2.5</v>
      </c>
    </row>
    <row r="65" spans="1:26" ht="14.4" x14ac:dyDescent="0.3">
      <c r="A65" s="3">
        <v>63</v>
      </c>
      <c r="B65" s="3" t="s">
        <v>25</v>
      </c>
      <c r="C65" s="3" t="s">
        <v>35</v>
      </c>
      <c r="D65" s="3" t="s">
        <v>27</v>
      </c>
      <c r="E65" s="3" t="s">
        <v>36</v>
      </c>
      <c r="F65" s="3" t="s">
        <v>31</v>
      </c>
      <c r="G65" s="25">
        <v>1</v>
      </c>
      <c r="H65" s="25">
        <v>0</v>
      </c>
      <c r="I65" s="4">
        <f t="shared" si="0"/>
        <v>0</v>
      </c>
      <c r="J65" s="25">
        <v>0</v>
      </c>
      <c r="K65" s="5">
        <f t="shared" si="1"/>
        <v>0</v>
      </c>
      <c r="L65" s="25">
        <f t="shared" si="2"/>
        <v>1</v>
      </c>
      <c r="M65" s="25">
        <v>0</v>
      </c>
      <c r="N65" s="25">
        <v>1</v>
      </c>
      <c r="O65" s="25">
        <v>0</v>
      </c>
      <c r="P65" s="25">
        <v>0</v>
      </c>
      <c r="Q65" s="25">
        <v>0</v>
      </c>
      <c r="R65" s="5">
        <f t="shared" si="3"/>
        <v>0</v>
      </c>
      <c r="S65" s="5">
        <f t="shared" si="6"/>
        <v>0</v>
      </c>
      <c r="T65" s="25">
        <v>0</v>
      </c>
      <c r="U65" s="25">
        <v>0</v>
      </c>
      <c r="V65" s="25">
        <v>1</v>
      </c>
      <c r="W65" s="25">
        <v>0</v>
      </c>
      <c r="X65" s="25">
        <v>0</v>
      </c>
      <c r="Y65" s="25">
        <v>0</v>
      </c>
      <c r="Z65" s="29" t="e">
        <f t="shared" si="5"/>
        <v>#DIV/0!</v>
      </c>
    </row>
    <row r="66" spans="1:26" ht="14.4" x14ac:dyDescent="0.3">
      <c r="A66" s="3">
        <v>64</v>
      </c>
      <c r="B66" s="3" t="s">
        <v>34</v>
      </c>
      <c r="C66" s="3" t="s">
        <v>26</v>
      </c>
      <c r="D66" s="3" t="s">
        <v>32</v>
      </c>
      <c r="E66" s="3" t="s">
        <v>35</v>
      </c>
      <c r="F66" s="3" t="s">
        <v>29</v>
      </c>
      <c r="G66" s="25">
        <v>1</v>
      </c>
      <c r="H66" s="25">
        <v>0</v>
      </c>
      <c r="I66" s="4">
        <f t="shared" si="0"/>
        <v>0</v>
      </c>
      <c r="J66" s="25">
        <v>1</v>
      </c>
      <c r="K66" s="5">
        <f t="shared" si="1"/>
        <v>1</v>
      </c>
      <c r="L66" s="25">
        <f t="shared" si="2"/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5" t="e">
        <f t="shared" si="3"/>
        <v>#DIV/0!</v>
      </c>
      <c r="S66" s="5" t="e">
        <f t="shared" si="6"/>
        <v>#DIV/0!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9" t="e">
        <f t="shared" si="5"/>
        <v>#DIV/0!</v>
      </c>
    </row>
    <row r="67" spans="1:26" ht="14.4" x14ac:dyDescent="0.3">
      <c r="A67" s="3">
        <v>65</v>
      </c>
      <c r="B67" s="3" t="s">
        <v>35</v>
      </c>
      <c r="C67" s="3" t="s">
        <v>26</v>
      </c>
      <c r="D67" s="3" t="s">
        <v>27</v>
      </c>
      <c r="E67" s="3" t="s">
        <v>28</v>
      </c>
      <c r="F67" s="3" t="s">
        <v>29</v>
      </c>
      <c r="G67" s="25">
        <v>5</v>
      </c>
      <c r="H67" s="25">
        <v>1</v>
      </c>
      <c r="I67" s="4">
        <f t="shared" ref="I67:I130" si="7">H67/G67</f>
        <v>0.2</v>
      </c>
      <c r="J67" s="25">
        <v>2</v>
      </c>
      <c r="K67" s="5">
        <f t="shared" ref="K67:K130" si="8">J67/G67</f>
        <v>0.4</v>
      </c>
      <c r="L67" s="25">
        <f t="shared" ref="L67:L130" si="9">M67+N67</f>
        <v>1</v>
      </c>
      <c r="M67" s="25">
        <v>0</v>
      </c>
      <c r="N67" s="25">
        <v>1</v>
      </c>
      <c r="O67" s="25">
        <v>0</v>
      </c>
      <c r="P67" s="25">
        <v>4</v>
      </c>
      <c r="Q67" s="25">
        <v>1</v>
      </c>
      <c r="R67" s="5">
        <f t="shared" ref="R67:R130" si="10">M67/(M67+N67)</f>
        <v>0</v>
      </c>
      <c r="S67" s="5">
        <f t="shared" ref="S67:S96" si="11">((0.5*T67)+M67)/L67</f>
        <v>0</v>
      </c>
      <c r="T67" s="25">
        <v>0</v>
      </c>
      <c r="U67" s="25">
        <v>0</v>
      </c>
      <c r="V67" s="25">
        <v>1</v>
      </c>
      <c r="W67" s="25">
        <v>0</v>
      </c>
      <c r="X67" s="25">
        <v>1</v>
      </c>
      <c r="Y67" s="25">
        <v>0</v>
      </c>
      <c r="Z67" s="29">
        <f t="shared" ref="Z67:Z130" si="12">((P67-Q67)+V67+(2*(N67+W67+Y67+J67)))/(H67+(2*(U67+O67+T67+X67)))</f>
        <v>3.3333333333333335</v>
      </c>
    </row>
    <row r="68" spans="1:26" ht="14.4" x14ac:dyDescent="0.3">
      <c r="A68" s="3">
        <v>66</v>
      </c>
      <c r="B68" s="3" t="s">
        <v>25</v>
      </c>
      <c r="C68" s="3" t="s">
        <v>34</v>
      </c>
      <c r="D68" s="3" t="s">
        <v>27</v>
      </c>
      <c r="E68" s="3" t="s">
        <v>31</v>
      </c>
      <c r="F68" s="3" t="s">
        <v>29</v>
      </c>
      <c r="G68" s="25">
        <v>2</v>
      </c>
      <c r="H68" s="25">
        <v>2</v>
      </c>
      <c r="I68" s="4">
        <f t="shared" si="7"/>
        <v>1</v>
      </c>
      <c r="J68" s="25">
        <v>0</v>
      </c>
      <c r="K68" s="5">
        <f t="shared" si="8"/>
        <v>0</v>
      </c>
      <c r="L68" s="25">
        <f t="shared" si="9"/>
        <v>2</v>
      </c>
      <c r="M68" s="25">
        <v>1</v>
      </c>
      <c r="N68" s="25">
        <v>1</v>
      </c>
      <c r="O68" s="25">
        <v>0</v>
      </c>
      <c r="P68" s="25">
        <v>0</v>
      </c>
      <c r="Q68" s="25">
        <v>0</v>
      </c>
      <c r="R68" s="5">
        <f t="shared" si="10"/>
        <v>0.5</v>
      </c>
      <c r="S68" s="5">
        <f t="shared" si="11"/>
        <v>0.5</v>
      </c>
      <c r="T68" s="25">
        <v>0</v>
      </c>
      <c r="U68" s="25">
        <v>1</v>
      </c>
      <c r="V68" s="25">
        <v>0</v>
      </c>
      <c r="W68" s="25">
        <v>0</v>
      </c>
      <c r="X68" s="25">
        <v>0</v>
      </c>
      <c r="Y68" s="25">
        <v>0</v>
      </c>
      <c r="Z68" s="29">
        <f t="shared" si="12"/>
        <v>0.5</v>
      </c>
    </row>
    <row r="69" spans="1:26" ht="14.4" x14ac:dyDescent="0.3">
      <c r="A69" s="3">
        <v>67</v>
      </c>
      <c r="B69" s="3" t="s">
        <v>25</v>
      </c>
      <c r="C69" s="3" t="s">
        <v>26</v>
      </c>
      <c r="D69" s="3" t="s">
        <v>27</v>
      </c>
      <c r="E69" s="3" t="s">
        <v>31</v>
      </c>
      <c r="F69" s="3" t="s">
        <v>34</v>
      </c>
      <c r="G69" s="25">
        <v>1</v>
      </c>
      <c r="H69" s="25">
        <v>0</v>
      </c>
      <c r="I69" s="4">
        <f t="shared" si="7"/>
        <v>0</v>
      </c>
      <c r="J69" s="25">
        <v>0</v>
      </c>
      <c r="K69" s="5">
        <f t="shared" si="8"/>
        <v>0</v>
      </c>
      <c r="L69" s="25">
        <f t="shared" si="9"/>
        <v>1</v>
      </c>
      <c r="M69" s="25">
        <v>0</v>
      </c>
      <c r="N69" s="25">
        <v>1</v>
      </c>
      <c r="O69" s="25">
        <v>0</v>
      </c>
      <c r="P69" s="25">
        <v>0</v>
      </c>
      <c r="Q69" s="25">
        <v>0</v>
      </c>
      <c r="R69" s="5">
        <f t="shared" si="10"/>
        <v>0</v>
      </c>
      <c r="S69" s="5">
        <f t="shared" si="11"/>
        <v>0</v>
      </c>
      <c r="T69" s="25">
        <v>0</v>
      </c>
      <c r="U69" s="25">
        <v>0</v>
      </c>
      <c r="V69" s="25">
        <v>1</v>
      </c>
      <c r="W69" s="25">
        <v>0</v>
      </c>
      <c r="X69" s="25">
        <v>0</v>
      </c>
      <c r="Y69" s="25">
        <v>1</v>
      </c>
      <c r="Z69" s="29" t="e">
        <f t="shared" si="12"/>
        <v>#DIV/0!</v>
      </c>
    </row>
    <row r="70" spans="1:26" ht="14.4" x14ac:dyDescent="0.3">
      <c r="A70" s="3">
        <v>68</v>
      </c>
      <c r="B70" s="3" t="s">
        <v>25</v>
      </c>
      <c r="C70" s="3" t="s">
        <v>26</v>
      </c>
      <c r="D70" s="3" t="s">
        <v>27</v>
      </c>
      <c r="E70" s="3" t="s">
        <v>35</v>
      </c>
      <c r="F70" s="3" t="s">
        <v>32</v>
      </c>
      <c r="G70" s="25">
        <v>7</v>
      </c>
      <c r="H70" s="25">
        <v>3</v>
      </c>
      <c r="I70" s="4">
        <f t="shared" si="7"/>
        <v>0.42857142857142855</v>
      </c>
      <c r="J70" s="25">
        <v>2</v>
      </c>
      <c r="K70" s="5">
        <f t="shared" si="8"/>
        <v>0.2857142857142857</v>
      </c>
      <c r="L70" s="25">
        <f t="shared" si="9"/>
        <v>4</v>
      </c>
      <c r="M70" s="25">
        <v>1</v>
      </c>
      <c r="N70" s="25">
        <v>3</v>
      </c>
      <c r="O70" s="25">
        <v>0</v>
      </c>
      <c r="P70" s="25">
        <v>2</v>
      </c>
      <c r="Q70" s="25">
        <v>1</v>
      </c>
      <c r="R70" s="5">
        <f t="shared" si="10"/>
        <v>0.25</v>
      </c>
      <c r="S70" s="5">
        <f t="shared" si="11"/>
        <v>0.25</v>
      </c>
      <c r="T70" s="25">
        <v>0</v>
      </c>
      <c r="U70" s="25">
        <v>1</v>
      </c>
      <c r="V70" s="25">
        <v>3</v>
      </c>
      <c r="W70" s="25">
        <v>2</v>
      </c>
      <c r="X70" s="25">
        <v>1</v>
      </c>
      <c r="Y70" s="25">
        <v>0</v>
      </c>
      <c r="Z70" s="29">
        <f t="shared" si="12"/>
        <v>2.5714285714285716</v>
      </c>
    </row>
    <row r="71" spans="1:26" ht="14.4" x14ac:dyDescent="0.3">
      <c r="A71" s="3">
        <v>69</v>
      </c>
      <c r="B71" s="3" t="s">
        <v>31</v>
      </c>
      <c r="C71" s="3" t="s">
        <v>34</v>
      </c>
      <c r="D71" s="3" t="s">
        <v>36</v>
      </c>
      <c r="E71" s="3" t="s">
        <v>35</v>
      </c>
      <c r="F71" s="3" t="s">
        <v>33</v>
      </c>
      <c r="G71" s="25">
        <v>10</v>
      </c>
      <c r="H71" s="25">
        <v>7</v>
      </c>
      <c r="I71" s="4">
        <f t="shared" si="7"/>
        <v>0.7</v>
      </c>
      <c r="J71" s="25">
        <v>6</v>
      </c>
      <c r="K71" s="5">
        <f t="shared" si="8"/>
        <v>0.6</v>
      </c>
      <c r="L71" s="25">
        <f t="shared" si="9"/>
        <v>3</v>
      </c>
      <c r="M71" s="25">
        <v>2</v>
      </c>
      <c r="N71" s="25">
        <v>1</v>
      </c>
      <c r="O71" s="25">
        <v>2</v>
      </c>
      <c r="P71" s="25">
        <v>2</v>
      </c>
      <c r="Q71" s="25">
        <v>2</v>
      </c>
      <c r="R71" s="5">
        <f t="shared" si="10"/>
        <v>0.66666666666666663</v>
      </c>
      <c r="S71" s="5">
        <f t="shared" si="11"/>
        <v>0.83333333333333337</v>
      </c>
      <c r="T71" s="25">
        <v>1</v>
      </c>
      <c r="U71" s="25">
        <v>0</v>
      </c>
      <c r="V71" s="25">
        <v>0</v>
      </c>
      <c r="W71" s="25">
        <v>2</v>
      </c>
      <c r="X71" s="25">
        <v>2</v>
      </c>
      <c r="Y71" s="25">
        <v>0</v>
      </c>
      <c r="Z71" s="29">
        <f t="shared" si="12"/>
        <v>1.0588235294117647</v>
      </c>
    </row>
    <row r="72" spans="1:26" ht="14.4" x14ac:dyDescent="0.3">
      <c r="A72" s="3">
        <v>70</v>
      </c>
      <c r="B72" s="3" t="s">
        <v>31</v>
      </c>
      <c r="C72" s="3" t="s">
        <v>36</v>
      </c>
      <c r="D72" s="3" t="s">
        <v>33</v>
      </c>
      <c r="E72" s="3" t="s">
        <v>28</v>
      </c>
      <c r="F72" s="3" t="s">
        <v>29</v>
      </c>
      <c r="G72" s="25">
        <v>4</v>
      </c>
      <c r="H72" s="25">
        <v>3</v>
      </c>
      <c r="I72" s="4">
        <f t="shared" si="7"/>
        <v>0.75</v>
      </c>
      <c r="J72" s="25">
        <v>1</v>
      </c>
      <c r="K72" s="5">
        <f t="shared" si="8"/>
        <v>0.25</v>
      </c>
      <c r="L72" s="25">
        <f t="shared" si="9"/>
        <v>2</v>
      </c>
      <c r="M72" s="25">
        <v>1</v>
      </c>
      <c r="N72" s="25">
        <v>1</v>
      </c>
      <c r="O72" s="25">
        <v>1</v>
      </c>
      <c r="P72" s="25">
        <v>2</v>
      </c>
      <c r="Q72" s="25">
        <v>1</v>
      </c>
      <c r="R72" s="5">
        <f t="shared" si="10"/>
        <v>0.5</v>
      </c>
      <c r="S72" s="5">
        <f t="shared" si="11"/>
        <v>0.5</v>
      </c>
      <c r="T72" s="25">
        <v>0</v>
      </c>
      <c r="U72" s="25">
        <v>0</v>
      </c>
      <c r="V72" s="25">
        <v>1</v>
      </c>
      <c r="W72" s="25">
        <v>1</v>
      </c>
      <c r="X72" s="25">
        <v>1</v>
      </c>
      <c r="Y72" s="25">
        <v>0</v>
      </c>
      <c r="Z72" s="29">
        <f t="shared" si="12"/>
        <v>1.1428571428571428</v>
      </c>
    </row>
    <row r="73" spans="1:26" ht="14.4" x14ac:dyDescent="0.3">
      <c r="A73" s="3">
        <v>71</v>
      </c>
      <c r="B73" s="3" t="s">
        <v>31</v>
      </c>
      <c r="C73" s="3" t="s">
        <v>26</v>
      </c>
      <c r="D73" s="3" t="s">
        <v>33</v>
      </c>
      <c r="E73" s="3" t="s">
        <v>32</v>
      </c>
      <c r="F73" s="3" t="s">
        <v>29</v>
      </c>
      <c r="G73" s="25">
        <v>3</v>
      </c>
      <c r="H73" s="25">
        <v>3</v>
      </c>
      <c r="I73" s="4">
        <f t="shared" si="7"/>
        <v>1</v>
      </c>
      <c r="J73" s="25">
        <v>2</v>
      </c>
      <c r="K73" s="5">
        <f t="shared" si="8"/>
        <v>0.66666666666666663</v>
      </c>
      <c r="L73" s="25">
        <f t="shared" si="9"/>
        <v>1</v>
      </c>
      <c r="M73" s="25">
        <v>1</v>
      </c>
      <c r="N73" s="25">
        <v>0</v>
      </c>
      <c r="O73" s="25">
        <v>1</v>
      </c>
      <c r="P73" s="25">
        <v>1</v>
      </c>
      <c r="Q73" s="25">
        <v>1</v>
      </c>
      <c r="R73" s="5">
        <f t="shared" si="10"/>
        <v>1</v>
      </c>
      <c r="S73" s="5">
        <f t="shared" si="11"/>
        <v>1</v>
      </c>
      <c r="T73" s="25">
        <v>0</v>
      </c>
      <c r="U73" s="25">
        <v>0</v>
      </c>
      <c r="V73" s="25">
        <v>0</v>
      </c>
      <c r="W73" s="25">
        <v>2</v>
      </c>
      <c r="X73" s="25">
        <v>1</v>
      </c>
      <c r="Y73" s="25">
        <v>0</v>
      </c>
      <c r="Z73" s="29">
        <f t="shared" si="12"/>
        <v>1.1428571428571428</v>
      </c>
    </row>
    <row r="74" spans="1:26" ht="14.4" x14ac:dyDescent="0.3">
      <c r="A74" s="3">
        <v>72</v>
      </c>
      <c r="B74" s="3" t="s">
        <v>25</v>
      </c>
      <c r="C74" s="3" t="s">
        <v>26</v>
      </c>
      <c r="D74" s="3" t="s">
        <v>27</v>
      </c>
      <c r="E74" s="3" t="s">
        <v>35</v>
      </c>
      <c r="F74" s="3" t="s">
        <v>36</v>
      </c>
      <c r="G74" s="25">
        <v>4</v>
      </c>
      <c r="H74" s="25">
        <v>3</v>
      </c>
      <c r="I74" s="4">
        <f t="shared" si="7"/>
        <v>0.75</v>
      </c>
      <c r="J74" s="25">
        <v>2</v>
      </c>
      <c r="K74" s="5">
        <f t="shared" si="8"/>
        <v>0.5</v>
      </c>
      <c r="L74" s="25">
        <f t="shared" si="9"/>
        <v>2</v>
      </c>
      <c r="M74" s="25">
        <v>1</v>
      </c>
      <c r="N74" s="25">
        <v>1</v>
      </c>
      <c r="O74" s="25">
        <v>1</v>
      </c>
      <c r="P74" s="25">
        <v>0</v>
      </c>
      <c r="Q74" s="25">
        <v>0</v>
      </c>
      <c r="R74" s="5">
        <f t="shared" si="10"/>
        <v>0.5</v>
      </c>
      <c r="S74" s="5">
        <f t="shared" si="11"/>
        <v>0.75</v>
      </c>
      <c r="T74" s="25">
        <v>1</v>
      </c>
      <c r="U74" s="25">
        <v>0</v>
      </c>
      <c r="V74" s="25">
        <v>2</v>
      </c>
      <c r="W74" s="25">
        <v>2</v>
      </c>
      <c r="X74" s="25">
        <v>0</v>
      </c>
      <c r="Y74" s="25">
        <v>0</v>
      </c>
      <c r="Z74" s="29">
        <f t="shared" si="12"/>
        <v>1.7142857142857142</v>
      </c>
    </row>
    <row r="75" spans="1:26" ht="14.4" x14ac:dyDescent="0.3">
      <c r="A75" s="3">
        <v>73</v>
      </c>
      <c r="B75" s="3" t="s">
        <v>25</v>
      </c>
      <c r="C75" s="3" t="s">
        <v>26</v>
      </c>
      <c r="D75" s="3" t="s">
        <v>27</v>
      </c>
      <c r="E75" s="3" t="s">
        <v>28</v>
      </c>
      <c r="F75" s="3" t="s">
        <v>33</v>
      </c>
      <c r="G75" s="25">
        <v>6</v>
      </c>
      <c r="H75" s="25">
        <v>8</v>
      </c>
      <c r="I75" s="4">
        <f t="shared" si="7"/>
        <v>1.3333333333333333</v>
      </c>
      <c r="J75" s="25">
        <v>1</v>
      </c>
      <c r="K75" s="5">
        <f t="shared" si="8"/>
        <v>0.16666666666666666</v>
      </c>
      <c r="L75" s="25">
        <f t="shared" si="9"/>
        <v>4</v>
      </c>
      <c r="M75" s="25">
        <v>3</v>
      </c>
      <c r="N75" s="25">
        <v>1</v>
      </c>
      <c r="O75" s="25">
        <v>2</v>
      </c>
      <c r="P75" s="25">
        <v>2</v>
      </c>
      <c r="Q75" s="25">
        <v>1</v>
      </c>
      <c r="R75" s="5">
        <f t="shared" si="10"/>
        <v>0.75</v>
      </c>
      <c r="S75" s="5">
        <f t="shared" si="11"/>
        <v>0.875</v>
      </c>
      <c r="T75" s="25">
        <v>1</v>
      </c>
      <c r="U75" s="25">
        <v>1</v>
      </c>
      <c r="V75" s="25">
        <v>1</v>
      </c>
      <c r="W75" s="25">
        <v>0</v>
      </c>
      <c r="X75" s="25">
        <v>1</v>
      </c>
      <c r="Y75" s="25">
        <v>1</v>
      </c>
      <c r="Z75" s="29">
        <f t="shared" si="12"/>
        <v>0.44444444444444442</v>
      </c>
    </row>
    <row r="76" spans="1:26" ht="14.4" x14ac:dyDescent="0.3">
      <c r="A76" s="3">
        <v>74</v>
      </c>
      <c r="B76" s="3" t="s">
        <v>25</v>
      </c>
      <c r="C76" s="3" t="s">
        <v>34</v>
      </c>
      <c r="D76" s="3" t="s">
        <v>27</v>
      </c>
      <c r="E76" s="3" t="s">
        <v>28</v>
      </c>
      <c r="F76" s="3" t="s">
        <v>29</v>
      </c>
      <c r="G76" s="25">
        <v>3</v>
      </c>
      <c r="H76" s="25">
        <v>2</v>
      </c>
      <c r="I76" s="4">
        <f t="shared" si="7"/>
        <v>0.66666666666666663</v>
      </c>
      <c r="J76" s="25">
        <v>1</v>
      </c>
      <c r="K76" s="5">
        <f t="shared" si="8"/>
        <v>0.33333333333333331</v>
      </c>
      <c r="L76" s="25">
        <f t="shared" si="9"/>
        <v>2</v>
      </c>
      <c r="M76" s="25">
        <v>1</v>
      </c>
      <c r="N76" s="25">
        <v>1</v>
      </c>
      <c r="O76" s="25">
        <v>0</v>
      </c>
      <c r="P76" s="25">
        <v>0</v>
      </c>
      <c r="Q76" s="25">
        <v>0</v>
      </c>
      <c r="R76" s="5">
        <f t="shared" si="10"/>
        <v>0.5</v>
      </c>
      <c r="S76" s="5">
        <f t="shared" si="11"/>
        <v>0.5</v>
      </c>
      <c r="T76" s="25">
        <v>0</v>
      </c>
      <c r="U76" s="25">
        <v>1</v>
      </c>
      <c r="V76" s="25">
        <v>0</v>
      </c>
      <c r="W76" s="25">
        <v>0</v>
      </c>
      <c r="X76" s="25">
        <v>0</v>
      </c>
      <c r="Y76" s="25">
        <v>0</v>
      </c>
      <c r="Z76" s="29">
        <f t="shared" si="12"/>
        <v>1</v>
      </c>
    </row>
    <row r="77" spans="1:26" s="3" customFormat="1" ht="14.4" x14ac:dyDescent="0.3">
      <c r="A77" s="3">
        <v>75</v>
      </c>
      <c r="B77" s="3" t="s">
        <v>31</v>
      </c>
      <c r="C77" s="3" t="s">
        <v>34</v>
      </c>
      <c r="D77" s="3" t="s">
        <v>33</v>
      </c>
      <c r="E77" s="3" t="s">
        <v>32</v>
      </c>
      <c r="F77" s="3" t="s">
        <v>29</v>
      </c>
      <c r="G77" s="25">
        <v>5</v>
      </c>
      <c r="H77" s="25">
        <v>5</v>
      </c>
      <c r="I77" s="4">
        <f t="shared" si="7"/>
        <v>1</v>
      </c>
      <c r="J77" s="25">
        <v>2</v>
      </c>
      <c r="K77" s="5">
        <f t="shared" si="8"/>
        <v>0.4</v>
      </c>
      <c r="L77" s="25">
        <f t="shared" si="9"/>
        <v>2</v>
      </c>
      <c r="M77" s="25">
        <v>2</v>
      </c>
      <c r="N77" s="25">
        <v>0</v>
      </c>
      <c r="O77" s="25">
        <v>2</v>
      </c>
      <c r="P77" s="25">
        <v>2</v>
      </c>
      <c r="Q77" s="25">
        <v>0</v>
      </c>
      <c r="R77" s="5">
        <f t="shared" si="10"/>
        <v>1</v>
      </c>
      <c r="S77" s="5">
        <f t="shared" si="11"/>
        <v>1.25</v>
      </c>
      <c r="T77" s="25">
        <v>1</v>
      </c>
      <c r="U77" s="25">
        <v>0</v>
      </c>
      <c r="V77" s="25">
        <v>1</v>
      </c>
      <c r="W77" s="25">
        <v>0</v>
      </c>
      <c r="X77" s="25">
        <v>1</v>
      </c>
      <c r="Y77" s="25">
        <v>0</v>
      </c>
      <c r="Z77" s="29">
        <f t="shared" si="12"/>
        <v>0.53846153846153844</v>
      </c>
    </row>
    <row r="78" spans="1:26" s="3" customFormat="1" ht="14.4" x14ac:dyDescent="0.3">
      <c r="A78" s="3">
        <v>76</v>
      </c>
      <c r="B78" s="3" t="s">
        <v>31</v>
      </c>
      <c r="C78" s="3" t="s">
        <v>36</v>
      </c>
      <c r="D78" s="3" t="s">
        <v>34</v>
      </c>
      <c r="E78" s="3" t="s">
        <v>32</v>
      </c>
      <c r="F78" s="3" t="s">
        <v>29</v>
      </c>
      <c r="G78" s="25">
        <v>6</v>
      </c>
      <c r="H78" s="25">
        <v>6</v>
      </c>
      <c r="I78" s="4">
        <f t="shared" si="7"/>
        <v>1</v>
      </c>
      <c r="J78" s="25">
        <v>0</v>
      </c>
      <c r="K78" s="5">
        <f t="shared" si="8"/>
        <v>0</v>
      </c>
      <c r="L78" s="25">
        <f t="shared" si="9"/>
        <v>5</v>
      </c>
      <c r="M78" s="25">
        <v>2</v>
      </c>
      <c r="N78" s="25">
        <v>3</v>
      </c>
      <c r="O78" s="25">
        <v>2</v>
      </c>
      <c r="P78" s="25">
        <v>0</v>
      </c>
      <c r="Q78" s="25">
        <v>0</v>
      </c>
      <c r="R78" s="5">
        <f t="shared" si="10"/>
        <v>0.4</v>
      </c>
      <c r="S78" s="5">
        <f t="shared" si="11"/>
        <v>0.6</v>
      </c>
      <c r="T78" s="25">
        <v>2</v>
      </c>
      <c r="U78" s="25">
        <v>2</v>
      </c>
      <c r="V78" s="25">
        <v>1</v>
      </c>
      <c r="W78" s="25">
        <v>0</v>
      </c>
      <c r="X78" s="25">
        <v>1</v>
      </c>
      <c r="Y78" s="25">
        <v>0</v>
      </c>
      <c r="Z78" s="29">
        <f t="shared" si="12"/>
        <v>0.35</v>
      </c>
    </row>
    <row r="79" spans="1:26" s="3" customFormat="1" ht="14.4" x14ac:dyDescent="0.3">
      <c r="A79" s="3">
        <v>77</v>
      </c>
      <c r="B79" s="3" t="s">
        <v>25</v>
      </c>
      <c r="C79" s="3" t="s">
        <v>31</v>
      </c>
      <c r="D79" s="3" t="s">
        <v>27</v>
      </c>
      <c r="E79" s="3" t="s">
        <v>28</v>
      </c>
      <c r="F79" s="3" t="s">
        <v>35</v>
      </c>
      <c r="G79" s="25">
        <v>3</v>
      </c>
      <c r="H79" s="25">
        <v>2</v>
      </c>
      <c r="I79" s="4">
        <f t="shared" si="7"/>
        <v>0.66666666666666663</v>
      </c>
      <c r="J79" s="25">
        <v>1</v>
      </c>
      <c r="K79" s="5">
        <f t="shared" si="8"/>
        <v>0.33333333333333331</v>
      </c>
      <c r="L79" s="25">
        <f t="shared" si="9"/>
        <v>2</v>
      </c>
      <c r="M79" s="25">
        <v>1</v>
      </c>
      <c r="N79" s="25">
        <v>1</v>
      </c>
      <c r="O79" s="25">
        <v>1</v>
      </c>
      <c r="P79" s="25">
        <v>0</v>
      </c>
      <c r="Q79" s="25">
        <v>0</v>
      </c>
      <c r="R79" s="5">
        <f t="shared" si="10"/>
        <v>0.5</v>
      </c>
      <c r="S79" s="5">
        <f t="shared" si="11"/>
        <v>0.5</v>
      </c>
      <c r="T79" s="25">
        <v>0</v>
      </c>
      <c r="U79" s="25">
        <v>0</v>
      </c>
      <c r="V79" s="25">
        <v>1</v>
      </c>
      <c r="W79" s="25">
        <v>1</v>
      </c>
      <c r="X79" s="25">
        <v>1</v>
      </c>
      <c r="Y79" s="25">
        <v>0</v>
      </c>
      <c r="Z79" s="29">
        <f t="shared" si="12"/>
        <v>1.1666666666666667</v>
      </c>
    </row>
    <row r="80" spans="1:26" s="3" customFormat="1" ht="14.4" x14ac:dyDescent="0.3">
      <c r="A80" s="3">
        <v>78</v>
      </c>
      <c r="B80" s="3" t="s">
        <v>25</v>
      </c>
      <c r="C80" s="3" t="s">
        <v>34</v>
      </c>
      <c r="D80" s="3" t="s">
        <v>31</v>
      </c>
      <c r="E80" s="3" t="s">
        <v>28</v>
      </c>
      <c r="F80" s="3" t="s">
        <v>29</v>
      </c>
      <c r="G80" s="25">
        <v>2</v>
      </c>
      <c r="H80" s="25">
        <v>3</v>
      </c>
      <c r="I80" s="4">
        <f t="shared" si="7"/>
        <v>1.5</v>
      </c>
      <c r="J80" s="25">
        <v>1</v>
      </c>
      <c r="K80" s="5">
        <f t="shared" si="8"/>
        <v>0.5</v>
      </c>
      <c r="L80" s="25">
        <f t="shared" si="9"/>
        <v>1</v>
      </c>
      <c r="M80" s="25">
        <v>1</v>
      </c>
      <c r="N80" s="25">
        <v>0</v>
      </c>
      <c r="O80" s="25">
        <v>1</v>
      </c>
      <c r="P80" s="25">
        <v>0</v>
      </c>
      <c r="Q80" s="25">
        <v>0</v>
      </c>
      <c r="R80" s="5">
        <f t="shared" si="10"/>
        <v>1</v>
      </c>
      <c r="S80" s="5">
        <f t="shared" si="11"/>
        <v>1.5</v>
      </c>
      <c r="T80" s="25">
        <v>1</v>
      </c>
      <c r="U80" s="25">
        <v>0</v>
      </c>
      <c r="V80" s="25">
        <v>0</v>
      </c>
      <c r="W80" s="25">
        <v>1</v>
      </c>
      <c r="X80" s="25">
        <v>0</v>
      </c>
      <c r="Y80" s="25">
        <v>0</v>
      </c>
      <c r="Z80" s="29">
        <f t="shared" si="12"/>
        <v>0.5714285714285714</v>
      </c>
    </row>
    <row r="81" spans="1:26" s="3" customFormat="1" ht="14.4" x14ac:dyDescent="0.3">
      <c r="A81" s="3">
        <v>79</v>
      </c>
      <c r="B81" s="3" t="s">
        <v>31</v>
      </c>
      <c r="C81" s="3" t="s">
        <v>26</v>
      </c>
      <c r="D81" s="3" t="s">
        <v>27</v>
      </c>
      <c r="E81" s="3" t="s">
        <v>35</v>
      </c>
      <c r="F81" s="3" t="s">
        <v>32</v>
      </c>
      <c r="G81" s="25">
        <v>8</v>
      </c>
      <c r="H81" s="25">
        <v>7</v>
      </c>
      <c r="I81" s="4">
        <f t="shared" si="7"/>
        <v>0.875</v>
      </c>
      <c r="J81" s="25">
        <v>2</v>
      </c>
      <c r="K81" s="5">
        <f t="shared" si="8"/>
        <v>0.25</v>
      </c>
      <c r="L81" s="25">
        <f t="shared" si="9"/>
        <v>5</v>
      </c>
      <c r="M81" s="25">
        <v>2</v>
      </c>
      <c r="N81" s="25">
        <v>3</v>
      </c>
      <c r="O81" s="25">
        <v>2</v>
      </c>
      <c r="P81" s="25">
        <v>2</v>
      </c>
      <c r="Q81" s="25">
        <v>2</v>
      </c>
      <c r="R81" s="5">
        <f t="shared" si="10"/>
        <v>0.4</v>
      </c>
      <c r="S81" s="5">
        <f t="shared" si="11"/>
        <v>0.5</v>
      </c>
      <c r="T81" s="25">
        <v>1</v>
      </c>
      <c r="U81" s="25">
        <v>2</v>
      </c>
      <c r="V81" s="25">
        <v>1</v>
      </c>
      <c r="W81" s="25">
        <v>0</v>
      </c>
      <c r="X81" s="25">
        <v>1</v>
      </c>
      <c r="Y81" s="25">
        <v>1</v>
      </c>
      <c r="Z81" s="29">
        <f t="shared" si="12"/>
        <v>0.68421052631578949</v>
      </c>
    </row>
    <row r="82" spans="1:26" s="3" customFormat="1" ht="14.4" x14ac:dyDescent="0.3">
      <c r="A82" s="3">
        <v>80</v>
      </c>
      <c r="B82" s="3" t="s">
        <v>31</v>
      </c>
      <c r="C82" s="3" t="s">
        <v>26</v>
      </c>
      <c r="D82" s="3" t="s">
        <v>36</v>
      </c>
      <c r="E82" s="3" t="s">
        <v>32</v>
      </c>
      <c r="F82" s="3" t="s">
        <v>33</v>
      </c>
      <c r="G82" s="25">
        <v>4</v>
      </c>
      <c r="H82" s="25">
        <v>2</v>
      </c>
      <c r="I82" s="4">
        <f t="shared" si="7"/>
        <v>0.5</v>
      </c>
      <c r="J82" s="25">
        <v>1</v>
      </c>
      <c r="K82" s="5">
        <f t="shared" si="8"/>
        <v>0.25</v>
      </c>
      <c r="L82" s="25">
        <f t="shared" si="9"/>
        <v>3</v>
      </c>
      <c r="M82" s="25">
        <v>1</v>
      </c>
      <c r="N82" s="25">
        <v>2</v>
      </c>
      <c r="O82" s="25">
        <v>1</v>
      </c>
      <c r="P82" s="25">
        <v>0</v>
      </c>
      <c r="Q82" s="25">
        <v>0</v>
      </c>
      <c r="R82" s="5">
        <f t="shared" si="10"/>
        <v>0.33333333333333331</v>
      </c>
      <c r="S82" s="5">
        <f t="shared" si="11"/>
        <v>0.33333333333333331</v>
      </c>
      <c r="T82" s="25">
        <v>0</v>
      </c>
      <c r="U82" s="25">
        <v>0</v>
      </c>
      <c r="V82" s="25">
        <v>2</v>
      </c>
      <c r="W82" s="25">
        <v>0</v>
      </c>
      <c r="X82" s="25">
        <v>0</v>
      </c>
      <c r="Y82" s="25">
        <v>0</v>
      </c>
      <c r="Z82" s="29">
        <f t="shared" si="12"/>
        <v>2</v>
      </c>
    </row>
    <row r="83" spans="1:26" s="3" customFormat="1" ht="14.4" x14ac:dyDescent="0.3">
      <c r="A83" s="3">
        <v>81</v>
      </c>
      <c r="B83" s="3" t="s">
        <v>31</v>
      </c>
      <c r="C83" s="3" t="s">
        <v>34</v>
      </c>
      <c r="D83" s="3" t="s">
        <v>33</v>
      </c>
      <c r="E83" s="3" t="s">
        <v>28</v>
      </c>
      <c r="F83" s="3" t="s">
        <v>29</v>
      </c>
      <c r="G83" s="25">
        <v>3</v>
      </c>
      <c r="H83" s="25">
        <v>0</v>
      </c>
      <c r="I83" s="4">
        <f t="shared" si="7"/>
        <v>0</v>
      </c>
      <c r="J83" s="25">
        <v>0</v>
      </c>
      <c r="K83" s="5">
        <f t="shared" si="8"/>
        <v>0</v>
      </c>
      <c r="L83" s="25">
        <f t="shared" si="9"/>
        <v>3</v>
      </c>
      <c r="M83" s="25">
        <v>0</v>
      </c>
      <c r="N83" s="25">
        <v>3</v>
      </c>
      <c r="O83" s="25">
        <v>0</v>
      </c>
      <c r="P83" s="25">
        <v>0</v>
      </c>
      <c r="Q83" s="25">
        <v>0</v>
      </c>
      <c r="R83" s="5">
        <f t="shared" si="10"/>
        <v>0</v>
      </c>
      <c r="S83" s="5">
        <f t="shared" si="11"/>
        <v>0</v>
      </c>
      <c r="T83" s="25">
        <v>0</v>
      </c>
      <c r="U83" s="25">
        <v>1</v>
      </c>
      <c r="V83" s="25">
        <v>2</v>
      </c>
      <c r="W83" s="25">
        <v>0</v>
      </c>
      <c r="X83" s="25">
        <v>0</v>
      </c>
      <c r="Y83" s="25">
        <v>0</v>
      </c>
      <c r="Z83" s="29">
        <f t="shared" si="12"/>
        <v>4</v>
      </c>
    </row>
    <row r="84" spans="1:26" s="3" customFormat="1" ht="14.4" x14ac:dyDescent="0.3">
      <c r="A84" s="3">
        <v>82</v>
      </c>
      <c r="B84" s="3" t="s">
        <v>31</v>
      </c>
      <c r="C84" s="3" t="s">
        <v>26</v>
      </c>
      <c r="D84" s="3" t="s">
        <v>34</v>
      </c>
      <c r="E84" s="3" t="s">
        <v>35</v>
      </c>
      <c r="F84" s="3" t="s">
        <v>29</v>
      </c>
      <c r="G84" s="25">
        <v>1</v>
      </c>
      <c r="H84" s="25">
        <v>0</v>
      </c>
      <c r="I84" s="4">
        <f t="shared" si="7"/>
        <v>0</v>
      </c>
      <c r="J84" s="25">
        <v>0</v>
      </c>
      <c r="K84" s="5">
        <f t="shared" si="8"/>
        <v>0</v>
      </c>
      <c r="L84" s="25">
        <f t="shared" si="9"/>
        <v>1</v>
      </c>
      <c r="M84" s="25">
        <v>0</v>
      </c>
      <c r="N84" s="25">
        <v>1</v>
      </c>
      <c r="O84" s="25">
        <v>0</v>
      </c>
      <c r="P84" s="25">
        <v>0</v>
      </c>
      <c r="Q84" s="25">
        <v>0</v>
      </c>
      <c r="R84" s="5">
        <f t="shared" si="10"/>
        <v>0</v>
      </c>
      <c r="S84" s="5">
        <f t="shared" si="11"/>
        <v>0</v>
      </c>
      <c r="T84" s="25">
        <v>0</v>
      </c>
      <c r="U84" s="25">
        <v>1</v>
      </c>
      <c r="V84" s="25">
        <v>0</v>
      </c>
      <c r="W84" s="25">
        <v>0</v>
      </c>
      <c r="X84" s="25">
        <v>0</v>
      </c>
      <c r="Y84" s="25">
        <v>0</v>
      </c>
      <c r="Z84" s="29">
        <f t="shared" si="12"/>
        <v>1</v>
      </c>
    </row>
    <row r="85" spans="1:26" s="3" customFormat="1" ht="14.4" x14ac:dyDescent="0.3">
      <c r="A85" s="3">
        <v>83</v>
      </c>
      <c r="B85" s="3" t="s">
        <v>31</v>
      </c>
      <c r="C85" s="3" t="s">
        <v>36</v>
      </c>
      <c r="D85" s="3" t="s">
        <v>34</v>
      </c>
      <c r="E85" s="3" t="s">
        <v>35</v>
      </c>
      <c r="F85" s="3" t="s">
        <v>29</v>
      </c>
      <c r="G85" s="25">
        <v>3</v>
      </c>
      <c r="H85" s="25">
        <v>2</v>
      </c>
      <c r="I85" s="4">
        <f t="shared" si="7"/>
        <v>0.66666666666666663</v>
      </c>
      <c r="J85" s="25">
        <v>0</v>
      </c>
      <c r="K85" s="5">
        <f t="shared" si="8"/>
        <v>0</v>
      </c>
      <c r="L85" s="25">
        <f t="shared" si="9"/>
        <v>2</v>
      </c>
      <c r="M85" s="25">
        <v>0</v>
      </c>
      <c r="N85" s="25">
        <v>2</v>
      </c>
      <c r="O85" s="25">
        <v>0</v>
      </c>
      <c r="P85" s="25">
        <v>2</v>
      </c>
      <c r="Q85" s="25">
        <v>2</v>
      </c>
      <c r="R85" s="5">
        <f t="shared" si="10"/>
        <v>0</v>
      </c>
      <c r="S85" s="5">
        <f t="shared" si="11"/>
        <v>0</v>
      </c>
      <c r="T85" s="25">
        <v>0</v>
      </c>
      <c r="U85" s="25">
        <v>2</v>
      </c>
      <c r="V85" s="25">
        <v>0</v>
      </c>
      <c r="W85" s="25">
        <v>0</v>
      </c>
      <c r="X85" s="25">
        <v>1</v>
      </c>
      <c r="Y85" s="25">
        <v>0</v>
      </c>
      <c r="Z85" s="29">
        <f t="shared" si="12"/>
        <v>0.5</v>
      </c>
    </row>
    <row r="86" spans="1:26" s="3" customFormat="1" ht="14.4" x14ac:dyDescent="0.3">
      <c r="A86" s="3">
        <v>84</v>
      </c>
      <c r="B86" s="3" t="s">
        <v>31</v>
      </c>
      <c r="C86" s="3" t="s">
        <v>35</v>
      </c>
      <c r="D86" s="3" t="s">
        <v>27</v>
      </c>
      <c r="E86" s="3" t="s">
        <v>32</v>
      </c>
      <c r="F86" s="3" t="s">
        <v>29</v>
      </c>
      <c r="G86" s="25">
        <v>8</v>
      </c>
      <c r="H86" s="25">
        <v>7</v>
      </c>
      <c r="I86" s="4">
        <f t="shared" si="7"/>
        <v>0.875</v>
      </c>
      <c r="J86" s="25">
        <v>2</v>
      </c>
      <c r="K86" s="5">
        <f t="shared" si="8"/>
        <v>0.25</v>
      </c>
      <c r="L86" s="25">
        <f t="shared" si="9"/>
        <v>4</v>
      </c>
      <c r="M86" s="25">
        <v>1</v>
      </c>
      <c r="N86" s="25">
        <v>3</v>
      </c>
      <c r="O86" s="25">
        <v>1</v>
      </c>
      <c r="P86" s="25">
        <v>4</v>
      </c>
      <c r="Q86" s="25">
        <v>4</v>
      </c>
      <c r="R86" s="5">
        <f t="shared" si="10"/>
        <v>0.25</v>
      </c>
      <c r="S86" s="5">
        <f t="shared" si="11"/>
        <v>0.375</v>
      </c>
      <c r="T86" s="25">
        <v>1</v>
      </c>
      <c r="U86" s="25">
        <v>1</v>
      </c>
      <c r="V86" s="25">
        <v>2</v>
      </c>
      <c r="W86" s="25">
        <v>1</v>
      </c>
      <c r="X86" s="25">
        <v>3</v>
      </c>
      <c r="Y86" s="25">
        <v>0</v>
      </c>
      <c r="Z86" s="29">
        <f t="shared" si="12"/>
        <v>0.73684210526315785</v>
      </c>
    </row>
    <row r="87" spans="1:26" s="3" customFormat="1" ht="14.4" x14ac:dyDescent="0.3">
      <c r="A87" s="3">
        <v>85</v>
      </c>
      <c r="B87" s="3" t="s">
        <v>31</v>
      </c>
      <c r="C87" s="3" t="s">
        <v>34</v>
      </c>
      <c r="D87" s="3" t="s">
        <v>27</v>
      </c>
      <c r="E87" s="3" t="s">
        <v>35</v>
      </c>
      <c r="F87" s="3" t="s">
        <v>36</v>
      </c>
      <c r="G87" s="25">
        <v>1</v>
      </c>
      <c r="H87" s="25">
        <v>0</v>
      </c>
      <c r="I87" s="4">
        <f t="shared" si="7"/>
        <v>0</v>
      </c>
      <c r="J87" s="25">
        <v>0</v>
      </c>
      <c r="K87" s="5">
        <f t="shared" si="8"/>
        <v>0</v>
      </c>
      <c r="L87" s="25">
        <f t="shared" si="9"/>
        <v>1</v>
      </c>
      <c r="M87" s="25">
        <v>0</v>
      </c>
      <c r="N87" s="25">
        <v>1</v>
      </c>
      <c r="O87" s="25">
        <v>0</v>
      </c>
      <c r="P87" s="25">
        <v>0</v>
      </c>
      <c r="Q87" s="25">
        <v>0</v>
      </c>
      <c r="R87" s="5">
        <f t="shared" si="10"/>
        <v>0</v>
      </c>
      <c r="S87" s="5">
        <f t="shared" si="11"/>
        <v>0</v>
      </c>
      <c r="T87" s="25">
        <v>0</v>
      </c>
      <c r="U87" s="25">
        <v>1</v>
      </c>
      <c r="V87" s="25">
        <v>0</v>
      </c>
      <c r="W87" s="25">
        <v>0</v>
      </c>
      <c r="X87" s="25">
        <v>0</v>
      </c>
      <c r="Y87" s="25">
        <v>0</v>
      </c>
      <c r="Z87" s="29">
        <f t="shared" si="12"/>
        <v>1</v>
      </c>
    </row>
    <row r="88" spans="1:26" s="3" customFormat="1" ht="14.4" x14ac:dyDescent="0.3">
      <c r="A88" s="3">
        <v>86</v>
      </c>
      <c r="B88" s="3" t="s">
        <v>25</v>
      </c>
      <c r="C88" s="3" t="s">
        <v>26</v>
      </c>
      <c r="D88" s="3" t="s">
        <v>31</v>
      </c>
      <c r="E88" s="3" t="s">
        <v>28</v>
      </c>
      <c r="F88" s="3" t="s">
        <v>32</v>
      </c>
      <c r="G88" s="25">
        <v>4</v>
      </c>
      <c r="H88" s="25">
        <v>2</v>
      </c>
      <c r="I88" s="4">
        <f t="shared" si="7"/>
        <v>0.5</v>
      </c>
      <c r="J88" s="25">
        <v>1</v>
      </c>
      <c r="K88" s="5">
        <f t="shared" si="8"/>
        <v>0.25</v>
      </c>
      <c r="L88" s="25">
        <f t="shared" si="9"/>
        <v>3</v>
      </c>
      <c r="M88" s="25">
        <v>1</v>
      </c>
      <c r="N88" s="25">
        <v>2</v>
      </c>
      <c r="O88" s="25">
        <v>0</v>
      </c>
      <c r="P88" s="25">
        <v>1</v>
      </c>
      <c r="Q88" s="25">
        <v>0</v>
      </c>
      <c r="R88" s="5">
        <f t="shared" si="10"/>
        <v>0.33333333333333331</v>
      </c>
      <c r="S88" s="5">
        <f t="shared" si="11"/>
        <v>0.33333333333333331</v>
      </c>
      <c r="T88" s="25">
        <v>0</v>
      </c>
      <c r="U88" s="25">
        <v>1</v>
      </c>
      <c r="V88" s="25">
        <v>1</v>
      </c>
      <c r="W88" s="25">
        <v>0</v>
      </c>
      <c r="X88" s="25">
        <v>1</v>
      </c>
      <c r="Y88" s="25">
        <v>1</v>
      </c>
      <c r="Z88" s="29">
        <f t="shared" si="12"/>
        <v>1.6666666666666667</v>
      </c>
    </row>
    <row r="89" spans="1:26" s="3" customFormat="1" ht="14.4" x14ac:dyDescent="0.3">
      <c r="A89" s="3">
        <v>87</v>
      </c>
      <c r="B89" s="3" t="s">
        <v>31</v>
      </c>
      <c r="C89" s="3" t="s">
        <v>26</v>
      </c>
      <c r="D89" s="3" t="s">
        <v>27</v>
      </c>
      <c r="E89" s="3" t="s">
        <v>35</v>
      </c>
      <c r="F89" s="3" t="s">
        <v>33</v>
      </c>
      <c r="G89" s="25">
        <v>8</v>
      </c>
      <c r="H89" s="25">
        <v>8</v>
      </c>
      <c r="I89" s="4">
        <f t="shared" si="7"/>
        <v>1</v>
      </c>
      <c r="J89" s="25">
        <v>2</v>
      </c>
      <c r="K89" s="5">
        <f t="shared" si="8"/>
        <v>0.25</v>
      </c>
      <c r="L89" s="25">
        <f t="shared" si="9"/>
        <v>6</v>
      </c>
      <c r="M89" s="25">
        <v>4</v>
      </c>
      <c r="N89" s="25">
        <v>2</v>
      </c>
      <c r="O89" s="25">
        <v>1</v>
      </c>
      <c r="P89" s="25">
        <v>0</v>
      </c>
      <c r="Q89" s="25">
        <v>0</v>
      </c>
      <c r="R89" s="5">
        <f t="shared" si="10"/>
        <v>0.66666666666666663</v>
      </c>
      <c r="S89" s="5">
        <f t="shared" si="11"/>
        <v>0.66666666666666663</v>
      </c>
      <c r="T89" s="25">
        <v>0</v>
      </c>
      <c r="U89" s="25">
        <v>1</v>
      </c>
      <c r="V89" s="25">
        <v>2</v>
      </c>
      <c r="W89" s="25">
        <v>1</v>
      </c>
      <c r="X89" s="25">
        <v>1</v>
      </c>
      <c r="Y89" s="25">
        <v>0</v>
      </c>
      <c r="Z89" s="29">
        <f t="shared" si="12"/>
        <v>0.8571428571428571</v>
      </c>
    </row>
    <row r="90" spans="1:26" s="3" customFormat="1" ht="14.4" x14ac:dyDescent="0.3">
      <c r="A90" s="3">
        <v>88</v>
      </c>
      <c r="B90" s="3" t="s">
        <v>33</v>
      </c>
      <c r="C90" s="3" t="s">
        <v>35</v>
      </c>
      <c r="D90" s="3" t="s">
        <v>27</v>
      </c>
      <c r="E90" s="3" t="s">
        <v>28</v>
      </c>
      <c r="F90" s="12" t="s">
        <v>29</v>
      </c>
      <c r="G90" s="25">
        <v>1</v>
      </c>
      <c r="H90" s="25">
        <v>2</v>
      </c>
      <c r="I90" s="4">
        <f t="shared" si="7"/>
        <v>2</v>
      </c>
      <c r="J90" s="25">
        <v>0</v>
      </c>
      <c r="K90" s="5">
        <f t="shared" si="8"/>
        <v>0</v>
      </c>
      <c r="L90" s="25">
        <f t="shared" si="9"/>
        <v>0</v>
      </c>
      <c r="M90" s="25">
        <v>0</v>
      </c>
      <c r="N90" s="25">
        <v>0</v>
      </c>
      <c r="O90" s="25">
        <v>0</v>
      </c>
      <c r="P90" s="25">
        <v>2</v>
      </c>
      <c r="Q90" s="25">
        <v>2</v>
      </c>
      <c r="R90" s="5" t="e">
        <f t="shared" si="10"/>
        <v>#DIV/0!</v>
      </c>
      <c r="S90" s="5" t="e">
        <f t="shared" si="11"/>
        <v>#DIV/0!</v>
      </c>
      <c r="T90" s="25">
        <v>0</v>
      </c>
      <c r="U90" s="25">
        <v>0</v>
      </c>
      <c r="V90" s="25">
        <v>0</v>
      </c>
      <c r="W90" s="25">
        <v>0</v>
      </c>
      <c r="X90" s="25">
        <v>1</v>
      </c>
      <c r="Y90" s="25">
        <v>0</v>
      </c>
      <c r="Z90" s="29">
        <f t="shared" si="12"/>
        <v>0</v>
      </c>
    </row>
    <row r="91" spans="1:26" s="3" customFormat="1" ht="14.4" x14ac:dyDescent="0.3">
      <c r="A91" s="3">
        <v>89</v>
      </c>
      <c r="B91" s="3" t="s">
        <v>33</v>
      </c>
      <c r="C91" s="3" t="s">
        <v>36</v>
      </c>
      <c r="D91" s="3" t="s">
        <v>27</v>
      </c>
      <c r="E91" s="3" t="s">
        <v>28</v>
      </c>
      <c r="F91" s="12" t="s">
        <v>29</v>
      </c>
      <c r="G91" s="25">
        <v>7</v>
      </c>
      <c r="H91" s="25">
        <v>6</v>
      </c>
      <c r="I91" s="4">
        <f t="shared" si="7"/>
        <v>0.8571428571428571</v>
      </c>
      <c r="J91" s="25">
        <v>2</v>
      </c>
      <c r="K91" s="5">
        <f t="shared" si="8"/>
        <v>0.2857142857142857</v>
      </c>
      <c r="L91" s="25">
        <f t="shared" si="9"/>
        <v>5</v>
      </c>
      <c r="M91" s="25">
        <v>3</v>
      </c>
      <c r="N91" s="25">
        <v>2</v>
      </c>
      <c r="O91" s="25">
        <v>0</v>
      </c>
      <c r="P91" s="25">
        <v>1</v>
      </c>
      <c r="Q91" s="25">
        <v>0</v>
      </c>
      <c r="R91" s="5">
        <f t="shared" si="10"/>
        <v>0.6</v>
      </c>
      <c r="S91" s="5">
        <f t="shared" si="11"/>
        <v>0.6</v>
      </c>
      <c r="T91" s="25">
        <v>0</v>
      </c>
      <c r="U91" s="25">
        <v>1</v>
      </c>
      <c r="V91" s="25">
        <v>2</v>
      </c>
      <c r="W91" s="25">
        <v>1</v>
      </c>
      <c r="X91" s="25">
        <v>4</v>
      </c>
      <c r="Y91" s="25">
        <v>0</v>
      </c>
      <c r="Z91" s="29">
        <f t="shared" si="12"/>
        <v>0.8125</v>
      </c>
    </row>
    <row r="92" spans="1:26" s="3" customFormat="1" ht="14.4" x14ac:dyDescent="0.3">
      <c r="A92" s="3">
        <v>90</v>
      </c>
      <c r="B92" s="3" t="s">
        <v>25</v>
      </c>
      <c r="C92" s="3" t="s">
        <v>31</v>
      </c>
      <c r="D92" s="3" t="s">
        <v>27</v>
      </c>
      <c r="E92" s="3" t="s">
        <v>28</v>
      </c>
      <c r="F92" s="12" t="s">
        <v>32</v>
      </c>
      <c r="G92" s="25">
        <v>5</v>
      </c>
      <c r="H92" s="25">
        <v>4</v>
      </c>
      <c r="I92" s="4">
        <f t="shared" si="7"/>
        <v>0.8</v>
      </c>
      <c r="J92" s="25">
        <v>2</v>
      </c>
      <c r="K92" s="5">
        <f t="shared" si="8"/>
        <v>0.4</v>
      </c>
      <c r="L92" s="25">
        <f t="shared" si="9"/>
        <v>1</v>
      </c>
      <c r="M92" s="25">
        <v>1</v>
      </c>
      <c r="N92" s="25">
        <v>0</v>
      </c>
      <c r="O92" s="25">
        <v>1</v>
      </c>
      <c r="P92" s="25">
        <v>4</v>
      </c>
      <c r="Q92" s="25">
        <v>2</v>
      </c>
      <c r="R92" s="5">
        <f t="shared" si="10"/>
        <v>1</v>
      </c>
      <c r="S92" s="5">
        <f t="shared" si="11"/>
        <v>1</v>
      </c>
      <c r="T92" s="25">
        <v>0</v>
      </c>
      <c r="U92" s="25">
        <v>0</v>
      </c>
      <c r="V92" s="25">
        <v>0</v>
      </c>
      <c r="W92" s="25">
        <v>2</v>
      </c>
      <c r="X92" s="25">
        <v>2</v>
      </c>
      <c r="Y92" s="25">
        <v>0</v>
      </c>
      <c r="Z92" s="29">
        <f t="shared" si="12"/>
        <v>1</v>
      </c>
    </row>
    <row r="93" spans="1:26" s="3" customFormat="1" ht="14.4" x14ac:dyDescent="0.3">
      <c r="A93" s="3">
        <v>91</v>
      </c>
      <c r="B93" s="3" t="s">
        <v>31</v>
      </c>
      <c r="C93" s="3" t="s">
        <v>26</v>
      </c>
      <c r="D93" s="3" t="s">
        <v>34</v>
      </c>
      <c r="E93" s="3" t="s">
        <v>28</v>
      </c>
      <c r="F93" s="3" t="s">
        <v>33</v>
      </c>
      <c r="G93" s="25">
        <v>0</v>
      </c>
      <c r="H93" s="25">
        <v>0</v>
      </c>
      <c r="I93" s="4" t="e">
        <f t="shared" si="7"/>
        <v>#DIV/0!</v>
      </c>
      <c r="J93" s="25">
        <v>0</v>
      </c>
      <c r="K93" s="5" t="e">
        <f t="shared" si="8"/>
        <v>#DIV/0!</v>
      </c>
      <c r="L93" s="25">
        <f t="shared" si="9"/>
        <v>0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5" t="e">
        <f t="shared" si="10"/>
        <v>#DIV/0!</v>
      </c>
      <c r="S93" s="5" t="e">
        <f t="shared" si="11"/>
        <v>#DIV/0!</v>
      </c>
      <c r="T93" s="25">
        <v>0</v>
      </c>
      <c r="U93" s="25">
        <v>0</v>
      </c>
      <c r="V93" s="25">
        <v>0</v>
      </c>
      <c r="W93" s="25">
        <v>0</v>
      </c>
      <c r="X93" s="25">
        <v>1</v>
      </c>
      <c r="Y93" s="25">
        <v>0</v>
      </c>
      <c r="Z93" s="29">
        <f t="shared" si="12"/>
        <v>0</v>
      </c>
    </row>
    <row r="94" spans="1:26" s="3" customFormat="1" ht="14.4" x14ac:dyDescent="0.3">
      <c r="A94" s="3">
        <v>92</v>
      </c>
      <c r="B94" s="3" t="s">
        <v>31</v>
      </c>
      <c r="C94" s="3" t="s">
        <v>34</v>
      </c>
      <c r="D94" s="3" t="s">
        <v>27</v>
      </c>
      <c r="E94" s="3" t="s">
        <v>28</v>
      </c>
      <c r="F94" s="3" t="s">
        <v>33</v>
      </c>
      <c r="G94" s="25">
        <v>0</v>
      </c>
      <c r="H94" s="25">
        <v>0</v>
      </c>
      <c r="I94" s="4" t="e">
        <f t="shared" si="7"/>
        <v>#DIV/0!</v>
      </c>
      <c r="J94" s="25">
        <v>0</v>
      </c>
      <c r="K94" s="5" t="e">
        <f t="shared" si="8"/>
        <v>#DIV/0!</v>
      </c>
      <c r="L94" s="25">
        <f t="shared" si="9"/>
        <v>0</v>
      </c>
      <c r="M94" s="25">
        <v>0</v>
      </c>
      <c r="N94" s="25">
        <v>0</v>
      </c>
      <c r="O94" s="25">
        <v>0</v>
      </c>
      <c r="P94" s="25">
        <v>0</v>
      </c>
      <c r="Q94" s="25">
        <v>0</v>
      </c>
      <c r="R94" s="5" t="e">
        <f t="shared" si="10"/>
        <v>#DIV/0!</v>
      </c>
      <c r="S94" s="5" t="e">
        <f t="shared" si="11"/>
        <v>#DIV/0!</v>
      </c>
      <c r="T94" s="25">
        <v>0</v>
      </c>
      <c r="U94" s="25">
        <v>0</v>
      </c>
      <c r="V94" s="25">
        <v>1</v>
      </c>
      <c r="W94" s="25">
        <v>0</v>
      </c>
      <c r="X94" s="25">
        <v>1</v>
      </c>
      <c r="Y94" s="25">
        <v>0</v>
      </c>
      <c r="Z94" s="29">
        <f t="shared" si="12"/>
        <v>0.5</v>
      </c>
    </row>
    <row r="95" spans="1:26" ht="14.4" x14ac:dyDescent="0.3">
      <c r="A95" s="3">
        <v>93</v>
      </c>
      <c r="B95" s="3" t="s">
        <v>34</v>
      </c>
      <c r="C95" s="3" t="s">
        <v>26</v>
      </c>
      <c r="D95" s="3" t="s">
        <v>27</v>
      </c>
      <c r="E95" s="3" t="s">
        <v>32</v>
      </c>
      <c r="F95" s="3" t="s">
        <v>33</v>
      </c>
      <c r="G95" s="25">
        <v>5</v>
      </c>
      <c r="H95" s="25">
        <v>5</v>
      </c>
      <c r="I95" s="4">
        <f t="shared" si="7"/>
        <v>1</v>
      </c>
      <c r="J95" s="25">
        <v>0</v>
      </c>
      <c r="K95" s="5">
        <f t="shared" si="8"/>
        <v>0</v>
      </c>
      <c r="L95" s="25">
        <f t="shared" si="9"/>
        <v>5</v>
      </c>
      <c r="M95" s="25">
        <v>2</v>
      </c>
      <c r="N95" s="25">
        <v>3</v>
      </c>
      <c r="O95" s="25">
        <v>2</v>
      </c>
      <c r="P95" s="25">
        <v>0</v>
      </c>
      <c r="Q95" s="25">
        <v>0</v>
      </c>
      <c r="R95" s="5">
        <f t="shared" si="10"/>
        <v>0.4</v>
      </c>
      <c r="S95" s="5">
        <f t="shared" si="11"/>
        <v>0.5</v>
      </c>
      <c r="T95" s="25">
        <v>1</v>
      </c>
      <c r="U95" s="25">
        <v>1</v>
      </c>
      <c r="V95" s="25">
        <v>1</v>
      </c>
      <c r="W95" s="25">
        <v>0</v>
      </c>
      <c r="X95" s="25">
        <v>0</v>
      </c>
      <c r="Y95" s="25">
        <v>0</v>
      </c>
      <c r="Z95" s="29">
        <f t="shared" si="12"/>
        <v>0.53846153846153844</v>
      </c>
    </row>
    <row r="96" spans="1:26" ht="14.4" x14ac:dyDescent="0.3">
      <c r="A96" s="3">
        <v>94</v>
      </c>
      <c r="B96" s="3" t="s">
        <v>25</v>
      </c>
      <c r="C96" s="3" t="s">
        <v>26</v>
      </c>
      <c r="D96" s="3" t="s">
        <v>27</v>
      </c>
      <c r="E96" s="3" t="s">
        <v>32</v>
      </c>
      <c r="F96" s="3" t="s">
        <v>33</v>
      </c>
      <c r="G96" s="25">
        <v>6</v>
      </c>
      <c r="H96" s="25">
        <v>2</v>
      </c>
      <c r="I96" s="4">
        <f t="shared" si="7"/>
        <v>0.33333333333333331</v>
      </c>
      <c r="J96" s="25">
        <v>2</v>
      </c>
      <c r="K96" s="5">
        <f t="shared" si="8"/>
        <v>0.33333333333333331</v>
      </c>
      <c r="L96" s="25">
        <f t="shared" si="9"/>
        <v>4</v>
      </c>
      <c r="M96" s="25">
        <v>1</v>
      </c>
      <c r="N96" s="25">
        <v>3</v>
      </c>
      <c r="O96" s="25">
        <v>0</v>
      </c>
      <c r="P96" s="25">
        <v>0</v>
      </c>
      <c r="Q96" s="25">
        <v>0</v>
      </c>
      <c r="R96" s="5">
        <f t="shared" si="10"/>
        <v>0.25</v>
      </c>
      <c r="S96" s="5">
        <f t="shared" si="11"/>
        <v>0.25</v>
      </c>
      <c r="T96" s="25">
        <v>0</v>
      </c>
      <c r="U96" s="25">
        <v>2</v>
      </c>
      <c r="V96" s="25">
        <v>1</v>
      </c>
      <c r="W96" s="25">
        <v>1</v>
      </c>
      <c r="X96" s="25">
        <v>0</v>
      </c>
      <c r="Y96" s="25">
        <v>0</v>
      </c>
      <c r="Z96" s="29">
        <f t="shared" si="12"/>
        <v>2.1666666666666665</v>
      </c>
    </row>
    <row r="97" spans="1:26" ht="14.4" x14ac:dyDescent="0.3">
      <c r="A97" s="3">
        <v>95</v>
      </c>
      <c r="B97" s="3" t="s">
        <v>31</v>
      </c>
      <c r="C97" s="3" t="s">
        <v>26</v>
      </c>
      <c r="D97" s="3" t="s">
        <v>27</v>
      </c>
      <c r="E97" s="3" t="s">
        <v>28</v>
      </c>
      <c r="F97" s="3" t="s">
        <v>35</v>
      </c>
      <c r="G97" s="25">
        <v>2</v>
      </c>
      <c r="H97" s="25">
        <v>0</v>
      </c>
      <c r="I97" s="4">
        <f t="shared" si="7"/>
        <v>0</v>
      </c>
      <c r="J97" s="25">
        <v>0</v>
      </c>
      <c r="K97" s="5">
        <f t="shared" si="8"/>
        <v>0</v>
      </c>
      <c r="L97" s="25">
        <f t="shared" si="9"/>
        <v>2</v>
      </c>
      <c r="M97" s="25">
        <v>0</v>
      </c>
      <c r="N97" s="25">
        <v>2</v>
      </c>
      <c r="O97" s="25">
        <v>0</v>
      </c>
      <c r="P97" s="25">
        <v>0</v>
      </c>
      <c r="Q97" s="25">
        <v>0</v>
      </c>
      <c r="R97" s="5">
        <f t="shared" si="10"/>
        <v>0</v>
      </c>
      <c r="S97" s="5" t="e">
        <f>((0.5*#REF!)+M97)/L97</f>
        <v>#REF!</v>
      </c>
      <c r="T97" s="25">
        <v>0</v>
      </c>
      <c r="U97" s="25">
        <v>0</v>
      </c>
      <c r="V97" s="25">
        <v>2</v>
      </c>
      <c r="W97" s="25">
        <v>0</v>
      </c>
      <c r="X97" s="25">
        <v>0</v>
      </c>
      <c r="Y97" s="25">
        <v>0</v>
      </c>
      <c r="Z97" s="29" t="e">
        <f t="shared" si="12"/>
        <v>#DIV/0!</v>
      </c>
    </row>
    <row r="98" spans="1:26" ht="14.4" x14ac:dyDescent="0.3">
      <c r="A98" s="3">
        <v>96</v>
      </c>
      <c r="B98" s="3" t="s">
        <v>25</v>
      </c>
      <c r="C98" s="3" t="s">
        <v>31</v>
      </c>
      <c r="D98" s="3" t="s">
        <v>27</v>
      </c>
      <c r="E98" s="3" t="s">
        <v>35</v>
      </c>
      <c r="F98" s="3" t="s">
        <v>29</v>
      </c>
      <c r="G98" s="25">
        <v>4</v>
      </c>
      <c r="H98" s="25">
        <v>0</v>
      </c>
      <c r="I98" s="4">
        <f t="shared" si="7"/>
        <v>0</v>
      </c>
      <c r="J98" s="25">
        <v>1</v>
      </c>
      <c r="K98" s="5">
        <f t="shared" si="8"/>
        <v>0.25</v>
      </c>
      <c r="L98" s="25">
        <f t="shared" si="9"/>
        <v>3</v>
      </c>
      <c r="M98" s="25">
        <v>0</v>
      </c>
      <c r="N98" s="25">
        <v>3</v>
      </c>
      <c r="O98" s="25">
        <v>0</v>
      </c>
      <c r="P98" s="25">
        <v>0</v>
      </c>
      <c r="Q98" s="25">
        <v>0</v>
      </c>
      <c r="R98" s="5">
        <f t="shared" si="10"/>
        <v>0</v>
      </c>
      <c r="S98" s="5">
        <f>((0.5*T98)+M98)/L98</f>
        <v>0</v>
      </c>
      <c r="T98" s="25">
        <v>0</v>
      </c>
      <c r="U98" s="25">
        <v>0</v>
      </c>
      <c r="V98" s="25">
        <v>3</v>
      </c>
      <c r="W98" s="25">
        <v>0</v>
      </c>
      <c r="X98" s="25">
        <v>0</v>
      </c>
      <c r="Y98" s="25">
        <v>0</v>
      </c>
      <c r="Z98" s="29" t="e">
        <f t="shared" si="12"/>
        <v>#DIV/0!</v>
      </c>
    </row>
    <row r="99" spans="1:26" ht="14.4" x14ac:dyDescent="0.3">
      <c r="A99" s="3">
        <v>97</v>
      </c>
      <c r="B99" s="3" t="s">
        <v>25</v>
      </c>
      <c r="C99" s="3" t="s">
        <v>31</v>
      </c>
      <c r="D99" s="3" t="s">
        <v>34</v>
      </c>
      <c r="E99" s="3" t="s">
        <v>35</v>
      </c>
      <c r="F99" s="3" t="s">
        <v>29</v>
      </c>
      <c r="G99" s="25">
        <v>7</v>
      </c>
      <c r="H99" s="25">
        <v>8</v>
      </c>
      <c r="I99" s="4">
        <f t="shared" si="7"/>
        <v>1.1428571428571428</v>
      </c>
      <c r="J99" s="25">
        <v>1</v>
      </c>
      <c r="K99" s="5">
        <f t="shared" si="8"/>
        <v>0.14285714285714285</v>
      </c>
      <c r="L99" s="25">
        <f t="shared" si="9"/>
        <v>5</v>
      </c>
      <c r="M99" s="25">
        <v>3</v>
      </c>
      <c r="N99" s="25">
        <v>2</v>
      </c>
      <c r="O99" s="25">
        <v>1</v>
      </c>
      <c r="P99" s="25">
        <v>2</v>
      </c>
      <c r="Q99" s="25">
        <v>1</v>
      </c>
      <c r="R99" s="5">
        <f t="shared" si="10"/>
        <v>0.6</v>
      </c>
      <c r="S99" s="5" t="e">
        <f>((0.5*#REF!)+M99)/L99</f>
        <v>#REF!</v>
      </c>
      <c r="T99" s="25">
        <v>1</v>
      </c>
      <c r="U99" s="25">
        <v>2</v>
      </c>
      <c r="V99" s="25">
        <v>0</v>
      </c>
      <c r="W99" s="25">
        <v>1</v>
      </c>
      <c r="X99" s="25">
        <v>1</v>
      </c>
      <c r="Y99" s="25">
        <v>0</v>
      </c>
      <c r="Z99" s="29">
        <f t="shared" si="12"/>
        <v>0.5</v>
      </c>
    </row>
    <row r="100" spans="1:26" ht="14.4" x14ac:dyDescent="0.3">
      <c r="A100" s="3">
        <v>98</v>
      </c>
      <c r="B100" s="3" t="s">
        <v>31</v>
      </c>
      <c r="C100" s="3" t="s">
        <v>26</v>
      </c>
      <c r="D100" s="3" t="s">
        <v>27</v>
      </c>
      <c r="E100" s="3" t="s">
        <v>28</v>
      </c>
      <c r="F100" s="11" t="s">
        <v>34</v>
      </c>
      <c r="G100" s="25">
        <v>0</v>
      </c>
      <c r="H100" s="25">
        <v>0</v>
      </c>
      <c r="I100" s="4" t="e">
        <f t="shared" si="7"/>
        <v>#DIV/0!</v>
      </c>
      <c r="J100" s="25">
        <v>0</v>
      </c>
      <c r="K100" s="5" t="e">
        <f t="shared" si="8"/>
        <v>#DIV/0!</v>
      </c>
      <c r="L100" s="25">
        <f t="shared" si="9"/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5" t="e">
        <f t="shared" si="10"/>
        <v>#DIV/0!</v>
      </c>
      <c r="S100" s="5" t="e">
        <f>((0.5*#REF!)+M100)/L100</f>
        <v>#REF!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1</v>
      </c>
      <c r="Z100" s="29" t="e">
        <f t="shared" si="12"/>
        <v>#DIV/0!</v>
      </c>
    </row>
    <row r="101" spans="1:26" ht="14.4" x14ac:dyDescent="0.3">
      <c r="A101" s="3">
        <v>99</v>
      </c>
      <c r="B101" s="3" t="s">
        <v>31</v>
      </c>
      <c r="C101" s="3" t="s">
        <v>26</v>
      </c>
      <c r="D101" s="3" t="s">
        <v>34</v>
      </c>
      <c r="E101" s="3" t="s">
        <v>28</v>
      </c>
      <c r="F101" s="14" t="s">
        <v>29</v>
      </c>
      <c r="G101" s="25">
        <v>4</v>
      </c>
      <c r="H101" s="25">
        <v>5</v>
      </c>
      <c r="I101" s="4">
        <f t="shared" si="7"/>
        <v>1.25</v>
      </c>
      <c r="J101" s="25">
        <v>0</v>
      </c>
      <c r="K101" s="5">
        <f t="shared" si="8"/>
        <v>0</v>
      </c>
      <c r="L101" s="25">
        <f t="shared" si="9"/>
        <v>2</v>
      </c>
      <c r="M101" s="25">
        <v>1</v>
      </c>
      <c r="N101" s="25">
        <v>1</v>
      </c>
      <c r="O101" s="25">
        <v>0</v>
      </c>
      <c r="P101" s="25">
        <v>4</v>
      </c>
      <c r="Q101" s="25">
        <v>3</v>
      </c>
      <c r="R101" s="5">
        <f t="shared" si="10"/>
        <v>0.5</v>
      </c>
      <c r="S101" s="5">
        <f>((0.5*T101)+M101)/L101</f>
        <v>0.5</v>
      </c>
      <c r="T101" s="25">
        <v>0</v>
      </c>
      <c r="U101" s="25">
        <v>1</v>
      </c>
      <c r="V101" s="25">
        <v>1</v>
      </c>
      <c r="W101" s="25">
        <v>0</v>
      </c>
      <c r="X101" s="25">
        <v>3</v>
      </c>
      <c r="Y101" s="25">
        <v>0</v>
      </c>
      <c r="Z101" s="29">
        <f t="shared" si="12"/>
        <v>0.30769230769230771</v>
      </c>
    </row>
    <row r="102" spans="1:26" ht="14.4" x14ac:dyDescent="0.3">
      <c r="A102" s="3">
        <v>100</v>
      </c>
      <c r="B102" s="3" t="s">
        <v>31</v>
      </c>
      <c r="C102" s="3" t="s">
        <v>26</v>
      </c>
      <c r="D102" s="3" t="s">
        <v>34</v>
      </c>
      <c r="E102" s="3" t="s">
        <v>32</v>
      </c>
      <c r="F102" s="3" t="s">
        <v>29</v>
      </c>
      <c r="G102" s="25">
        <v>3</v>
      </c>
      <c r="H102" s="25">
        <v>0</v>
      </c>
      <c r="I102" s="4">
        <f t="shared" si="7"/>
        <v>0</v>
      </c>
      <c r="J102" s="25">
        <v>2</v>
      </c>
      <c r="K102" s="5">
        <f t="shared" si="8"/>
        <v>0.66666666666666663</v>
      </c>
      <c r="L102" s="25">
        <f t="shared" si="9"/>
        <v>1</v>
      </c>
      <c r="M102" s="25">
        <v>0</v>
      </c>
      <c r="N102" s="25">
        <v>1</v>
      </c>
      <c r="O102" s="25">
        <v>0</v>
      </c>
      <c r="P102" s="25">
        <v>0</v>
      </c>
      <c r="Q102" s="25">
        <v>0</v>
      </c>
      <c r="R102" s="5">
        <f t="shared" si="10"/>
        <v>0</v>
      </c>
      <c r="S102" s="5" t="e">
        <f>((0.5*#REF!)+M102)/L102</f>
        <v>#REF!</v>
      </c>
      <c r="T102" s="25">
        <v>0</v>
      </c>
      <c r="U102" s="25">
        <v>1</v>
      </c>
      <c r="V102" s="25">
        <v>1</v>
      </c>
      <c r="W102" s="25">
        <v>1</v>
      </c>
      <c r="X102" s="25">
        <v>1</v>
      </c>
      <c r="Y102" s="25">
        <v>1</v>
      </c>
      <c r="Z102" s="29">
        <f t="shared" si="12"/>
        <v>2.75</v>
      </c>
    </row>
    <row r="103" spans="1:26" ht="14.4" x14ac:dyDescent="0.3">
      <c r="A103" s="3">
        <v>101</v>
      </c>
      <c r="B103" s="3" t="s">
        <v>25</v>
      </c>
      <c r="C103" s="3" t="s">
        <v>36</v>
      </c>
      <c r="D103" s="3" t="s">
        <v>27</v>
      </c>
      <c r="E103" s="3" t="s">
        <v>32</v>
      </c>
      <c r="F103" s="11" t="s">
        <v>29</v>
      </c>
      <c r="G103" s="25">
        <v>6</v>
      </c>
      <c r="H103" s="25">
        <v>4</v>
      </c>
      <c r="I103" s="4">
        <f t="shared" si="7"/>
        <v>0.66666666666666663</v>
      </c>
      <c r="J103" s="25">
        <v>3</v>
      </c>
      <c r="K103" s="5">
        <f t="shared" si="8"/>
        <v>0.5</v>
      </c>
      <c r="L103" s="25">
        <f t="shared" si="9"/>
        <v>3</v>
      </c>
      <c r="M103" s="25">
        <v>2</v>
      </c>
      <c r="N103" s="25">
        <v>1</v>
      </c>
      <c r="O103" s="25">
        <v>1</v>
      </c>
      <c r="P103" s="25">
        <v>0</v>
      </c>
      <c r="Q103" s="25">
        <v>0</v>
      </c>
      <c r="R103" s="5">
        <f t="shared" si="10"/>
        <v>0.66666666666666663</v>
      </c>
      <c r="S103" s="5" t="e">
        <f>((0.5*#REF!)+M103)/L103</f>
        <v>#REF!</v>
      </c>
      <c r="T103" s="25">
        <v>0</v>
      </c>
      <c r="U103" s="25">
        <v>1</v>
      </c>
      <c r="V103" s="25">
        <v>1</v>
      </c>
      <c r="W103" s="25">
        <v>2</v>
      </c>
      <c r="X103" s="25">
        <v>0</v>
      </c>
      <c r="Y103" s="25">
        <v>0</v>
      </c>
      <c r="Z103" s="29">
        <f t="shared" si="12"/>
        <v>1.625</v>
      </c>
    </row>
    <row r="104" spans="1:26" ht="14.4" x14ac:dyDescent="0.3">
      <c r="A104" s="3">
        <v>102</v>
      </c>
      <c r="B104" s="3" t="s">
        <v>25</v>
      </c>
      <c r="C104" s="3" t="s">
        <v>36</v>
      </c>
      <c r="D104" s="3" t="s">
        <v>27</v>
      </c>
      <c r="E104" s="3" t="s">
        <v>28</v>
      </c>
      <c r="F104" s="3" t="s">
        <v>29</v>
      </c>
      <c r="G104" s="25">
        <v>2</v>
      </c>
      <c r="H104" s="25">
        <v>0</v>
      </c>
      <c r="I104" s="4">
        <f t="shared" si="7"/>
        <v>0</v>
      </c>
      <c r="J104" s="25">
        <v>0</v>
      </c>
      <c r="K104" s="5">
        <f t="shared" si="8"/>
        <v>0</v>
      </c>
      <c r="L104" s="25">
        <f t="shared" si="9"/>
        <v>2</v>
      </c>
      <c r="M104" s="25">
        <v>0</v>
      </c>
      <c r="N104" s="25">
        <v>2</v>
      </c>
      <c r="O104" s="25">
        <v>0</v>
      </c>
      <c r="P104" s="25">
        <v>0</v>
      </c>
      <c r="Q104" s="25">
        <v>0</v>
      </c>
      <c r="R104" s="5">
        <f t="shared" si="10"/>
        <v>0</v>
      </c>
      <c r="S104" s="5" t="e">
        <f>((0.5*#REF!)+M104)/L104</f>
        <v>#REF!</v>
      </c>
      <c r="T104" s="25">
        <v>0</v>
      </c>
      <c r="U104" s="25">
        <v>0</v>
      </c>
      <c r="V104" s="25">
        <v>2</v>
      </c>
      <c r="W104" s="25">
        <v>0</v>
      </c>
      <c r="X104" s="25">
        <v>0</v>
      </c>
      <c r="Y104" s="25">
        <v>0</v>
      </c>
      <c r="Z104" s="29" t="e">
        <f t="shared" si="12"/>
        <v>#DIV/0!</v>
      </c>
    </row>
    <row r="105" spans="1:26" ht="14.4" x14ac:dyDescent="0.3">
      <c r="A105" s="3">
        <v>103</v>
      </c>
      <c r="B105" s="3" t="s">
        <v>25</v>
      </c>
      <c r="C105" s="3" t="s">
        <v>26</v>
      </c>
      <c r="D105" s="3" t="s">
        <v>35</v>
      </c>
      <c r="E105" s="3" t="s">
        <v>28</v>
      </c>
      <c r="F105" s="3" t="s">
        <v>29</v>
      </c>
      <c r="G105" s="25">
        <v>2</v>
      </c>
      <c r="H105" s="25">
        <v>3</v>
      </c>
      <c r="I105" s="4">
        <f t="shared" si="7"/>
        <v>1.5</v>
      </c>
      <c r="J105" s="25">
        <v>0</v>
      </c>
      <c r="K105" s="5">
        <f t="shared" si="8"/>
        <v>0</v>
      </c>
      <c r="L105" s="25">
        <f t="shared" si="9"/>
        <v>2</v>
      </c>
      <c r="M105" s="25">
        <v>1</v>
      </c>
      <c r="N105" s="25">
        <v>1</v>
      </c>
      <c r="O105" s="25">
        <v>1</v>
      </c>
      <c r="P105" s="25">
        <v>0</v>
      </c>
      <c r="Q105" s="25">
        <v>0</v>
      </c>
      <c r="R105" s="5">
        <f t="shared" si="10"/>
        <v>0.5</v>
      </c>
      <c r="S105" s="5" t="e">
        <f>((0.5*#REF!)+M105)/L105</f>
        <v>#REF!</v>
      </c>
      <c r="T105" s="25">
        <v>1</v>
      </c>
      <c r="U105" s="25">
        <v>1</v>
      </c>
      <c r="V105" s="25">
        <v>0</v>
      </c>
      <c r="W105" s="25">
        <v>0</v>
      </c>
      <c r="X105" s="25">
        <v>0</v>
      </c>
      <c r="Y105" s="25">
        <v>0</v>
      </c>
      <c r="Z105" s="29">
        <f t="shared" si="12"/>
        <v>0.22222222222222221</v>
      </c>
    </row>
    <row r="106" spans="1:26" ht="14.4" x14ac:dyDescent="0.3">
      <c r="A106" s="3">
        <v>104</v>
      </c>
      <c r="B106" s="3" t="s">
        <v>25</v>
      </c>
      <c r="C106" s="3" t="s">
        <v>31</v>
      </c>
      <c r="D106" s="3" t="s">
        <v>35</v>
      </c>
      <c r="E106" s="3" t="s">
        <v>28</v>
      </c>
      <c r="F106" s="3" t="s">
        <v>29</v>
      </c>
      <c r="G106" s="25">
        <v>1</v>
      </c>
      <c r="H106" s="25">
        <v>0</v>
      </c>
      <c r="I106" s="4">
        <f t="shared" si="7"/>
        <v>0</v>
      </c>
      <c r="J106" s="25">
        <v>0</v>
      </c>
      <c r="K106" s="5">
        <f t="shared" si="8"/>
        <v>0</v>
      </c>
      <c r="L106" s="25">
        <f t="shared" si="9"/>
        <v>1</v>
      </c>
      <c r="M106" s="25">
        <v>0</v>
      </c>
      <c r="N106" s="25">
        <v>1</v>
      </c>
      <c r="O106" s="25">
        <v>0</v>
      </c>
      <c r="P106" s="25">
        <v>0</v>
      </c>
      <c r="Q106" s="25">
        <v>0</v>
      </c>
      <c r="R106" s="5">
        <f t="shared" si="10"/>
        <v>0</v>
      </c>
      <c r="S106" s="5" t="e">
        <f>((0.5*#REF!)+M106)/L106</f>
        <v>#REF!</v>
      </c>
      <c r="T106" s="25">
        <v>0</v>
      </c>
      <c r="U106" s="25">
        <v>1</v>
      </c>
      <c r="V106" s="25">
        <v>0</v>
      </c>
      <c r="W106" s="25">
        <v>0</v>
      </c>
      <c r="X106" s="25">
        <v>0</v>
      </c>
      <c r="Y106" s="25">
        <v>0</v>
      </c>
      <c r="Z106" s="29">
        <f t="shared" si="12"/>
        <v>1</v>
      </c>
    </row>
    <row r="107" spans="1:26" ht="14.4" x14ac:dyDescent="0.3">
      <c r="A107" s="3">
        <v>105</v>
      </c>
      <c r="B107" s="3" t="s">
        <v>25</v>
      </c>
      <c r="C107" s="3" t="s">
        <v>31</v>
      </c>
      <c r="D107" s="3" t="s">
        <v>27</v>
      </c>
      <c r="E107" s="3" t="s">
        <v>35</v>
      </c>
      <c r="F107" s="3" t="s">
        <v>34</v>
      </c>
      <c r="G107" s="25">
        <v>1</v>
      </c>
      <c r="H107" s="25">
        <v>0</v>
      </c>
      <c r="I107" s="4">
        <f t="shared" si="7"/>
        <v>0</v>
      </c>
      <c r="J107" s="25">
        <v>1</v>
      </c>
      <c r="K107" s="5">
        <f t="shared" si="8"/>
        <v>1</v>
      </c>
      <c r="L107" s="25">
        <f t="shared" si="9"/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5" t="e">
        <f t="shared" si="10"/>
        <v>#DIV/0!</v>
      </c>
      <c r="S107" s="5" t="e">
        <f>((0.5*#REF!)+M107)/L107</f>
        <v>#REF!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9" t="e">
        <f t="shared" si="12"/>
        <v>#DIV/0!</v>
      </c>
    </row>
    <row r="108" spans="1:26" ht="14.4" x14ac:dyDescent="0.3">
      <c r="A108" s="3">
        <v>106</v>
      </c>
      <c r="B108" s="3" t="s">
        <v>31</v>
      </c>
      <c r="C108" s="3" t="s">
        <v>26</v>
      </c>
      <c r="D108" s="3" t="s">
        <v>27</v>
      </c>
      <c r="E108" s="3" t="s">
        <v>35</v>
      </c>
      <c r="F108" s="3" t="s">
        <v>34</v>
      </c>
      <c r="G108" s="25">
        <v>1</v>
      </c>
      <c r="H108" s="25">
        <v>1</v>
      </c>
      <c r="I108" s="4">
        <f t="shared" si="7"/>
        <v>1</v>
      </c>
      <c r="J108" s="25">
        <v>0</v>
      </c>
      <c r="K108" s="5">
        <f t="shared" si="8"/>
        <v>0</v>
      </c>
      <c r="L108" s="25">
        <f t="shared" si="9"/>
        <v>0</v>
      </c>
      <c r="M108" s="25">
        <v>0</v>
      </c>
      <c r="N108" s="25">
        <v>0</v>
      </c>
      <c r="O108" s="25">
        <v>0</v>
      </c>
      <c r="P108" s="25">
        <v>2</v>
      </c>
      <c r="Q108" s="25">
        <v>1</v>
      </c>
      <c r="R108" s="5" t="e">
        <f t="shared" si="10"/>
        <v>#DIV/0!</v>
      </c>
      <c r="S108" s="5" t="e">
        <f>((0.5*#REF!)+M108)/L108</f>
        <v>#REF!</v>
      </c>
      <c r="T108" s="25">
        <v>0</v>
      </c>
      <c r="U108" s="25">
        <v>0</v>
      </c>
      <c r="V108" s="25">
        <v>0</v>
      </c>
      <c r="W108" s="25">
        <v>0</v>
      </c>
      <c r="X108" s="25">
        <v>2</v>
      </c>
      <c r="Y108" s="25">
        <v>0</v>
      </c>
      <c r="Z108" s="29">
        <f t="shared" si="12"/>
        <v>0.2</v>
      </c>
    </row>
    <row r="109" spans="1:26" ht="14.4" x14ac:dyDescent="0.3">
      <c r="A109" s="3">
        <v>107</v>
      </c>
      <c r="B109" s="3" t="s">
        <v>31</v>
      </c>
      <c r="C109" s="3" t="s">
        <v>26</v>
      </c>
      <c r="D109" s="3" t="s">
        <v>27</v>
      </c>
      <c r="E109" s="3" t="s">
        <v>28</v>
      </c>
      <c r="F109" s="11" t="s">
        <v>36</v>
      </c>
      <c r="G109" s="25">
        <v>2</v>
      </c>
      <c r="H109" s="25">
        <v>2</v>
      </c>
      <c r="I109" s="4">
        <f t="shared" si="7"/>
        <v>1</v>
      </c>
      <c r="J109" s="25">
        <v>0</v>
      </c>
      <c r="K109" s="5">
        <f t="shared" si="8"/>
        <v>0</v>
      </c>
      <c r="L109" s="25">
        <f t="shared" si="9"/>
        <v>2</v>
      </c>
      <c r="M109" s="25">
        <v>1</v>
      </c>
      <c r="N109" s="25">
        <v>1</v>
      </c>
      <c r="O109" s="25">
        <v>1</v>
      </c>
      <c r="P109" s="25">
        <v>0</v>
      </c>
      <c r="Q109" s="25">
        <v>0</v>
      </c>
      <c r="R109" s="5">
        <f t="shared" si="10"/>
        <v>0.5</v>
      </c>
      <c r="S109" s="5" t="e">
        <f>((0.5*#REF!)+M109)/L109</f>
        <v>#REF!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9">
        <f t="shared" si="12"/>
        <v>0.5</v>
      </c>
    </row>
    <row r="110" spans="1:26" ht="14.4" x14ac:dyDescent="0.3">
      <c r="A110" s="3">
        <v>108</v>
      </c>
      <c r="B110" s="3" t="s">
        <v>33</v>
      </c>
      <c r="C110" s="3" t="s">
        <v>26</v>
      </c>
      <c r="D110" s="3" t="s">
        <v>27</v>
      </c>
      <c r="E110" s="3" t="s">
        <v>32</v>
      </c>
      <c r="F110" s="11" t="s">
        <v>29</v>
      </c>
      <c r="G110" s="25">
        <v>4</v>
      </c>
      <c r="H110" s="25">
        <v>2</v>
      </c>
      <c r="I110" s="2">
        <f t="shared" si="7"/>
        <v>0.5</v>
      </c>
      <c r="J110" s="25">
        <v>1</v>
      </c>
      <c r="K110" s="1">
        <f t="shared" si="8"/>
        <v>0.25</v>
      </c>
      <c r="L110" s="25">
        <f t="shared" si="9"/>
        <v>1</v>
      </c>
      <c r="M110" s="25">
        <v>0</v>
      </c>
      <c r="N110" s="25">
        <v>1</v>
      </c>
      <c r="O110" s="25">
        <v>0</v>
      </c>
      <c r="P110" s="25">
        <v>4</v>
      </c>
      <c r="Q110" s="25">
        <v>2</v>
      </c>
      <c r="R110" s="1">
        <f t="shared" si="10"/>
        <v>0</v>
      </c>
      <c r="S110" s="5">
        <f>((0.5*T110)+M110)/L110</f>
        <v>0</v>
      </c>
      <c r="T110" s="25">
        <v>0</v>
      </c>
      <c r="U110" s="25">
        <v>1</v>
      </c>
      <c r="V110" s="25">
        <v>1</v>
      </c>
      <c r="W110" s="25">
        <v>1</v>
      </c>
      <c r="X110" s="25">
        <v>2</v>
      </c>
      <c r="Y110" s="25">
        <v>0</v>
      </c>
      <c r="Z110" s="29">
        <f t="shared" si="12"/>
        <v>1.125</v>
      </c>
    </row>
    <row r="111" spans="1:26" ht="14.4" x14ac:dyDescent="0.3">
      <c r="A111" s="3">
        <v>109</v>
      </c>
      <c r="B111" s="3" t="s">
        <v>25</v>
      </c>
      <c r="C111" s="3" t="s">
        <v>31</v>
      </c>
      <c r="D111" s="3" t="s">
        <v>35</v>
      </c>
      <c r="E111" s="3" t="s">
        <v>32</v>
      </c>
      <c r="F111" s="3" t="s">
        <v>34</v>
      </c>
      <c r="G111" s="25">
        <v>3</v>
      </c>
      <c r="H111" s="25">
        <v>1</v>
      </c>
      <c r="I111" s="4">
        <f t="shared" si="7"/>
        <v>0.33333333333333331</v>
      </c>
      <c r="J111" s="25">
        <v>0</v>
      </c>
      <c r="K111" s="5">
        <f t="shared" si="8"/>
        <v>0</v>
      </c>
      <c r="L111" s="25">
        <f t="shared" si="9"/>
        <v>2</v>
      </c>
      <c r="M111" s="25">
        <v>0</v>
      </c>
      <c r="N111" s="25">
        <v>2</v>
      </c>
      <c r="O111" s="25">
        <v>0</v>
      </c>
      <c r="P111" s="25">
        <v>2</v>
      </c>
      <c r="Q111" s="25">
        <v>1</v>
      </c>
      <c r="R111" s="5">
        <f t="shared" si="10"/>
        <v>0</v>
      </c>
      <c r="S111" s="5" t="e">
        <f>((0.5*#REF!)+M111)/L111</f>
        <v>#REF!</v>
      </c>
      <c r="T111" s="25">
        <v>0</v>
      </c>
      <c r="U111" s="25">
        <v>1</v>
      </c>
      <c r="V111" s="25">
        <v>1</v>
      </c>
      <c r="W111" s="25">
        <v>0</v>
      </c>
      <c r="X111" s="25">
        <v>1</v>
      </c>
      <c r="Y111" s="25">
        <v>0</v>
      </c>
      <c r="Z111" s="29">
        <f t="shared" si="12"/>
        <v>1.2</v>
      </c>
    </row>
    <row r="112" spans="1:26" ht="14.4" x14ac:dyDescent="0.3">
      <c r="A112" s="3">
        <v>110</v>
      </c>
      <c r="B112" s="3" t="s">
        <v>25</v>
      </c>
      <c r="C112" s="3" t="s">
        <v>26</v>
      </c>
      <c r="D112" s="3" t="s">
        <v>27</v>
      </c>
      <c r="E112" s="3" t="s">
        <v>32</v>
      </c>
      <c r="F112" s="18" t="s">
        <v>36</v>
      </c>
      <c r="G112" s="25">
        <v>0</v>
      </c>
      <c r="H112" s="25">
        <v>0</v>
      </c>
      <c r="I112" s="4" t="e">
        <f t="shared" si="7"/>
        <v>#DIV/0!</v>
      </c>
      <c r="J112" s="25">
        <v>0</v>
      </c>
      <c r="K112" s="5" t="e">
        <f t="shared" si="8"/>
        <v>#DIV/0!</v>
      </c>
      <c r="L112" s="25">
        <f t="shared" si="9"/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5" t="e">
        <f t="shared" si="10"/>
        <v>#DIV/0!</v>
      </c>
      <c r="S112" s="5" t="e">
        <f t="shared" ref="S112:S143" si="13">((0.5*T112)+M112)/L112</f>
        <v>#DIV/0!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9" t="e">
        <f t="shared" si="12"/>
        <v>#DIV/0!</v>
      </c>
    </row>
    <row r="113" spans="1:26" ht="14.4" x14ac:dyDescent="0.3">
      <c r="A113" s="3">
        <v>111</v>
      </c>
      <c r="B113" s="3" t="s">
        <v>31</v>
      </c>
      <c r="C113" s="3" t="s">
        <v>34</v>
      </c>
      <c r="D113" s="3" t="s">
        <v>27</v>
      </c>
      <c r="E113" s="3" t="s">
        <v>32</v>
      </c>
      <c r="F113" s="3" t="s">
        <v>36</v>
      </c>
      <c r="G113" s="25">
        <v>0</v>
      </c>
      <c r="H113" s="25">
        <v>0</v>
      </c>
      <c r="I113" s="4" t="e">
        <f t="shared" si="7"/>
        <v>#DIV/0!</v>
      </c>
      <c r="J113" s="25">
        <v>0</v>
      </c>
      <c r="K113" s="5" t="e">
        <f t="shared" si="8"/>
        <v>#DIV/0!</v>
      </c>
      <c r="L113" s="25">
        <f t="shared" si="9"/>
        <v>0</v>
      </c>
      <c r="M113" s="25">
        <v>0</v>
      </c>
      <c r="N113" s="25">
        <v>0</v>
      </c>
      <c r="O113" s="25">
        <v>0</v>
      </c>
      <c r="P113" s="25">
        <v>0</v>
      </c>
      <c r="Q113" s="25">
        <v>0</v>
      </c>
      <c r="R113" s="5" t="e">
        <f t="shared" si="10"/>
        <v>#DIV/0!</v>
      </c>
      <c r="S113" s="5" t="e">
        <f t="shared" si="13"/>
        <v>#DIV/0!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9" t="e">
        <f t="shared" si="12"/>
        <v>#DIV/0!</v>
      </c>
    </row>
    <row r="114" spans="1:26" ht="14.4" x14ac:dyDescent="0.3">
      <c r="A114" s="3">
        <v>112</v>
      </c>
      <c r="B114" s="3" t="s">
        <v>31</v>
      </c>
      <c r="C114" s="3" t="s">
        <v>34</v>
      </c>
      <c r="D114" s="3" t="s">
        <v>27</v>
      </c>
      <c r="E114" s="3" t="s">
        <v>32</v>
      </c>
      <c r="F114" s="3" t="s">
        <v>33</v>
      </c>
      <c r="G114" s="25">
        <v>11</v>
      </c>
      <c r="H114" s="25">
        <v>7</v>
      </c>
      <c r="I114" s="4">
        <f t="shared" si="7"/>
        <v>0.63636363636363635</v>
      </c>
      <c r="J114" s="25">
        <v>1</v>
      </c>
      <c r="K114" s="5">
        <f t="shared" si="8"/>
        <v>9.0909090909090912E-2</v>
      </c>
      <c r="L114" s="25">
        <f t="shared" si="9"/>
        <v>8</v>
      </c>
      <c r="M114" s="25">
        <v>2</v>
      </c>
      <c r="N114" s="25">
        <v>6</v>
      </c>
      <c r="O114" s="25">
        <v>1</v>
      </c>
      <c r="P114" s="25">
        <v>4</v>
      </c>
      <c r="Q114" s="25">
        <v>2</v>
      </c>
      <c r="R114" s="5">
        <f t="shared" si="10"/>
        <v>0.25</v>
      </c>
      <c r="S114" s="5">
        <f t="shared" si="13"/>
        <v>0.3125</v>
      </c>
      <c r="T114" s="25">
        <v>1</v>
      </c>
      <c r="U114" s="25">
        <v>3</v>
      </c>
      <c r="V114" s="25">
        <v>3</v>
      </c>
      <c r="W114" s="25">
        <v>2</v>
      </c>
      <c r="X114" s="25">
        <v>3</v>
      </c>
      <c r="Y114" s="25">
        <v>0</v>
      </c>
      <c r="Z114" s="29">
        <f t="shared" si="12"/>
        <v>1</v>
      </c>
    </row>
    <row r="115" spans="1:26" ht="14.4" x14ac:dyDescent="0.3">
      <c r="A115" s="3">
        <v>113</v>
      </c>
      <c r="B115" s="3" t="s">
        <v>25</v>
      </c>
      <c r="C115" s="3" t="s">
        <v>26</v>
      </c>
      <c r="D115" s="3" t="s">
        <v>31</v>
      </c>
      <c r="E115" s="3" t="s">
        <v>35</v>
      </c>
      <c r="F115" s="3" t="s">
        <v>34</v>
      </c>
      <c r="G115" s="25">
        <v>0</v>
      </c>
      <c r="H115" s="25">
        <v>0</v>
      </c>
      <c r="I115" s="4" t="e">
        <f t="shared" si="7"/>
        <v>#DIV/0!</v>
      </c>
      <c r="J115" s="25">
        <v>0</v>
      </c>
      <c r="K115" s="5" t="e">
        <f t="shared" si="8"/>
        <v>#DIV/0!</v>
      </c>
      <c r="L115" s="25">
        <f t="shared" si="9"/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5" t="e">
        <f t="shared" si="10"/>
        <v>#DIV/0!</v>
      </c>
      <c r="S115" s="5" t="e">
        <f t="shared" si="13"/>
        <v>#DIV/0!</v>
      </c>
      <c r="T115" s="25">
        <v>0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  <c r="Z115" s="29" t="e">
        <f t="shared" si="12"/>
        <v>#DIV/0!</v>
      </c>
    </row>
    <row r="116" spans="1:26" ht="14.4" x14ac:dyDescent="0.3">
      <c r="A116" s="3">
        <v>114</v>
      </c>
      <c r="B116" s="3" t="s">
        <v>25</v>
      </c>
      <c r="C116" s="3" t="s">
        <v>26</v>
      </c>
      <c r="D116" s="3" t="s">
        <v>31</v>
      </c>
      <c r="E116" s="3" t="s">
        <v>28</v>
      </c>
      <c r="F116" s="3" t="s">
        <v>35</v>
      </c>
      <c r="G116" s="25">
        <v>1</v>
      </c>
      <c r="H116" s="25">
        <v>0</v>
      </c>
      <c r="I116" s="4">
        <f t="shared" si="7"/>
        <v>0</v>
      </c>
      <c r="J116" s="25">
        <v>1</v>
      </c>
      <c r="K116" s="5">
        <f t="shared" si="8"/>
        <v>1</v>
      </c>
      <c r="L116" s="25">
        <f t="shared" si="9"/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5" t="e">
        <f t="shared" si="10"/>
        <v>#DIV/0!</v>
      </c>
      <c r="S116" s="5" t="e">
        <f t="shared" si="13"/>
        <v>#DIV/0!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9" t="e">
        <f t="shared" si="12"/>
        <v>#DIV/0!</v>
      </c>
    </row>
    <row r="117" spans="1:26" ht="14.4" x14ac:dyDescent="0.3">
      <c r="A117" s="3">
        <v>115</v>
      </c>
      <c r="B117" s="3" t="s">
        <v>25</v>
      </c>
      <c r="C117" s="3" t="s">
        <v>31</v>
      </c>
      <c r="D117" s="3" t="s">
        <v>27</v>
      </c>
      <c r="E117" s="3" t="s">
        <v>32</v>
      </c>
      <c r="F117" s="3" t="s">
        <v>34</v>
      </c>
      <c r="G117" s="25">
        <v>0</v>
      </c>
      <c r="H117" s="25">
        <v>0</v>
      </c>
      <c r="I117" s="4" t="e">
        <f t="shared" si="7"/>
        <v>#DIV/0!</v>
      </c>
      <c r="J117" s="25">
        <v>0</v>
      </c>
      <c r="K117" s="5" t="e">
        <f t="shared" si="8"/>
        <v>#DIV/0!</v>
      </c>
      <c r="L117" s="25">
        <f t="shared" si="9"/>
        <v>0</v>
      </c>
      <c r="M117" s="25">
        <v>0</v>
      </c>
      <c r="N117" s="25">
        <v>0</v>
      </c>
      <c r="O117" s="25">
        <v>0</v>
      </c>
      <c r="P117" s="25">
        <v>0</v>
      </c>
      <c r="Q117" s="25">
        <v>0</v>
      </c>
      <c r="R117" s="5" t="e">
        <f t="shared" si="10"/>
        <v>#DIV/0!</v>
      </c>
      <c r="S117" s="5" t="e">
        <f t="shared" si="13"/>
        <v>#DIV/0!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9" t="e">
        <f t="shared" si="12"/>
        <v>#DIV/0!</v>
      </c>
    </row>
    <row r="118" spans="1:26" ht="14.4" x14ac:dyDescent="0.3">
      <c r="A118" s="3">
        <v>116</v>
      </c>
      <c r="B118" s="3" t="s">
        <v>25</v>
      </c>
      <c r="C118" s="3" t="s">
        <v>31</v>
      </c>
      <c r="D118" s="3" t="s">
        <v>34</v>
      </c>
      <c r="E118" s="3" t="s">
        <v>32</v>
      </c>
      <c r="F118" s="3" t="s">
        <v>33</v>
      </c>
      <c r="G118" s="25">
        <v>0</v>
      </c>
      <c r="H118" s="25">
        <v>0</v>
      </c>
      <c r="I118" s="4" t="e">
        <f t="shared" si="7"/>
        <v>#DIV/0!</v>
      </c>
      <c r="J118" s="25">
        <v>0</v>
      </c>
      <c r="K118" s="5" t="e">
        <f t="shared" si="8"/>
        <v>#DIV/0!</v>
      </c>
      <c r="L118" s="25">
        <f t="shared" si="9"/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5" t="e">
        <f t="shared" si="10"/>
        <v>#DIV/0!</v>
      </c>
      <c r="S118" s="5" t="e">
        <f t="shared" si="13"/>
        <v>#DIV/0!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  <c r="Z118" s="29" t="e">
        <f t="shared" si="12"/>
        <v>#DIV/0!</v>
      </c>
    </row>
    <row r="119" spans="1:26" ht="14.4" x14ac:dyDescent="0.3">
      <c r="A119" s="3">
        <v>117</v>
      </c>
      <c r="B119" s="3" t="s">
        <v>25</v>
      </c>
      <c r="C119" s="3" t="s">
        <v>31</v>
      </c>
      <c r="D119" s="3" t="s">
        <v>34</v>
      </c>
      <c r="E119" s="3" t="s">
        <v>35</v>
      </c>
      <c r="F119" s="3" t="s">
        <v>33</v>
      </c>
      <c r="G119" s="25">
        <v>1</v>
      </c>
      <c r="H119" s="25">
        <v>0</v>
      </c>
      <c r="I119" s="4">
        <f t="shared" si="7"/>
        <v>0</v>
      </c>
      <c r="J119" s="25">
        <v>0</v>
      </c>
      <c r="K119" s="5">
        <f t="shared" si="8"/>
        <v>0</v>
      </c>
      <c r="L119" s="25">
        <f t="shared" si="9"/>
        <v>1</v>
      </c>
      <c r="M119" s="25">
        <v>0</v>
      </c>
      <c r="N119" s="25">
        <v>1</v>
      </c>
      <c r="O119" s="25">
        <v>0</v>
      </c>
      <c r="P119" s="25">
        <v>0</v>
      </c>
      <c r="Q119" s="25">
        <v>0</v>
      </c>
      <c r="R119" s="5">
        <f t="shared" si="10"/>
        <v>0</v>
      </c>
      <c r="S119" s="5">
        <f t="shared" si="13"/>
        <v>0</v>
      </c>
      <c r="T119" s="25">
        <v>0</v>
      </c>
      <c r="U119" s="25">
        <v>0</v>
      </c>
      <c r="V119" s="25">
        <v>1</v>
      </c>
      <c r="W119" s="25">
        <v>0</v>
      </c>
      <c r="X119" s="25">
        <v>0</v>
      </c>
      <c r="Y119" s="25">
        <v>0</v>
      </c>
      <c r="Z119" s="29" t="e">
        <f t="shared" si="12"/>
        <v>#DIV/0!</v>
      </c>
    </row>
    <row r="120" spans="1:26" ht="14.4" x14ac:dyDescent="0.3">
      <c r="A120" s="3">
        <v>118</v>
      </c>
      <c r="B120" s="3" t="s">
        <v>25</v>
      </c>
      <c r="C120" s="3" t="s">
        <v>34</v>
      </c>
      <c r="D120" s="3" t="s">
        <v>35</v>
      </c>
      <c r="E120" s="3" t="s">
        <v>36</v>
      </c>
      <c r="F120" s="3" t="s">
        <v>33</v>
      </c>
      <c r="G120" s="25">
        <v>5</v>
      </c>
      <c r="H120" s="25">
        <v>4</v>
      </c>
      <c r="I120" s="4">
        <f t="shared" si="7"/>
        <v>0.8</v>
      </c>
      <c r="J120" s="25">
        <v>1</v>
      </c>
      <c r="K120" s="5">
        <f t="shared" si="8"/>
        <v>0.2</v>
      </c>
      <c r="L120" s="25">
        <f t="shared" si="9"/>
        <v>4</v>
      </c>
      <c r="M120" s="25">
        <v>2</v>
      </c>
      <c r="N120" s="25">
        <v>2</v>
      </c>
      <c r="O120" s="25">
        <v>2</v>
      </c>
      <c r="P120" s="25">
        <v>0</v>
      </c>
      <c r="Q120" s="25">
        <v>0</v>
      </c>
      <c r="R120" s="5">
        <f t="shared" si="10"/>
        <v>0.5</v>
      </c>
      <c r="S120" s="5">
        <f t="shared" si="13"/>
        <v>0.5</v>
      </c>
      <c r="T120" s="25">
        <v>0</v>
      </c>
      <c r="U120" s="25">
        <v>1</v>
      </c>
      <c r="V120" s="25">
        <v>1</v>
      </c>
      <c r="W120" s="25">
        <v>1</v>
      </c>
      <c r="X120" s="25">
        <v>0</v>
      </c>
      <c r="Y120" s="25">
        <v>1</v>
      </c>
      <c r="Z120" s="29">
        <f t="shared" si="12"/>
        <v>1.1000000000000001</v>
      </c>
    </row>
    <row r="121" spans="1:26" ht="14.4" x14ac:dyDescent="0.3">
      <c r="A121" s="3">
        <v>119</v>
      </c>
      <c r="B121" s="3" t="s">
        <v>25</v>
      </c>
      <c r="C121" s="3" t="s">
        <v>33</v>
      </c>
      <c r="D121" s="3" t="s">
        <v>27</v>
      </c>
      <c r="E121" s="3" t="s">
        <v>35</v>
      </c>
      <c r="F121" s="3" t="s">
        <v>36</v>
      </c>
      <c r="G121" s="25">
        <v>0</v>
      </c>
      <c r="H121" s="25">
        <v>0</v>
      </c>
      <c r="I121" s="4" t="e">
        <f t="shared" si="7"/>
        <v>#DIV/0!</v>
      </c>
      <c r="J121" s="25">
        <v>0</v>
      </c>
      <c r="K121" s="5" t="e">
        <f t="shared" si="8"/>
        <v>#DIV/0!</v>
      </c>
      <c r="L121" s="25">
        <f t="shared" si="9"/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5" t="e">
        <f t="shared" si="10"/>
        <v>#DIV/0!</v>
      </c>
      <c r="S121" s="5" t="e">
        <f t="shared" si="13"/>
        <v>#DIV/0!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9" t="e">
        <f t="shared" si="12"/>
        <v>#DIV/0!</v>
      </c>
    </row>
    <row r="122" spans="1:26" ht="14.4" x14ac:dyDescent="0.3">
      <c r="A122" s="3">
        <v>120</v>
      </c>
      <c r="B122" s="3" t="s">
        <v>34</v>
      </c>
      <c r="C122" s="3" t="s">
        <v>26</v>
      </c>
      <c r="D122" s="3" t="s">
        <v>27</v>
      </c>
      <c r="E122" s="3" t="s">
        <v>28</v>
      </c>
      <c r="F122" s="3" t="s">
        <v>32</v>
      </c>
      <c r="G122" s="25">
        <v>5</v>
      </c>
      <c r="H122" s="25">
        <v>1</v>
      </c>
      <c r="I122" s="4">
        <f t="shared" si="7"/>
        <v>0.2</v>
      </c>
      <c r="J122" s="25">
        <v>0</v>
      </c>
      <c r="K122" s="5">
        <f t="shared" si="8"/>
        <v>0</v>
      </c>
      <c r="L122" s="25">
        <f t="shared" si="9"/>
        <v>4</v>
      </c>
      <c r="M122" s="25">
        <v>0</v>
      </c>
      <c r="N122" s="25">
        <v>4</v>
      </c>
      <c r="O122" s="25">
        <v>0</v>
      </c>
      <c r="P122" s="25">
        <v>2</v>
      </c>
      <c r="Q122" s="25">
        <v>1</v>
      </c>
      <c r="R122" s="5">
        <f t="shared" si="10"/>
        <v>0</v>
      </c>
      <c r="S122" s="5">
        <f t="shared" si="13"/>
        <v>0</v>
      </c>
      <c r="T122" s="25">
        <v>0</v>
      </c>
      <c r="U122" s="25">
        <v>0</v>
      </c>
      <c r="V122" s="25">
        <v>3</v>
      </c>
      <c r="W122" s="25">
        <v>0</v>
      </c>
      <c r="X122" s="25">
        <v>1</v>
      </c>
      <c r="Y122" s="25">
        <v>0</v>
      </c>
      <c r="Z122" s="29">
        <f t="shared" si="12"/>
        <v>4</v>
      </c>
    </row>
    <row r="123" spans="1:26" ht="14.4" x14ac:dyDescent="0.3">
      <c r="A123" s="3">
        <v>121</v>
      </c>
      <c r="B123" s="3" t="s">
        <v>34</v>
      </c>
      <c r="C123" s="3" t="s">
        <v>26</v>
      </c>
      <c r="D123" s="3" t="s">
        <v>48</v>
      </c>
      <c r="E123" s="3" t="s">
        <v>35</v>
      </c>
      <c r="F123" s="3" t="s">
        <v>36</v>
      </c>
      <c r="G123" s="25">
        <v>1</v>
      </c>
      <c r="H123" s="25">
        <v>0</v>
      </c>
      <c r="I123" s="4">
        <f t="shared" si="7"/>
        <v>0</v>
      </c>
      <c r="J123" s="25">
        <v>0</v>
      </c>
      <c r="K123" s="5">
        <f t="shared" si="8"/>
        <v>0</v>
      </c>
      <c r="L123" s="25">
        <f t="shared" si="9"/>
        <v>1</v>
      </c>
      <c r="M123" s="25">
        <v>0</v>
      </c>
      <c r="N123" s="25">
        <v>1</v>
      </c>
      <c r="O123" s="25">
        <v>0</v>
      </c>
      <c r="P123" s="25">
        <v>0</v>
      </c>
      <c r="Q123" s="25">
        <v>0</v>
      </c>
      <c r="R123" s="5">
        <f t="shared" si="10"/>
        <v>0</v>
      </c>
      <c r="S123" s="5">
        <f t="shared" si="13"/>
        <v>0</v>
      </c>
      <c r="T123" s="25">
        <v>0</v>
      </c>
      <c r="U123" s="25">
        <v>0</v>
      </c>
      <c r="V123" s="25">
        <v>1</v>
      </c>
      <c r="W123" s="25">
        <v>0</v>
      </c>
      <c r="X123" s="25">
        <v>0</v>
      </c>
      <c r="Y123" s="25">
        <v>0</v>
      </c>
      <c r="Z123" s="29" t="e">
        <f t="shared" si="12"/>
        <v>#DIV/0!</v>
      </c>
    </row>
    <row r="124" spans="1:26" ht="14.4" x14ac:dyDescent="0.3">
      <c r="A124" s="3">
        <v>122</v>
      </c>
      <c r="B124" s="3" t="s">
        <v>34</v>
      </c>
      <c r="C124" s="3" t="s">
        <v>26</v>
      </c>
      <c r="D124" s="3" t="s">
        <v>48</v>
      </c>
      <c r="E124" s="3" t="s">
        <v>32</v>
      </c>
      <c r="F124" s="3" t="s">
        <v>35</v>
      </c>
      <c r="G124" s="25">
        <v>0</v>
      </c>
      <c r="H124" s="25">
        <v>0</v>
      </c>
      <c r="I124" s="4" t="e">
        <f t="shared" si="7"/>
        <v>#DIV/0!</v>
      </c>
      <c r="J124" s="25">
        <v>0</v>
      </c>
      <c r="K124" s="5" t="e">
        <f t="shared" si="8"/>
        <v>#DIV/0!</v>
      </c>
      <c r="L124" s="25">
        <f t="shared" si="9"/>
        <v>0</v>
      </c>
      <c r="M124" s="25">
        <v>0</v>
      </c>
      <c r="N124" s="25">
        <v>0</v>
      </c>
      <c r="O124" s="25">
        <v>0</v>
      </c>
      <c r="P124" s="25">
        <v>0</v>
      </c>
      <c r="Q124" s="25">
        <v>0</v>
      </c>
      <c r="R124" s="5" t="e">
        <f t="shared" si="10"/>
        <v>#DIV/0!</v>
      </c>
      <c r="S124" s="5" t="e">
        <f t="shared" si="13"/>
        <v>#DIV/0!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9" t="e">
        <f t="shared" si="12"/>
        <v>#DIV/0!</v>
      </c>
    </row>
    <row r="125" spans="1:26" ht="14.4" x14ac:dyDescent="0.3">
      <c r="A125" s="3">
        <v>123</v>
      </c>
      <c r="B125" s="3" t="s">
        <v>25</v>
      </c>
      <c r="C125" s="3" t="s">
        <v>31</v>
      </c>
      <c r="D125" s="3" t="s">
        <v>33</v>
      </c>
      <c r="E125" s="3" t="s">
        <v>32</v>
      </c>
      <c r="F125" s="3" t="s">
        <v>29</v>
      </c>
      <c r="G125" s="25">
        <v>3</v>
      </c>
      <c r="H125" s="25">
        <v>0</v>
      </c>
      <c r="I125" s="4">
        <f t="shared" si="7"/>
        <v>0</v>
      </c>
      <c r="J125" s="25">
        <v>2</v>
      </c>
      <c r="K125" s="5">
        <f t="shared" si="8"/>
        <v>0.66666666666666663</v>
      </c>
      <c r="L125" s="25">
        <f t="shared" si="9"/>
        <v>1</v>
      </c>
      <c r="M125" s="25">
        <v>0</v>
      </c>
      <c r="N125" s="25">
        <v>1</v>
      </c>
      <c r="O125" s="25">
        <v>0</v>
      </c>
      <c r="P125" s="25">
        <v>0</v>
      </c>
      <c r="Q125" s="25">
        <v>0</v>
      </c>
      <c r="R125" s="5">
        <f t="shared" si="10"/>
        <v>0</v>
      </c>
      <c r="S125" s="5">
        <f t="shared" si="13"/>
        <v>0</v>
      </c>
      <c r="T125" s="25">
        <v>0</v>
      </c>
      <c r="U125" s="25">
        <v>0</v>
      </c>
      <c r="V125" s="25">
        <v>1</v>
      </c>
      <c r="W125" s="25">
        <v>2</v>
      </c>
      <c r="X125" s="25">
        <v>0</v>
      </c>
      <c r="Y125" s="25">
        <v>0</v>
      </c>
      <c r="Z125" s="29" t="e">
        <f t="shared" si="12"/>
        <v>#DIV/0!</v>
      </c>
    </row>
    <row r="126" spans="1:26" ht="14.4" x14ac:dyDescent="0.3">
      <c r="A126" s="3">
        <v>124</v>
      </c>
      <c r="B126" s="3" t="s">
        <v>25</v>
      </c>
      <c r="C126" s="3" t="s">
        <v>31</v>
      </c>
      <c r="D126" s="3" t="s">
        <v>27</v>
      </c>
      <c r="E126" s="3" t="s">
        <v>32</v>
      </c>
      <c r="F126" s="3" t="s">
        <v>33</v>
      </c>
      <c r="G126" s="25">
        <v>2</v>
      </c>
      <c r="H126" s="25">
        <v>2</v>
      </c>
      <c r="I126" s="4">
        <f t="shared" si="7"/>
        <v>1</v>
      </c>
      <c r="J126" s="25">
        <v>1</v>
      </c>
      <c r="K126" s="5">
        <f t="shared" si="8"/>
        <v>0.5</v>
      </c>
      <c r="L126" s="25">
        <f t="shared" si="9"/>
        <v>1</v>
      </c>
      <c r="M126" s="25">
        <v>1</v>
      </c>
      <c r="N126" s="25">
        <v>0</v>
      </c>
      <c r="O126" s="25">
        <v>1</v>
      </c>
      <c r="P126" s="25">
        <v>1</v>
      </c>
      <c r="Q126" s="25">
        <v>0</v>
      </c>
      <c r="R126" s="5">
        <f t="shared" si="10"/>
        <v>1</v>
      </c>
      <c r="S126" s="5">
        <f t="shared" si="13"/>
        <v>1</v>
      </c>
      <c r="T126" s="25">
        <v>0</v>
      </c>
      <c r="U126" s="25">
        <v>0</v>
      </c>
      <c r="V126" s="25">
        <v>0</v>
      </c>
      <c r="W126" s="25">
        <v>1</v>
      </c>
      <c r="X126" s="25">
        <v>1</v>
      </c>
      <c r="Y126" s="25">
        <v>0</v>
      </c>
      <c r="Z126" s="29">
        <f t="shared" si="12"/>
        <v>0.83333333333333337</v>
      </c>
    </row>
    <row r="127" spans="1:26" ht="14.4" x14ac:dyDescent="0.3">
      <c r="A127" s="3">
        <v>125</v>
      </c>
      <c r="B127" s="3" t="s">
        <v>25</v>
      </c>
      <c r="C127" s="3" t="s">
        <v>31</v>
      </c>
      <c r="D127" s="3" t="s">
        <v>36</v>
      </c>
      <c r="E127" s="3" t="s">
        <v>32</v>
      </c>
      <c r="F127" s="3" t="s">
        <v>34</v>
      </c>
      <c r="G127" s="25">
        <v>2</v>
      </c>
      <c r="H127" s="25">
        <v>0</v>
      </c>
      <c r="I127" s="4">
        <f t="shared" si="7"/>
        <v>0</v>
      </c>
      <c r="J127" s="25">
        <v>1</v>
      </c>
      <c r="K127" s="5">
        <f t="shared" si="8"/>
        <v>0.5</v>
      </c>
      <c r="L127" s="25">
        <f t="shared" si="9"/>
        <v>1</v>
      </c>
      <c r="M127" s="25">
        <v>0</v>
      </c>
      <c r="N127" s="25">
        <v>1</v>
      </c>
      <c r="O127" s="25">
        <v>0</v>
      </c>
      <c r="P127" s="25">
        <v>0</v>
      </c>
      <c r="Q127" s="25">
        <v>0</v>
      </c>
      <c r="R127" s="5">
        <f t="shared" si="10"/>
        <v>0</v>
      </c>
      <c r="S127" s="5">
        <f t="shared" si="13"/>
        <v>0</v>
      </c>
      <c r="T127" s="25">
        <v>0</v>
      </c>
      <c r="U127" s="25">
        <v>0</v>
      </c>
      <c r="V127" s="25">
        <v>1</v>
      </c>
      <c r="W127" s="25">
        <v>0</v>
      </c>
      <c r="X127" s="25">
        <v>0</v>
      </c>
      <c r="Y127" s="25">
        <v>0</v>
      </c>
      <c r="Z127" s="29" t="e">
        <f t="shared" si="12"/>
        <v>#DIV/0!</v>
      </c>
    </row>
    <row r="128" spans="1:26" ht="14.4" x14ac:dyDescent="0.3">
      <c r="A128" s="3">
        <v>126</v>
      </c>
      <c r="B128" s="3" t="s">
        <v>25</v>
      </c>
      <c r="C128" s="3" t="s">
        <v>31</v>
      </c>
      <c r="D128" s="3" t="s">
        <v>36</v>
      </c>
      <c r="E128" s="3" t="s">
        <v>35</v>
      </c>
      <c r="F128" s="3" t="s">
        <v>34</v>
      </c>
      <c r="G128" s="25">
        <v>2</v>
      </c>
      <c r="H128" s="25">
        <v>2</v>
      </c>
      <c r="I128" s="4">
        <f t="shared" si="7"/>
        <v>1</v>
      </c>
      <c r="J128" s="25">
        <v>0</v>
      </c>
      <c r="K128" s="5">
        <f t="shared" si="8"/>
        <v>0</v>
      </c>
      <c r="L128" s="25">
        <f t="shared" si="9"/>
        <v>2</v>
      </c>
      <c r="M128" s="25">
        <v>1</v>
      </c>
      <c r="N128" s="25">
        <v>1</v>
      </c>
      <c r="O128" s="25">
        <v>0</v>
      </c>
      <c r="P128" s="25">
        <v>1</v>
      </c>
      <c r="Q128" s="25">
        <v>0</v>
      </c>
      <c r="R128" s="5">
        <f t="shared" si="10"/>
        <v>0.5</v>
      </c>
      <c r="S128" s="5">
        <f t="shared" si="13"/>
        <v>0.5</v>
      </c>
      <c r="T128" s="25">
        <v>0</v>
      </c>
      <c r="U128" s="25">
        <v>1</v>
      </c>
      <c r="V128" s="25">
        <v>1</v>
      </c>
      <c r="W128" s="25">
        <v>0</v>
      </c>
      <c r="X128" s="25">
        <v>1</v>
      </c>
      <c r="Y128" s="25">
        <v>0</v>
      </c>
      <c r="Z128" s="29">
        <f t="shared" si="12"/>
        <v>0.66666666666666663</v>
      </c>
    </row>
    <row r="129" spans="1:26" ht="14.4" x14ac:dyDescent="0.3">
      <c r="A129" s="3">
        <v>127</v>
      </c>
      <c r="B129" s="3" t="s">
        <v>31</v>
      </c>
      <c r="C129" s="3" t="s">
        <v>34</v>
      </c>
      <c r="D129" s="3" t="s">
        <v>27</v>
      </c>
      <c r="E129" s="3" t="s">
        <v>35</v>
      </c>
      <c r="F129" s="3" t="s">
        <v>29</v>
      </c>
      <c r="G129" s="25">
        <v>5</v>
      </c>
      <c r="H129" s="25">
        <v>6</v>
      </c>
      <c r="I129" s="4">
        <f t="shared" si="7"/>
        <v>1.2</v>
      </c>
      <c r="J129" s="25">
        <v>1</v>
      </c>
      <c r="K129" s="5">
        <f t="shared" si="8"/>
        <v>0.2</v>
      </c>
      <c r="L129" s="25">
        <f t="shared" si="9"/>
        <v>3</v>
      </c>
      <c r="M129" s="25">
        <v>2</v>
      </c>
      <c r="N129" s="25">
        <v>1</v>
      </c>
      <c r="O129" s="25">
        <v>2</v>
      </c>
      <c r="P129" s="25">
        <v>2</v>
      </c>
      <c r="Q129" s="25">
        <v>1</v>
      </c>
      <c r="R129" s="5">
        <f t="shared" si="10"/>
        <v>0.66666666666666663</v>
      </c>
      <c r="S129" s="5">
        <f t="shared" si="13"/>
        <v>0.66666666666666663</v>
      </c>
      <c r="T129" s="25">
        <v>0</v>
      </c>
      <c r="U129" s="25">
        <v>0</v>
      </c>
      <c r="V129" s="25">
        <v>1</v>
      </c>
      <c r="W129" s="25">
        <v>0</v>
      </c>
      <c r="X129" s="25">
        <v>1</v>
      </c>
      <c r="Y129" s="25">
        <v>0</v>
      </c>
      <c r="Z129" s="29">
        <f t="shared" si="12"/>
        <v>0.5</v>
      </c>
    </row>
    <row r="130" spans="1:26" ht="14.4" x14ac:dyDescent="0.3">
      <c r="A130" s="3">
        <v>128</v>
      </c>
      <c r="B130" s="3" t="s">
        <v>32</v>
      </c>
      <c r="C130" s="3" t="s">
        <v>26</v>
      </c>
      <c r="D130" s="3" t="s">
        <v>27</v>
      </c>
      <c r="E130" s="3" t="s">
        <v>28</v>
      </c>
      <c r="F130" s="3" t="s">
        <v>29</v>
      </c>
      <c r="G130" s="25">
        <v>6</v>
      </c>
      <c r="H130" s="25">
        <v>2</v>
      </c>
      <c r="I130" s="4">
        <f t="shared" si="7"/>
        <v>0.33333333333333331</v>
      </c>
      <c r="J130" s="25">
        <v>2</v>
      </c>
      <c r="K130" s="5">
        <f t="shared" si="8"/>
        <v>0.33333333333333331</v>
      </c>
      <c r="L130" s="25">
        <f t="shared" si="9"/>
        <v>3</v>
      </c>
      <c r="M130" s="25">
        <v>1</v>
      </c>
      <c r="N130" s="25">
        <v>2</v>
      </c>
      <c r="O130" s="25">
        <v>1</v>
      </c>
      <c r="P130" s="25">
        <v>2</v>
      </c>
      <c r="Q130" s="25">
        <v>0</v>
      </c>
      <c r="R130" s="5">
        <f t="shared" si="10"/>
        <v>0.33333333333333331</v>
      </c>
      <c r="S130" s="5">
        <f t="shared" si="13"/>
        <v>0.33333333333333331</v>
      </c>
      <c r="T130" s="25">
        <v>0</v>
      </c>
      <c r="U130" s="25">
        <v>0</v>
      </c>
      <c r="V130" s="25">
        <v>2</v>
      </c>
      <c r="W130" s="25">
        <v>2</v>
      </c>
      <c r="X130" s="25">
        <v>1</v>
      </c>
      <c r="Y130" s="25">
        <v>0</v>
      </c>
      <c r="Z130" s="29">
        <f t="shared" si="12"/>
        <v>2.6666666666666665</v>
      </c>
    </row>
    <row r="131" spans="1:26" ht="14.4" x14ac:dyDescent="0.3">
      <c r="A131" s="3">
        <v>129</v>
      </c>
      <c r="B131" s="3" t="s">
        <v>25</v>
      </c>
      <c r="C131" s="3" t="s">
        <v>26</v>
      </c>
      <c r="D131" s="3" t="s">
        <v>31</v>
      </c>
      <c r="E131" s="3" t="s">
        <v>28</v>
      </c>
      <c r="F131" s="3" t="s">
        <v>33</v>
      </c>
      <c r="G131" s="25">
        <v>3</v>
      </c>
      <c r="H131" s="25">
        <v>0</v>
      </c>
      <c r="I131" s="4">
        <f t="shared" ref="I131:I194" si="14">H131/G131</f>
        <v>0</v>
      </c>
      <c r="J131" s="25">
        <v>1</v>
      </c>
      <c r="K131" s="5">
        <f t="shared" ref="K131:K194" si="15">J131/G131</f>
        <v>0.33333333333333331</v>
      </c>
      <c r="L131" s="25">
        <f t="shared" ref="L131:L194" si="16">M131+N131</f>
        <v>2</v>
      </c>
      <c r="M131" s="25">
        <v>0</v>
      </c>
      <c r="N131" s="25">
        <v>2</v>
      </c>
      <c r="O131" s="25">
        <v>0</v>
      </c>
      <c r="P131" s="25">
        <v>0</v>
      </c>
      <c r="Q131" s="25">
        <v>0</v>
      </c>
      <c r="R131" s="5">
        <f t="shared" ref="R131:R194" si="17">M131/(M131+N131)</f>
        <v>0</v>
      </c>
      <c r="S131" s="5">
        <f t="shared" si="13"/>
        <v>0</v>
      </c>
      <c r="T131" s="25">
        <v>0</v>
      </c>
      <c r="U131" s="25">
        <v>0</v>
      </c>
      <c r="V131" s="25">
        <v>2</v>
      </c>
      <c r="W131" s="25">
        <v>0</v>
      </c>
      <c r="X131" s="25">
        <v>0</v>
      </c>
      <c r="Y131" s="25">
        <v>1</v>
      </c>
      <c r="Z131" s="29" t="e">
        <f t="shared" ref="Z131:Z194" si="18">((P131-Q131)+V131+(2*(N131+W131+Y131+J131)))/(H131+(2*(U131+O131+T131+X131)))</f>
        <v>#DIV/0!</v>
      </c>
    </row>
    <row r="132" spans="1:26" ht="14.4" x14ac:dyDescent="0.3">
      <c r="A132" s="3">
        <v>130</v>
      </c>
      <c r="B132" s="3" t="s">
        <v>25</v>
      </c>
      <c r="C132" s="3" t="s">
        <v>34</v>
      </c>
      <c r="D132" s="3" t="s">
        <v>32</v>
      </c>
      <c r="E132" s="3" t="s">
        <v>28</v>
      </c>
      <c r="F132" s="3" t="s">
        <v>29</v>
      </c>
      <c r="G132" s="25">
        <v>5</v>
      </c>
      <c r="H132" s="25">
        <v>1</v>
      </c>
      <c r="I132" s="4">
        <f t="shared" si="14"/>
        <v>0.2</v>
      </c>
      <c r="J132" s="25">
        <v>0</v>
      </c>
      <c r="K132" s="5">
        <f t="shared" si="15"/>
        <v>0</v>
      </c>
      <c r="L132" s="25">
        <f t="shared" si="16"/>
        <v>4</v>
      </c>
      <c r="M132" s="25">
        <v>0</v>
      </c>
      <c r="N132" s="25">
        <v>4</v>
      </c>
      <c r="O132" s="25">
        <v>0</v>
      </c>
      <c r="P132" s="25">
        <v>2</v>
      </c>
      <c r="Q132" s="25">
        <v>1</v>
      </c>
      <c r="R132" s="5">
        <f t="shared" si="17"/>
        <v>0</v>
      </c>
      <c r="S132" s="5">
        <f t="shared" si="13"/>
        <v>0</v>
      </c>
      <c r="T132" s="25">
        <v>0</v>
      </c>
      <c r="U132" s="25">
        <v>2</v>
      </c>
      <c r="V132" s="25">
        <v>2</v>
      </c>
      <c r="W132" s="25">
        <v>0</v>
      </c>
      <c r="X132" s="25">
        <v>1</v>
      </c>
      <c r="Y132" s="25">
        <v>1</v>
      </c>
      <c r="Z132" s="29">
        <f t="shared" si="18"/>
        <v>1.8571428571428572</v>
      </c>
    </row>
    <row r="133" spans="1:26" ht="14.4" x14ac:dyDescent="0.3">
      <c r="A133" s="3">
        <v>131</v>
      </c>
      <c r="B133" s="3" t="s">
        <v>34</v>
      </c>
      <c r="C133" s="3" t="s">
        <v>36</v>
      </c>
      <c r="D133" s="3" t="s">
        <v>27</v>
      </c>
      <c r="E133" s="3" t="s">
        <v>35</v>
      </c>
      <c r="F133" s="3" t="s">
        <v>29</v>
      </c>
      <c r="G133" s="25">
        <v>3</v>
      </c>
      <c r="H133" s="25">
        <v>0</v>
      </c>
      <c r="I133" s="4">
        <f t="shared" si="14"/>
        <v>0</v>
      </c>
      <c r="J133" s="25">
        <v>0</v>
      </c>
      <c r="K133" s="5">
        <f t="shared" si="15"/>
        <v>0</v>
      </c>
      <c r="L133" s="25">
        <f t="shared" si="16"/>
        <v>3</v>
      </c>
      <c r="M133" s="25">
        <v>0</v>
      </c>
      <c r="N133" s="25">
        <v>3</v>
      </c>
      <c r="O133" s="25">
        <v>0</v>
      </c>
      <c r="P133" s="25">
        <v>0</v>
      </c>
      <c r="Q133" s="25">
        <v>0</v>
      </c>
      <c r="R133" s="5">
        <f t="shared" si="17"/>
        <v>0</v>
      </c>
      <c r="S133" s="5">
        <f t="shared" si="13"/>
        <v>0</v>
      </c>
      <c r="T133" s="25">
        <v>0</v>
      </c>
      <c r="U133" s="25">
        <v>0</v>
      </c>
      <c r="V133" s="25">
        <v>4</v>
      </c>
      <c r="W133" s="25">
        <v>0</v>
      </c>
      <c r="X133" s="25">
        <v>0</v>
      </c>
      <c r="Y133" s="25">
        <v>0</v>
      </c>
      <c r="Z133" s="29" t="e">
        <f t="shared" si="18"/>
        <v>#DIV/0!</v>
      </c>
    </row>
    <row r="134" spans="1:26" ht="14.4" x14ac:dyDescent="0.3">
      <c r="A134" s="3">
        <v>132</v>
      </c>
      <c r="B134" s="3" t="s">
        <v>34</v>
      </c>
      <c r="C134" s="3" t="s">
        <v>26</v>
      </c>
      <c r="D134" s="3" t="s">
        <v>27</v>
      </c>
      <c r="E134" s="3" t="s">
        <v>32</v>
      </c>
      <c r="F134" s="3" t="s">
        <v>35</v>
      </c>
      <c r="G134" s="25">
        <v>3</v>
      </c>
      <c r="H134" s="25">
        <v>1</v>
      </c>
      <c r="I134" s="4">
        <f t="shared" si="14"/>
        <v>0.33333333333333331</v>
      </c>
      <c r="J134" s="25">
        <v>1</v>
      </c>
      <c r="K134" s="5">
        <f t="shared" si="15"/>
        <v>0.33333333333333331</v>
      </c>
      <c r="L134" s="25">
        <f t="shared" si="16"/>
        <v>1</v>
      </c>
      <c r="M134" s="25">
        <v>0</v>
      </c>
      <c r="N134" s="25">
        <v>1</v>
      </c>
      <c r="O134" s="25">
        <v>0</v>
      </c>
      <c r="P134" s="25">
        <v>2</v>
      </c>
      <c r="Q134" s="25">
        <v>1</v>
      </c>
      <c r="R134" s="5">
        <f t="shared" si="17"/>
        <v>0</v>
      </c>
      <c r="S134" s="5">
        <f t="shared" si="13"/>
        <v>0</v>
      </c>
      <c r="T134" s="25">
        <v>0</v>
      </c>
      <c r="U134" s="25">
        <v>0</v>
      </c>
      <c r="V134" s="25">
        <v>1</v>
      </c>
      <c r="W134" s="25">
        <v>0</v>
      </c>
      <c r="X134" s="25">
        <v>1</v>
      </c>
      <c r="Y134" s="25">
        <v>0</v>
      </c>
      <c r="Z134" s="29">
        <f t="shared" si="18"/>
        <v>2</v>
      </c>
    </row>
    <row r="135" spans="1:26" ht="14.4" x14ac:dyDescent="0.3">
      <c r="A135" s="3">
        <v>133</v>
      </c>
      <c r="B135" s="3" t="s">
        <v>34</v>
      </c>
      <c r="C135" s="3" t="s">
        <v>26</v>
      </c>
      <c r="D135" s="3" t="s">
        <v>27</v>
      </c>
      <c r="E135" s="3" t="s">
        <v>35</v>
      </c>
      <c r="F135" s="3" t="s">
        <v>29</v>
      </c>
      <c r="G135" s="25">
        <v>1</v>
      </c>
      <c r="H135" s="25">
        <v>0</v>
      </c>
      <c r="I135" s="4">
        <f t="shared" si="14"/>
        <v>0</v>
      </c>
      <c r="J135" s="25">
        <v>1</v>
      </c>
      <c r="K135" s="5">
        <f t="shared" si="15"/>
        <v>1</v>
      </c>
      <c r="L135" s="25">
        <f t="shared" si="16"/>
        <v>0</v>
      </c>
      <c r="M135" s="25">
        <v>0</v>
      </c>
      <c r="N135" s="25">
        <v>0</v>
      </c>
      <c r="O135" s="25">
        <v>0</v>
      </c>
      <c r="P135" s="25">
        <v>0</v>
      </c>
      <c r="Q135" s="25">
        <v>0</v>
      </c>
      <c r="R135" s="5" t="e">
        <f t="shared" si="17"/>
        <v>#DIV/0!</v>
      </c>
      <c r="S135" s="5" t="e">
        <f t="shared" si="13"/>
        <v>#DIV/0!</v>
      </c>
      <c r="T135" s="25">
        <v>0</v>
      </c>
      <c r="U135" s="25">
        <v>0</v>
      </c>
      <c r="V135" s="25">
        <v>0</v>
      </c>
      <c r="W135" s="25">
        <v>1</v>
      </c>
      <c r="X135" s="25">
        <v>0</v>
      </c>
      <c r="Y135" s="25">
        <v>0</v>
      </c>
      <c r="Z135" s="29" t="e">
        <f t="shared" si="18"/>
        <v>#DIV/0!</v>
      </c>
    </row>
    <row r="136" spans="1:26" ht="14.4" x14ac:dyDescent="0.3">
      <c r="A136" s="3">
        <v>134</v>
      </c>
      <c r="B136" s="3" t="s">
        <v>31</v>
      </c>
      <c r="C136" s="3" t="s">
        <v>34</v>
      </c>
      <c r="D136" s="3" t="s">
        <v>27</v>
      </c>
      <c r="E136" s="3" t="s">
        <v>28</v>
      </c>
      <c r="F136" s="3" t="s">
        <v>35</v>
      </c>
      <c r="G136" s="25">
        <v>2</v>
      </c>
      <c r="H136" s="25">
        <v>2</v>
      </c>
      <c r="I136" s="4">
        <f t="shared" si="14"/>
        <v>1</v>
      </c>
      <c r="J136" s="25">
        <v>1</v>
      </c>
      <c r="K136" s="5">
        <f t="shared" si="15"/>
        <v>0.5</v>
      </c>
      <c r="L136" s="25">
        <f t="shared" si="16"/>
        <v>1</v>
      </c>
      <c r="M136" s="25">
        <v>1</v>
      </c>
      <c r="N136" s="25">
        <v>0</v>
      </c>
      <c r="O136" s="25">
        <v>0</v>
      </c>
      <c r="P136" s="25">
        <v>0</v>
      </c>
      <c r="Q136" s="25">
        <v>0</v>
      </c>
      <c r="R136" s="5">
        <f t="shared" si="17"/>
        <v>1</v>
      </c>
      <c r="S136" s="5">
        <f t="shared" si="13"/>
        <v>1</v>
      </c>
      <c r="T136" s="25">
        <v>0</v>
      </c>
      <c r="U136" s="25">
        <v>0</v>
      </c>
      <c r="V136" s="25">
        <v>0</v>
      </c>
      <c r="W136" s="25">
        <v>1</v>
      </c>
      <c r="X136" s="25">
        <v>1</v>
      </c>
      <c r="Y136" s="25">
        <v>0</v>
      </c>
      <c r="Z136" s="29">
        <f t="shared" si="18"/>
        <v>1</v>
      </c>
    </row>
    <row r="137" spans="1:26" ht="14.4" x14ac:dyDescent="0.3">
      <c r="A137" s="3">
        <v>135</v>
      </c>
      <c r="B137" s="3" t="s">
        <v>31</v>
      </c>
      <c r="C137" s="3" t="s">
        <v>34</v>
      </c>
      <c r="D137" s="3" t="s">
        <v>27</v>
      </c>
      <c r="E137" s="3" t="s">
        <v>28</v>
      </c>
      <c r="F137" s="3" t="s">
        <v>29</v>
      </c>
      <c r="G137" s="25">
        <v>10</v>
      </c>
      <c r="H137" s="25">
        <v>5</v>
      </c>
      <c r="I137" s="4">
        <f t="shared" si="14"/>
        <v>0.5</v>
      </c>
      <c r="J137" s="25">
        <v>2</v>
      </c>
      <c r="K137" s="5">
        <f t="shared" si="15"/>
        <v>0.2</v>
      </c>
      <c r="L137" s="25">
        <f t="shared" si="16"/>
        <v>8</v>
      </c>
      <c r="M137" s="25">
        <v>2</v>
      </c>
      <c r="N137" s="25">
        <v>6</v>
      </c>
      <c r="O137" s="25">
        <v>0</v>
      </c>
      <c r="P137" s="25">
        <v>1</v>
      </c>
      <c r="Q137" s="25">
        <v>1</v>
      </c>
      <c r="R137" s="5">
        <f t="shared" si="17"/>
        <v>0.25</v>
      </c>
      <c r="S137" s="5">
        <f t="shared" si="13"/>
        <v>0.25</v>
      </c>
      <c r="T137" s="25">
        <v>0</v>
      </c>
      <c r="U137" s="25">
        <v>2</v>
      </c>
      <c r="V137" s="25">
        <v>4</v>
      </c>
      <c r="W137" s="25">
        <v>1</v>
      </c>
      <c r="X137" s="25">
        <v>1</v>
      </c>
      <c r="Y137" s="25">
        <v>0</v>
      </c>
      <c r="Z137" s="29">
        <f t="shared" si="18"/>
        <v>2</v>
      </c>
    </row>
    <row r="138" spans="1:26" ht="14.4" x14ac:dyDescent="0.3">
      <c r="A138" s="3">
        <v>136</v>
      </c>
      <c r="B138" s="3" t="s">
        <v>25</v>
      </c>
      <c r="C138" s="3" t="s">
        <v>26</v>
      </c>
      <c r="D138" s="3" t="s">
        <v>27</v>
      </c>
      <c r="E138" s="3" t="s">
        <v>35</v>
      </c>
      <c r="F138" s="3" t="s">
        <v>34</v>
      </c>
      <c r="G138" s="25">
        <v>2</v>
      </c>
      <c r="H138" s="25">
        <v>2</v>
      </c>
      <c r="I138" s="4">
        <f t="shared" si="14"/>
        <v>1</v>
      </c>
      <c r="J138" s="25">
        <v>0</v>
      </c>
      <c r="K138" s="5">
        <f t="shared" si="15"/>
        <v>0</v>
      </c>
      <c r="L138" s="25">
        <f t="shared" si="16"/>
        <v>1</v>
      </c>
      <c r="M138" s="25">
        <v>0</v>
      </c>
      <c r="N138" s="25">
        <v>1</v>
      </c>
      <c r="O138" s="25">
        <v>0</v>
      </c>
      <c r="P138" s="25">
        <v>2</v>
      </c>
      <c r="Q138" s="25">
        <v>2</v>
      </c>
      <c r="R138" s="5">
        <f t="shared" si="17"/>
        <v>0</v>
      </c>
      <c r="S138" s="5">
        <f t="shared" si="13"/>
        <v>0</v>
      </c>
      <c r="T138" s="25">
        <v>0</v>
      </c>
      <c r="U138" s="25">
        <v>0</v>
      </c>
      <c r="V138" s="25">
        <v>0</v>
      </c>
      <c r="W138" s="25">
        <v>0</v>
      </c>
      <c r="X138" s="25">
        <v>1</v>
      </c>
      <c r="Y138" s="25">
        <v>0</v>
      </c>
      <c r="Z138" s="29">
        <f t="shared" si="18"/>
        <v>0.5</v>
      </c>
    </row>
    <row r="139" spans="1:26" ht="14.4" x14ac:dyDescent="0.3">
      <c r="A139" s="3">
        <v>137</v>
      </c>
      <c r="B139" s="3" t="s">
        <v>25</v>
      </c>
      <c r="C139" s="3" t="s">
        <v>26</v>
      </c>
      <c r="D139" s="3" t="s">
        <v>27</v>
      </c>
      <c r="E139" s="3" t="s">
        <v>28</v>
      </c>
      <c r="F139" s="3" t="s">
        <v>35</v>
      </c>
      <c r="G139" s="25">
        <v>0</v>
      </c>
      <c r="H139" s="25">
        <v>0</v>
      </c>
      <c r="I139" s="4" t="e">
        <f t="shared" si="14"/>
        <v>#DIV/0!</v>
      </c>
      <c r="J139" s="25">
        <v>0</v>
      </c>
      <c r="K139" s="5" t="e">
        <f t="shared" si="15"/>
        <v>#DIV/0!</v>
      </c>
      <c r="L139" s="25">
        <f t="shared" si="16"/>
        <v>0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  <c r="R139" s="5" t="e">
        <f t="shared" si="17"/>
        <v>#DIV/0!</v>
      </c>
      <c r="S139" s="5" t="e">
        <f t="shared" si="13"/>
        <v>#DIV/0!</v>
      </c>
      <c r="T139" s="25">
        <v>0</v>
      </c>
      <c r="U139" s="25">
        <v>0</v>
      </c>
      <c r="V139" s="25">
        <v>0</v>
      </c>
      <c r="W139" s="25">
        <v>0</v>
      </c>
      <c r="X139" s="25">
        <v>0</v>
      </c>
      <c r="Y139" s="25">
        <v>0</v>
      </c>
      <c r="Z139" s="29" t="e">
        <f t="shared" si="18"/>
        <v>#DIV/0!</v>
      </c>
    </row>
    <row r="140" spans="1:26" ht="14.4" x14ac:dyDescent="0.3">
      <c r="A140" s="3">
        <v>138</v>
      </c>
      <c r="B140" s="3" t="s">
        <v>31</v>
      </c>
      <c r="C140" s="3" t="s">
        <v>34</v>
      </c>
      <c r="D140" s="3" t="s">
        <v>36</v>
      </c>
      <c r="E140" s="3" t="s">
        <v>32</v>
      </c>
      <c r="F140" s="3" t="s">
        <v>29</v>
      </c>
      <c r="G140" s="25">
        <v>3</v>
      </c>
      <c r="H140" s="25">
        <v>5</v>
      </c>
      <c r="I140" s="4">
        <f t="shared" si="14"/>
        <v>1.6666666666666667</v>
      </c>
      <c r="J140" s="25">
        <v>0</v>
      </c>
      <c r="K140" s="5">
        <f t="shared" si="15"/>
        <v>0</v>
      </c>
      <c r="L140" s="25">
        <f t="shared" si="16"/>
        <v>2</v>
      </c>
      <c r="M140" s="25">
        <v>1</v>
      </c>
      <c r="N140" s="25">
        <v>1</v>
      </c>
      <c r="O140" s="25">
        <v>1</v>
      </c>
      <c r="P140" s="25">
        <v>2</v>
      </c>
      <c r="Q140" s="25">
        <v>2</v>
      </c>
      <c r="R140" s="5">
        <f t="shared" si="17"/>
        <v>0.5</v>
      </c>
      <c r="S140" s="5">
        <f t="shared" si="13"/>
        <v>0.75</v>
      </c>
      <c r="T140" s="25">
        <v>1</v>
      </c>
      <c r="U140" s="25">
        <v>0</v>
      </c>
      <c r="V140" s="25">
        <v>1</v>
      </c>
      <c r="W140" s="25">
        <v>0</v>
      </c>
      <c r="X140" s="25">
        <v>2</v>
      </c>
      <c r="Y140" s="25">
        <v>0</v>
      </c>
      <c r="Z140" s="29">
        <f t="shared" si="18"/>
        <v>0.23076923076923078</v>
      </c>
    </row>
    <row r="141" spans="1:26" ht="14.4" x14ac:dyDescent="0.3">
      <c r="A141" s="3">
        <v>139</v>
      </c>
      <c r="B141" s="3" t="s">
        <v>25</v>
      </c>
      <c r="C141" s="3" t="s">
        <v>33</v>
      </c>
      <c r="D141" s="3" t="s">
        <v>27</v>
      </c>
      <c r="E141" s="3" t="s">
        <v>28</v>
      </c>
      <c r="F141" s="3" t="s">
        <v>29</v>
      </c>
      <c r="G141" s="25">
        <v>1</v>
      </c>
      <c r="H141" s="25">
        <v>0</v>
      </c>
      <c r="I141" s="4">
        <f t="shared" si="14"/>
        <v>0</v>
      </c>
      <c r="J141" s="25">
        <v>1</v>
      </c>
      <c r="K141" s="5">
        <f t="shared" si="15"/>
        <v>1</v>
      </c>
      <c r="L141" s="25">
        <f t="shared" si="16"/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5" t="e">
        <f t="shared" si="17"/>
        <v>#DIV/0!</v>
      </c>
      <c r="S141" s="5" t="e">
        <f t="shared" si="13"/>
        <v>#DIV/0!</v>
      </c>
      <c r="T141" s="25">
        <v>0</v>
      </c>
      <c r="U141" s="25">
        <v>0</v>
      </c>
      <c r="V141" s="25">
        <v>0</v>
      </c>
      <c r="W141" s="25">
        <v>1</v>
      </c>
      <c r="X141" s="25">
        <v>0</v>
      </c>
      <c r="Y141" s="25">
        <v>0</v>
      </c>
      <c r="Z141" s="29" t="e">
        <f t="shared" si="18"/>
        <v>#DIV/0!</v>
      </c>
    </row>
    <row r="142" spans="1:26" ht="14.4" x14ac:dyDescent="0.3">
      <c r="A142" s="3">
        <v>140</v>
      </c>
      <c r="B142" s="3" t="s">
        <v>34</v>
      </c>
      <c r="C142" s="3" t="s">
        <v>36</v>
      </c>
      <c r="D142" s="3" t="s">
        <v>27</v>
      </c>
      <c r="E142" s="3" t="s">
        <v>28</v>
      </c>
      <c r="F142" s="3" t="s">
        <v>29</v>
      </c>
      <c r="G142" s="25">
        <v>0</v>
      </c>
      <c r="H142" s="25">
        <v>0</v>
      </c>
      <c r="I142" s="4" t="e">
        <f t="shared" si="14"/>
        <v>#DIV/0!</v>
      </c>
      <c r="J142" s="25">
        <v>0</v>
      </c>
      <c r="K142" s="5" t="e">
        <f t="shared" si="15"/>
        <v>#DIV/0!</v>
      </c>
      <c r="L142" s="25">
        <f t="shared" si="16"/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5" t="e">
        <f t="shared" si="17"/>
        <v>#DIV/0!</v>
      </c>
      <c r="S142" s="5" t="e">
        <f t="shared" si="13"/>
        <v>#DIV/0!</v>
      </c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25">
        <v>0</v>
      </c>
      <c r="Z142" s="29" t="e">
        <f t="shared" si="18"/>
        <v>#DIV/0!</v>
      </c>
    </row>
    <row r="143" spans="1:26" ht="14.4" x14ac:dyDescent="0.3">
      <c r="A143" s="3">
        <v>141</v>
      </c>
      <c r="B143" s="3" t="s">
        <v>25</v>
      </c>
      <c r="C143" s="3" t="s">
        <v>26</v>
      </c>
      <c r="D143" s="3" t="s">
        <v>34</v>
      </c>
      <c r="E143" s="3" t="s">
        <v>32</v>
      </c>
      <c r="F143" s="3" t="s">
        <v>36</v>
      </c>
      <c r="G143" s="25">
        <v>2</v>
      </c>
      <c r="H143" s="25">
        <v>1</v>
      </c>
      <c r="I143" s="4">
        <f t="shared" si="14"/>
        <v>0.5</v>
      </c>
      <c r="J143" s="25">
        <v>0</v>
      </c>
      <c r="K143" s="5">
        <f t="shared" si="15"/>
        <v>0</v>
      </c>
      <c r="L143" s="25">
        <f t="shared" si="16"/>
        <v>2</v>
      </c>
      <c r="M143" s="25">
        <v>0</v>
      </c>
      <c r="N143" s="25">
        <v>2</v>
      </c>
      <c r="O143" s="25">
        <v>0</v>
      </c>
      <c r="P143" s="25">
        <v>2</v>
      </c>
      <c r="Q143" s="25">
        <v>1</v>
      </c>
      <c r="R143" s="5">
        <f t="shared" si="17"/>
        <v>0</v>
      </c>
      <c r="S143" s="5">
        <f t="shared" si="13"/>
        <v>0</v>
      </c>
      <c r="T143" s="25">
        <v>0</v>
      </c>
      <c r="U143" s="25">
        <v>1</v>
      </c>
      <c r="V143" s="25">
        <v>1</v>
      </c>
      <c r="W143" s="25">
        <v>0</v>
      </c>
      <c r="X143" s="25">
        <v>1</v>
      </c>
      <c r="Y143" s="25">
        <v>0</v>
      </c>
      <c r="Z143" s="29">
        <f t="shared" si="18"/>
        <v>1.2</v>
      </c>
    </row>
    <row r="144" spans="1:26" ht="14.4" x14ac:dyDescent="0.3">
      <c r="A144" s="3">
        <v>142</v>
      </c>
      <c r="B144" s="3" t="s">
        <v>25</v>
      </c>
      <c r="C144" s="3" t="s">
        <v>34</v>
      </c>
      <c r="D144" s="3" t="s">
        <v>35</v>
      </c>
      <c r="E144" s="3" t="s">
        <v>32</v>
      </c>
      <c r="F144" s="3" t="s">
        <v>33</v>
      </c>
      <c r="G144" s="25">
        <v>2</v>
      </c>
      <c r="H144" s="25">
        <v>1</v>
      </c>
      <c r="I144" s="4">
        <f t="shared" si="14"/>
        <v>0.5</v>
      </c>
      <c r="J144" s="25">
        <v>1</v>
      </c>
      <c r="K144" s="5">
        <f t="shared" si="15"/>
        <v>0.5</v>
      </c>
      <c r="L144" s="25">
        <f t="shared" si="16"/>
        <v>1</v>
      </c>
      <c r="M144" s="25">
        <v>0</v>
      </c>
      <c r="N144" s="25">
        <v>1</v>
      </c>
      <c r="O144" s="25">
        <v>0</v>
      </c>
      <c r="P144" s="25">
        <v>2</v>
      </c>
      <c r="Q144" s="25">
        <v>1</v>
      </c>
      <c r="R144" s="5">
        <f t="shared" si="17"/>
        <v>0</v>
      </c>
      <c r="S144" s="5">
        <f t="shared" ref="S144:S175" si="19">((0.5*T144)+M144)/L144</f>
        <v>0</v>
      </c>
      <c r="T144" s="25">
        <v>0</v>
      </c>
      <c r="U144" s="25">
        <v>0</v>
      </c>
      <c r="V144" s="25">
        <v>2</v>
      </c>
      <c r="W144" s="25">
        <v>1</v>
      </c>
      <c r="X144" s="25">
        <v>1</v>
      </c>
      <c r="Y144" s="25">
        <v>0</v>
      </c>
      <c r="Z144" s="29">
        <f t="shared" si="18"/>
        <v>3</v>
      </c>
    </row>
    <row r="145" spans="1:26" ht="14.4" x14ac:dyDescent="0.3">
      <c r="A145" s="3">
        <v>143</v>
      </c>
      <c r="B145" s="3" t="s">
        <v>25</v>
      </c>
      <c r="C145" s="3" t="s">
        <v>32</v>
      </c>
      <c r="D145" s="3" t="s">
        <v>36</v>
      </c>
      <c r="E145" s="3" t="s">
        <v>28</v>
      </c>
      <c r="F145" s="3" t="s">
        <v>29</v>
      </c>
      <c r="G145" s="25">
        <v>3</v>
      </c>
      <c r="H145" s="25">
        <v>0</v>
      </c>
      <c r="I145" s="4">
        <f t="shared" si="14"/>
        <v>0</v>
      </c>
      <c r="J145" s="25">
        <v>1</v>
      </c>
      <c r="K145" s="5">
        <f t="shared" si="15"/>
        <v>0.33333333333333331</v>
      </c>
      <c r="L145" s="25">
        <f t="shared" si="16"/>
        <v>2</v>
      </c>
      <c r="M145" s="25">
        <v>0</v>
      </c>
      <c r="N145" s="25">
        <v>2</v>
      </c>
      <c r="O145" s="25">
        <v>0</v>
      </c>
      <c r="P145" s="25">
        <v>0</v>
      </c>
      <c r="Q145" s="25">
        <v>0</v>
      </c>
      <c r="R145" s="5">
        <f t="shared" si="17"/>
        <v>0</v>
      </c>
      <c r="S145" s="5">
        <f t="shared" si="19"/>
        <v>0</v>
      </c>
      <c r="T145" s="25">
        <v>0</v>
      </c>
      <c r="U145" s="25">
        <v>0</v>
      </c>
      <c r="V145" s="25">
        <v>2</v>
      </c>
      <c r="W145" s="25">
        <v>0</v>
      </c>
      <c r="X145" s="25">
        <v>1</v>
      </c>
      <c r="Y145" s="25">
        <v>0</v>
      </c>
      <c r="Z145" s="29">
        <f t="shared" si="18"/>
        <v>4</v>
      </c>
    </row>
    <row r="146" spans="1:26" ht="14.4" x14ac:dyDescent="0.3">
      <c r="A146" s="3">
        <v>144</v>
      </c>
      <c r="B146" s="3" t="s">
        <v>34</v>
      </c>
      <c r="C146" s="3" t="s">
        <v>26</v>
      </c>
      <c r="D146" s="3" t="s">
        <v>27</v>
      </c>
      <c r="E146" s="3" t="s">
        <v>28</v>
      </c>
      <c r="F146" s="3" t="s">
        <v>35</v>
      </c>
      <c r="G146" s="25">
        <v>3</v>
      </c>
      <c r="H146" s="25">
        <v>0</v>
      </c>
      <c r="I146" s="4">
        <f t="shared" si="14"/>
        <v>0</v>
      </c>
      <c r="J146" s="25">
        <v>1</v>
      </c>
      <c r="K146" s="5">
        <f t="shared" si="15"/>
        <v>0.33333333333333331</v>
      </c>
      <c r="L146" s="25">
        <f t="shared" si="16"/>
        <v>2</v>
      </c>
      <c r="M146" s="25">
        <v>0</v>
      </c>
      <c r="N146" s="25">
        <v>2</v>
      </c>
      <c r="O146" s="25">
        <v>0</v>
      </c>
      <c r="P146" s="25">
        <v>0</v>
      </c>
      <c r="Q146" s="25">
        <v>0</v>
      </c>
      <c r="R146" s="5">
        <f t="shared" si="17"/>
        <v>0</v>
      </c>
      <c r="S146" s="5">
        <f t="shared" si="19"/>
        <v>0</v>
      </c>
      <c r="T146" s="25">
        <v>0</v>
      </c>
      <c r="U146" s="25">
        <v>0</v>
      </c>
      <c r="V146" s="25">
        <v>2</v>
      </c>
      <c r="W146" s="25">
        <v>1</v>
      </c>
      <c r="X146" s="25">
        <v>0</v>
      </c>
      <c r="Y146" s="25">
        <v>0</v>
      </c>
      <c r="Z146" s="29" t="e">
        <f t="shared" si="18"/>
        <v>#DIV/0!</v>
      </c>
    </row>
    <row r="147" spans="1:26" ht="14.4" x14ac:dyDescent="0.3">
      <c r="A147" s="3">
        <v>145</v>
      </c>
      <c r="B147" s="3" t="s">
        <v>31</v>
      </c>
      <c r="C147" s="3" t="s">
        <v>34</v>
      </c>
      <c r="D147" s="3" t="s">
        <v>27</v>
      </c>
      <c r="E147" s="3" t="s">
        <v>28</v>
      </c>
      <c r="F147" s="3" t="s">
        <v>32</v>
      </c>
      <c r="G147" s="25">
        <v>3</v>
      </c>
      <c r="H147" s="25">
        <v>2</v>
      </c>
      <c r="I147" s="4">
        <f t="shared" si="14"/>
        <v>0.66666666666666663</v>
      </c>
      <c r="J147" s="25">
        <v>1</v>
      </c>
      <c r="K147" s="5">
        <f t="shared" si="15"/>
        <v>0.33333333333333331</v>
      </c>
      <c r="L147" s="25">
        <f t="shared" si="16"/>
        <v>2</v>
      </c>
      <c r="M147" s="25">
        <v>1</v>
      </c>
      <c r="N147" s="25">
        <v>1</v>
      </c>
      <c r="O147" s="25">
        <v>0</v>
      </c>
      <c r="P147" s="25">
        <v>0</v>
      </c>
      <c r="Q147" s="25">
        <v>0</v>
      </c>
      <c r="R147" s="5">
        <f t="shared" si="17"/>
        <v>0.5</v>
      </c>
      <c r="S147" s="5">
        <f t="shared" si="19"/>
        <v>0.5</v>
      </c>
      <c r="T147" s="25">
        <v>0</v>
      </c>
      <c r="U147" s="25">
        <v>0</v>
      </c>
      <c r="V147" s="25">
        <v>1</v>
      </c>
      <c r="W147" s="25">
        <v>1</v>
      </c>
      <c r="X147" s="25">
        <v>0</v>
      </c>
      <c r="Y147" s="25">
        <v>0</v>
      </c>
      <c r="Z147" s="29">
        <f t="shared" si="18"/>
        <v>3.5</v>
      </c>
    </row>
    <row r="148" spans="1:26" ht="14.4" x14ac:dyDescent="0.3">
      <c r="A148" s="3">
        <v>146</v>
      </c>
      <c r="B148" s="3" t="s">
        <v>25</v>
      </c>
      <c r="C148" s="3" t="s">
        <v>35</v>
      </c>
      <c r="D148" s="3" t="s">
        <v>32</v>
      </c>
      <c r="E148" s="3" t="s">
        <v>28</v>
      </c>
      <c r="F148" s="3" t="s">
        <v>29</v>
      </c>
      <c r="G148" s="25">
        <v>1</v>
      </c>
      <c r="H148" s="25">
        <v>3</v>
      </c>
      <c r="I148" s="4">
        <f t="shared" si="14"/>
        <v>3</v>
      </c>
      <c r="J148" s="25">
        <v>0</v>
      </c>
      <c r="K148" s="5">
        <f t="shared" si="15"/>
        <v>0</v>
      </c>
      <c r="L148" s="25">
        <f t="shared" si="16"/>
        <v>1</v>
      </c>
      <c r="M148" s="25">
        <v>1</v>
      </c>
      <c r="N148" s="25">
        <v>0</v>
      </c>
      <c r="O148" s="25">
        <v>1</v>
      </c>
      <c r="P148" s="25">
        <v>0</v>
      </c>
      <c r="Q148" s="25">
        <v>0</v>
      </c>
      <c r="R148" s="5">
        <f t="shared" si="17"/>
        <v>1</v>
      </c>
      <c r="S148" s="5">
        <f t="shared" si="19"/>
        <v>1.5</v>
      </c>
      <c r="T148" s="25">
        <v>1</v>
      </c>
      <c r="U148" s="25">
        <v>0</v>
      </c>
      <c r="V148" s="25">
        <v>0</v>
      </c>
      <c r="W148" s="25">
        <v>0</v>
      </c>
      <c r="X148" s="25">
        <v>0</v>
      </c>
      <c r="Y148" s="25">
        <v>0</v>
      </c>
      <c r="Z148" s="29">
        <f t="shared" si="18"/>
        <v>0</v>
      </c>
    </row>
    <row r="149" spans="1:26" ht="14.4" x14ac:dyDescent="0.3">
      <c r="A149" s="3">
        <v>147</v>
      </c>
      <c r="B149" s="3" t="s">
        <v>34</v>
      </c>
      <c r="C149" s="3" t="s">
        <v>32</v>
      </c>
      <c r="D149" s="3" t="s">
        <v>27</v>
      </c>
      <c r="E149" s="3" t="s">
        <v>35</v>
      </c>
      <c r="F149" s="3" t="s">
        <v>29</v>
      </c>
      <c r="G149" s="25">
        <v>0</v>
      </c>
      <c r="H149" s="25">
        <v>0</v>
      </c>
      <c r="I149" s="4" t="e">
        <f t="shared" si="14"/>
        <v>#DIV/0!</v>
      </c>
      <c r="J149" s="25">
        <v>0</v>
      </c>
      <c r="K149" s="5" t="e">
        <f t="shared" si="15"/>
        <v>#DIV/0!</v>
      </c>
      <c r="L149" s="25">
        <f t="shared" si="16"/>
        <v>0</v>
      </c>
      <c r="M149" s="25">
        <v>0</v>
      </c>
      <c r="N149" s="25">
        <v>0</v>
      </c>
      <c r="O149" s="25">
        <v>0</v>
      </c>
      <c r="P149" s="25">
        <v>0</v>
      </c>
      <c r="Q149" s="25">
        <v>0</v>
      </c>
      <c r="R149" s="5" t="e">
        <f t="shared" si="17"/>
        <v>#DIV/0!</v>
      </c>
      <c r="S149" s="5" t="e">
        <f t="shared" si="19"/>
        <v>#DIV/0!</v>
      </c>
      <c r="T149" s="25">
        <v>0</v>
      </c>
      <c r="U149" s="25">
        <v>0</v>
      </c>
      <c r="V149" s="25">
        <v>0</v>
      </c>
      <c r="W149" s="25">
        <v>0</v>
      </c>
      <c r="X149" s="25">
        <v>0</v>
      </c>
      <c r="Y149" s="25">
        <v>1</v>
      </c>
      <c r="Z149" s="29" t="e">
        <f t="shared" si="18"/>
        <v>#DIV/0!</v>
      </c>
    </row>
    <row r="150" spans="1:26" ht="14.4" x14ac:dyDescent="0.3">
      <c r="A150" s="3">
        <v>148</v>
      </c>
      <c r="B150" s="3" t="s">
        <v>34</v>
      </c>
      <c r="C150" s="3" t="s">
        <v>32</v>
      </c>
      <c r="D150" s="3" t="s">
        <v>33</v>
      </c>
      <c r="E150" s="3" t="s">
        <v>35</v>
      </c>
      <c r="F150" s="3" t="s">
        <v>29</v>
      </c>
      <c r="G150" s="25">
        <v>3</v>
      </c>
      <c r="H150" s="25">
        <v>0</v>
      </c>
      <c r="I150" s="4">
        <f t="shared" si="14"/>
        <v>0</v>
      </c>
      <c r="J150" s="25">
        <v>0</v>
      </c>
      <c r="K150" s="5">
        <f t="shared" si="15"/>
        <v>0</v>
      </c>
      <c r="L150" s="25">
        <f t="shared" si="16"/>
        <v>3</v>
      </c>
      <c r="M150" s="25">
        <v>0</v>
      </c>
      <c r="N150" s="25">
        <v>3</v>
      </c>
      <c r="O150" s="25">
        <v>0</v>
      </c>
      <c r="P150" s="25">
        <v>0</v>
      </c>
      <c r="Q150" s="25">
        <v>0</v>
      </c>
      <c r="R150" s="5">
        <f t="shared" si="17"/>
        <v>0</v>
      </c>
      <c r="S150" s="5">
        <f t="shared" si="19"/>
        <v>0</v>
      </c>
      <c r="T150" s="25">
        <v>0</v>
      </c>
      <c r="U150" s="25">
        <v>1</v>
      </c>
      <c r="V150" s="25">
        <v>2</v>
      </c>
      <c r="W150" s="25">
        <v>0</v>
      </c>
      <c r="X150" s="25">
        <v>0</v>
      </c>
      <c r="Y150" s="25">
        <v>0</v>
      </c>
      <c r="Z150" s="29">
        <f t="shared" si="18"/>
        <v>4</v>
      </c>
    </row>
    <row r="151" spans="1:26" ht="14.4" x14ac:dyDescent="0.3">
      <c r="A151" s="3">
        <v>149</v>
      </c>
      <c r="B151" s="3" t="s">
        <v>33</v>
      </c>
      <c r="C151" s="3" t="s">
        <v>26</v>
      </c>
      <c r="D151" s="3" t="s">
        <v>27</v>
      </c>
      <c r="E151" s="3" t="s">
        <v>35</v>
      </c>
      <c r="F151" s="3" t="s">
        <v>32</v>
      </c>
      <c r="G151" s="25">
        <v>3</v>
      </c>
      <c r="H151" s="25">
        <v>0</v>
      </c>
      <c r="I151" s="4">
        <f t="shared" si="14"/>
        <v>0</v>
      </c>
      <c r="J151" s="25">
        <v>2</v>
      </c>
      <c r="K151" s="5">
        <f t="shared" si="15"/>
        <v>0.66666666666666663</v>
      </c>
      <c r="L151" s="25">
        <f t="shared" si="16"/>
        <v>1</v>
      </c>
      <c r="M151" s="25">
        <v>0</v>
      </c>
      <c r="N151" s="25">
        <v>1</v>
      </c>
      <c r="O151" s="25">
        <v>0</v>
      </c>
      <c r="P151" s="25">
        <v>0</v>
      </c>
      <c r="Q151" s="25">
        <v>0</v>
      </c>
      <c r="R151" s="5">
        <f t="shared" si="17"/>
        <v>0</v>
      </c>
      <c r="S151" s="5">
        <f t="shared" si="19"/>
        <v>0</v>
      </c>
      <c r="T151" s="25">
        <v>0</v>
      </c>
      <c r="U151" s="25">
        <v>0</v>
      </c>
      <c r="V151" s="25">
        <v>1</v>
      </c>
      <c r="W151" s="25">
        <v>2</v>
      </c>
      <c r="X151" s="25">
        <v>0</v>
      </c>
      <c r="Y151" s="25">
        <v>1</v>
      </c>
      <c r="Z151" s="29" t="e">
        <f t="shared" si="18"/>
        <v>#DIV/0!</v>
      </c>
    </row>
    <row r="152" spans="1:26" ht="14.4" x14ac:dyDescent="0.3">
      <c r="A152" s="3">
        <v>150</v>
      </c>
      <c r="B152" s="3" t="s">
        <v>31</v>
      </c>
      <c r="C152" s="3" t="s">
        <v>26</v>
      </c>
      <c r="D152" s="3" t="s">
        <v>32</v>
      </c>
      <c r="E152" s="3" t="s">
        <v>28</v>
      </c>
      <c r="F152" s="3" t="s">
        <v>29</v>
      </c>
      <c r="G152" s="25">
        <v>3</v>
      </c>
      <c r="H152" s="25">
        <v>2</v>
      </c>
      <c r="I152" s="4">
        <f t="shared" si="14"/>
        <v>0.66666666666666663</v>
      </c>
      <c r="J152" s="25">
        <v>1</v>
      </c>
      <c r="K152" s="5">
        <f t="shared" si="15"/>
        <v>0.33333333333333331</v>
      </c>
      <c r="L152" s="25">
        <f t="shared" si="16"/>
        <v>2</v>
      </c>
      <c r="M152" s="25">
        <v>1</v>
      </c>
      <c r="N152" s="25">
        <v>1</v>
      </c>
      <c r="O152" s="25">
        <v>1</v>
      </c>
      <c r="P152" s="25">
        <v>0</v>
      </c>
      <c r="Q152" s="25">
        <v>0</v>
      </c>
      <c r="R152" s="5">
        <f t="shared" si="17"/>
        <v>0.5</v>
      </c>
      <c r="S152" s="5">
        <f t="shared" si="19"/>
        <v>0.5</v>
      </c>
      <c r="T152" s="25">
        <v>0</v>
      </c>
      <c r="U152" s="25">
        <v>1</v>
      </c>
      <c r="V152" s="25">
        <v>0</v>
      </c>
      <c r="W152" s="25">
        <v>0</v>
      </c>
      <c r="X152" s="25">
        <v>0</v>
      </c>
      <c r="Y152" s="25">
        <v>1</v>
      </c>
      <c r="Z152" s="29">
        <f t="shared" si="18"/>
        <v>1</v>
      </c>
    </row>
    <row r="153" spans="1:26" ht="14.4" x14ac:dyDescent="0.3">
      <c r="A153" s="3">
        <v>151</v>
      </c>
      <c r="B153" s="3" t="s">
        <v>32</v>
      </c>
      <c r="C153" s="3" t="s">
        <v>26</v>
      </c>
      <c r="D153" s="3" t="s">
        <v>27</v>
      </c>
      <c r="E153" s="3" t="s">
        <v>28</v>
      </c>
      <c r="F153" s="3" t="s">
        <v>33</v>
      </c>
      <c r="G153" s="25">
        <v>4</v>
      </c>
      <c r="H153" s="25">
        <v>2</v>
      </c>
      <c r="I153" s="4">
        <f t="shared" si="14"/>
        <v>0.5</v>
      </c>
      <c r="J153" s="25">
        <v>1</v>
      </c>
      <c r="K153" s="5">
        <f t="shared" si="15"/>
        <v>0.25</v>
      </c>
      <c r="L153" s="25">
        <f t="shared" si="16"/>
        <v>2</v>
      </c>
      <c r="M153" s="25">
        <v>0</v>
      </c>
      <c r="N153" s="25">
        <v>2</v>
      </c>
      <c r="O153" s="25">
        <v>0</v>
      </c>
      <c r="P153" s="25">
        <v>2</v>
      </c>
      <c r="Q153" s="25">
        <v>2</v>
      </c>
      <c r="R153" s="5">
        <f t="shared" si="17"/>
        <v>0</v>
      </c>
      <c r="S153" s="5">
        <f t="shared" si="19"/>
        <v>0</v>
      </c>
      <c r="T153" s="25">
        <v>0</v>
      </c>
      <c r="U153" s="25">
        <v>0</v>
      </c>
      <c r="V153" s="25">
        <v>2</v>
      </c>
      <c r="W153" s="25">
        <v>0</v>
      </c>
      <c r="X153" s="25">
        <v>0</v>
      </c>
      <c r="Y153" s="25">
        <v>1</v>
      </c>
      <c r="Z153" s="29">
        <f t="shared" si="18"/>
        <v>5</v>
      </c>
    </row>
    <row r="154" spans="1:26" ht="14.4" x14ac:dyDescent="0.3">
      <c r="A154" s="3">
        <v>152</v>
      </c>
      <c r="B154" s="3" t="s">
        <v>34</v>
      </c>
      <c r="C154" s="3" t="s">
        <v>33</v>
      </c>
      <c r="D154" s="3" t="s">
        <v>27</v>
      </c>
      <c r="E154" s="3" t="s">
        <v>28</v>
      </c>
      <c r="F154" s="3" t="s">
        <v>29</v>
      </c>
      <c r="G154" s="25">
        <v>0</v>
      </c>
      <c r="H154" s="25">
        <v>0</v>
      </c>
      <c r="I154" s="4" t="e">
        <f t="shared" si="14"/>
        <v>#DIV/0!</v>
      </c>
      <c r="J154" s="25">
        <v>0</v>
      </c>
      <c r="K154" s="5" t="e">
        <f t="shared" si="15"/>
        <v>#DIV/0!</v>
      </c>
      <c r="L154" s="25">
        <f t="shared" si="16"/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5" t="e">
        <f t="shared" si="17"/>
        <v>#DIV/0!</v>
      </c>
      <c r="S154" s="5" t="e">
        <f t="shared" si="19"/>
        <v>#DIV/0!</v>
      </c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25">
        <v>0</v>
      </c>
      <c r="Z154" s="29" t="e">
        <f t="shared" si="18"/>
        <v>#DIV/0!</v>
      </c>
    </row>
    <row r="155" spans="1:26" ht="14.4" x14ac:dyDescent="0.3">
      <c r="A155" s="3">
        <v>153</v>
      </c>
      <c r="B155" s="3" t="s">
        <v>31</v>
      </c>
      <c r="C155" s="3" t="s">
        <v>35</v>
      </c>
      <c r="D155" s="3" t="s">
        <v>27</v>
      </c>
      <c r="E155" s="3" t="s">
        <v>28</v>
      </c>
      <c r="F155" s="3" t="s">
        <v>29</v>
      </c>
      <c r="G155" s="25">
        <v>1</v>
      </c>
      <c r="H155" s="25">
        <v>0</v>
      </c>
      <c r="I155" s="4">
        <f t="shared" si="14"/>
        <v>0</v>
      </c>
      <c r="J155" s="25">
        <v>0</v>
      </c>
      <c r="K155" s="5">
        <f t="shared" si="15"/>
        <v>0</v>
      </c>
      <c r="L155" s="25">
        <f t="shared" si="16"/>
        <v>1</v>
      </c>
      <c r="M155" s="25">
        <v>0</v>
      </c>
      <c r="N155" s="25">
        <v>1</v>
      </c>
      <c r="O155" s="25">
        <v>0</v>
      </c>
      <c r="P155" s="25">
        <v>0</v>
      </c>
      <c r="Q155" s="25">
        <v>0</v>
      </c>
      <c r="R155" s="5">
        <f t="shared" si="17"/>
        <v>0</v>
      </c>
      <c r="S155" s="5">
        <f t="shared" si="19"/>
        <v>0</v>
      </c>
      <c r="T155" s="25">
        <v>0</v>
      </c>
      <c r="U155" s="25">
        <v>1</v>
      </c>
      <c r="V155" s="25">
        <v>0</v>
      </c>
      <c r="W155" s="25">
        <v>0</v>
      </c>
      <c r="X155" s="25">
        <v>0</v>
      </c>
      <c r="Y155" s="25">
        <v>0</v>
      </c>
      <c r="Z155" s="29">
        <f t="shared" si="18"/>
        <v>1</v>
      </c>
    </row>
    <row r="156" spans="1:26" ht="14.4" x14ac:dyDescent="0.3">
      <c r="A156" s="3">
        <v>154</v>
      </c>
      <c r="B156" s="3" t="s">
        <v>31</v>
      </c>
      <c r="C156" s="3" t="s">
        <v>32</v>
      </c>
      <c r="D156" s="3" t="s">
        <v>33</v>
      </c>
      <c r="E156" s="3" t="s">
        <v>28</v>
      </c>
      <c r="F156" s="3" t="s">
        <v>29</v>
      </c>
      <c r="G156" s="25">
        <v>3</v>
      </c>
      <c r="H156" s="25">
        <v>4</v>
      </c>
      <c r="I156" s="4">
        <f t="shared" si="14"/>
        <v>1.3333333333333333</v>
      </c>
      <c r="J156" s="25">
        <v>1</v>
      </c>
      <c r="K156" s="5">
        <f t="shared" si="15"/>
        <v>0.33333333333333331</v>
      </c>
      <c r="L156" s="25">
        <f t="shared" si="16"/>
        <v>1</v>
      </c>
      <c r="M156" s="25">
        <v>1</v>
      </c>
      <c r="N156" s="25">
        <v>0</v>
      </c>
      <c r="O156" s="25">
        <v>1</v>
      </c>
      <c r="P156" s="25">
        <v>2</v>
      </c>
      <c r="Q156" s="25">
        <v>2</v>
      </c>
      <c r="R156" s="5">
        <f t="shared" si="17"/>
        <v>1</v>
      </c>
      <c r="S156" s="5">
        <f t="shared" si="19"/>
        <v>1</v>
      </c>
      <c r="T156" s="25">
        <v>0</v>
      </c>
      <c r="U156" s="25">
        <v>0</v>
      </c>
      <c r="V156" s="25">
        <v>0</v>
      </c>
      <c r="W156" s="25">
        <v>1</v>
      </c>
      <c r="X156" s="25">
        <v>0</v>
      </c>
      <c r="Y156" s="25">
        <v>2</v>
      </c>
      <c r="Z156" s="29">
        <f t="shared" si="18"/>
        <v>1.3333333333333333</v>
      </c>
    </row>
    <row r="157" spans="1:26" ht="14.4" x14ac:dyDescent="0.3">
      <c r="A157" s="3">
        <v>155</v>
      </c>
      <c r="B157" s="3" t="s">
        <v>31</v>
      </c>
      <c r="C157" s="3" t="s">
        <v>34</v>
      </c>
      <c r="D157" s="3" t="s">
        <v>27</v>
      </c>
      <c r="E157" s="3" t="s">
        <v>35</v>
      </c>
      <c r="F157" s="3" t="s">
        <v>33</v>
      </c>
      <c r="G157" s="25">
        <v>2</v>
      </c>
      <c r="H157" s="25">
        <v>3</v>
      </c>
      <c r="I157" s="4">
        <f t="shared" si="14"/>
        <v>1.5</v>
      </c>
      <c r="J157" s="25">
        <v>1</v>
      </c>
      <c r="K157" s="5">
        <f t="shared" si="15"/>
        <v>0.5</v>
      </c>
      <c r="L157" s="25">
        <f t="shared" si="16"/>
        <v>1</v>
      </c>
      <c r="M157" s="25">
        <v>1</v>
      </c>
      <c r="N157" s="25">
        <v>0</v>
      </c>
      <c r="O157" s="25">
        <v>1</v>
      </c>
      <c r="P157" s="25">
        <v>0</v>
      </c>
      <c r="Q157" s="25">
        <v>0</v>
      </c>
      <c r="R157" s="5">
        <f t="shared" si="17"/>
        <v>1</v>
      </c>
      <c r="S157" s="5">
        <f t="shared" si="19"/>
        <v>1.5</v>
      </c>
      <c r="T157" s="25">
        <v>1</v>
      </c>
      <c r="U157" s="25">
        <v>0</v>
      </c>
      <c r="V157" s="25">
        <v>0</v>
      </c>
      <c r="W157" s="25">
        <v>1</v>
      </c>
      <c r="X157" s="25">
        <v>0</v>
      </c>
      <c r="Y157" s="25">
        <v>0</v>
      </c>
      <c r="Z157" s="29">
        <f t="shared" si="18"/>
        <v>0.5714285714285714</v>
      </c>
    </row>
    <row r="158" spans="1:26" ht="14.4" x14ac:dyDescent="0.3">
      <c r="A158" s="3">
        <v>156</v>
      </c>
      <c r="B158" s="3" t="s">
        <v>25</v>
      </c>
      <c r="C158" s="3" t="s">
        <v>26</v>
      </c>
      <c r="D158" s="3" t="s">
        <v>27</v>
      </c>
      <c r="E158" s="3" t="s">
        <v>28</v>
      </c>
      <c r="F158" s="3" t="s">
        <v>34</v>
      </c>
      <c r="G158" s="25">
        <v>2</v>
      </c>
      <c r="H158" s="25">
        <v>3</v>
      </c>
      <c r="I158" s="4">
        <f t="shared" si="14"/>
        <v>1.5</v>
      </c>
      <c r="J158" s="25">
        <v>1</v>
      </c>
      <c r="K158" s="5">
        <f t="shared" si="15"/>
        <v>0.5</v>
      </c>
      <c r="L158" s="25">
        <f t="shared" si="16"/>
        <v>1</v>
      </c>
      <c r="M158" s="25">
        <v>1</v>
      </c>
      <c r="N158" s="25">
        <v>0</v>
      </c>
      <c r="O158" s="25">
        <v>0</v>
      </c>
      <c r="P158" s="25">
        <v>0</v>
      </c>
      <c r="Q158" s="25">
        <v>0</v>
      </c>
      <c r="R158" s="5">
        <f t="shared" si="17"/>
        <v>1</v>
      </c>
      <c r="S158" s="5">
        <f t="shared" si="19"/>
        <v>1.5</v>
      </c>
      <c r="T158" s="25">
        <v>1</v>
      </c>
      <c r="U158" s="25">
        <v>0</v>
      </c>
      <c r="V158" s="25">
        <v>0</v>
      </c>
      <c r="W158" s="25">
        <v>0</v>
      </c>
      <c r="X158" s="25">
        <v>0</v>
      </c>
      <c r="Y158" s="25">
        <v>1</v>
      </c>
      <c r="Z158" s="29">
        <f t="shared" si="18"/>
        <v>0.8</v>
      </c>
    </row>
    <row r="159" spans="1:26" ht="14.4" x14ac:dyDescent="0.3">
      <c r="A159" s="3">
        <v>157</v>
      </c>
      <c r="B159" s="3" t="s">
        <v>31</v>
      </c>
      <c r="C159" s="3" t="s">
        <v>26</v>
      </c>
      <c r="D159" s="3" t="s">
        <v>27</v>
      </c>
      <c r="E159" s="3" t="s">
        <v>32</v>
      </c>
      <c r="F159" s="3" t="s">
        <v>34</v>
      </c>
      <c r="G159" s="25">
        <v>4</v>
      </c>
      <c r="H159" s="25">
        <v>0</v>
      </c>
      <c r="I159" s="4">
        <f t="shared" si="14"/>
        <v>0</v>
      </c>
      <c r="J159" s="25">
        <v>2</v>
      </c>
      <c r="K159" s="5">
        <f t="shared" si="15"/>
        <v>0.5</v>
      </c>
      <c r="L159" s="25">
        <f t="shared" si="16"/>
        <v>2</v>
      </c>
      <c r="M159" s="25">
        <v>0</v>
      </c>
      <c r="N159" s="25">
        <v>2</v>
      </c>
      <c r="O159" s="25">
        <v>0</v>
      </c>
      <c r="P159" s="25">
        <v>0</v>
      </c>
      <c r="Q159" s="25">
        <v>0</v>
      </c>
      <c r="R159" s="5">
        <f t="shared" si="17"/>
        <v>0</v>
      </c>
      <c r="S159" s="5">
        <f t="shared" si="19"/>
        <v>0</v>
      </c>
      <c r="T159" s="25">
        <v>0</v>
      </c>
      <c r="U159" s="25">
        <v>0</v>
      </c>
      <c r="V159" s="25">
        <v>2</v>
      </c>
      <c r="W159" s="25">
        <v>1</v>
      </c>
      <c r="X159" s="25">
        <v>0</v>
      </c>
      <c r="Y159" s="25">
        <v>0</v>
      </c>
      <c r="Z159" s="29" t="e">
        <f t="shared" si="18"/>
        <v>#DIV/0!</v>
      </c>
    </row>
    <row r="160" spans="1:26" ht="14.4" x14ac:dyDescent="0.3">
      <c r="A160" s="3">
        <v>158</v>
      </c>
      <c r="B160" s="3" t="s">
        <v>34</v>
      </c>
      <c r="C160" s="3" t="s">
        <v>26</v>
      </c>
      <c r="D160" s="3" t="s">
        <v>33</v>
      </c>
      <c r="E160" s="3" t="s">
        <v>32</v>
      </c>
      <c r="F160" s="12" t="s">
        <v>29</v>
      </c>
      <c r="G160" s="25">
        <v>4</v>
      </c>
      <c r="H160" s="25">
        <v>2</v>
      </c>
      <c r="I160" s="4">
        <f t="shared" si="14"/>
        <v>0.5</v>
      </c>
      <c r="J160" s="25">
        <v>0</v>
      </c>
      <c r="K160" s="5">
        <f t="shared" si="15"/>
        <v>0</v>
      </c>
      <c r="L160" s="25">
        <f t="shared" si="16"/>
        <v>4</v>
      </c>
      <c r="M160" s="25">
        <v>1</v>
      </c>
      <c r="N160" s="25">
        <v>3</v>
      </c>
      <c r="O160" s="25">
        <v>0</v>
      </c>
      <c r="P160" s="25">
        <v>0</v>
      </c>
      <c r="Q160" s="25">
        <v>0</v>
      </c>
      <c r="R160" s="5">
        <f t="shared" si="17"/>
        <v>0.25</v>
      </c>
      <c r="S160" s="5">
        <f t="shared" si="19"/>
        <v>0.25</v>
      </c>
      <c r="T160" s="25">
        <v>0</v>
      </c>
      <c r="U160" s="25">
        <v>2</v>
      </c>
      <c r="V160" s="25">
        <v>1</v>
      </c>
      <c r="W160" s="25">
        <v>0</v>
      </c>
      <c r="X160" s="25">
        <v>0</v>
      </c>
      <c r="Y160" s="25">
        <v>0</v>
      </c>
      <c r="Z160" s="29">
        <f t="shared" si="18"/>
        <v>1.1666666666666667</v>
      </c>
    </row>
    <row r="161" spans="1:26" ht="14.4" x14ac:dyDescent="0.3">
      <c r="A161" s="3">
        <v>159</v>
      </c>
      <c r="B161" s="3" t="s">
        <v>34</v>
      </c>
      <c r="C161" s="3" t="s">
        <v>26</v>
      </c>
      <c r="D161" s="3" t="s">
        <v>33</v>
      </c>
      <c r="E161" s="3" t="s">
        <v>35</v>
      </c>
      <c r="F161" s="3" t="s">
        <v>29</v>
      </c>
      <c r="G161" s="25">
        <v>1</v>
      </c>
      <c r="H161" s="25">
        <v>2</v>
      </c>
      <c r="I161" s="4">
        <f t="shared" si="14"/>
        <v>2</v>
      </c>
      <c r="J161" s="25">
        <v>0</v>
      </c>
      <c r="K161" s="5">
        <f t="shared" si="15"/>
        <v>0</v>
      </c>
      <c r="L161" s="25">
        <f t="shared" si="16"/>
        <v>1</v>
      </c>
      <c r="M161" s="25">
        <v>1</v>
      </c>
      <c r="N161" s="25">
        <v>0</v>
      </c>
      <c r="O161" s="25">
        <v>1</v>
      </c>
      <c r="P161" s="25">
        <v>0</v>
      </c>
      <c r="Q161" s="25">
        <v>0</v>
      </c>
      <c r="R161" s="5">
        <f t="shared" si="17"/>
        <v>1</v>
      </c>
      <c r="S161" s="5">
        <f t="shared" si="19"/>
        <v>1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1</v>
      </c>
      <c r="Z161" s="29">
        <f t="shared" si="18"/>
        <v>0.5</v>
      </c>
    </row>
    <row r="162" spans="1:26" ht="14.4" x14ac:dyDescent="0.3">
      <c r="A162" s="3">
        <v>160</v>
      </c>
      <c r="B162" s="3" t="s">
        <v>33</v>
      </c>
      <c r="C162" s="3" t="s">
        <v>26</v>
      </c>
      <c r="D162" s="3" t="s">
        <v>35</v>
      </c>
      <c r="E162" s="3" t="s">
        <v>28</v>
      </c>
      <c r="F162" s="11" t="s">
        <v>29</v>
      </c>
      <c r="G162" s="25">
        <v>1</v>
      </c>
      <c r="H162" s="25">
        <v>2</v>
      </c>
      <c r="I162" s="4">
        <f t="shared" si="14"/>
        <v>2</v>
      </c>
      <c r="J162" s="25">
        <v>0</v>
      </c>
      <c r="K162" s="5">
        <f t="shared" si="15"/>
        <v>0</v>
      </c>
      <c r="L162" s="25">
        <f t="shared" si="16"/>
        <v>1</v>
      </c>
      <c r="M162" s="25">
        <v>1</v>
      </c>
      <c r="N162" s="25">
        <v>0</v>
      </c>
      <c r="O162" s="25">
        <v>1</v>
      </c>
      <c r="P162" s="25">
        <v>0</v>
      </c>
      <c r="Q162" s="25">
        <v>0</v>
      </c>
      <c r="R162" s="5">
        <f t="shared" si="17"/>
        <v>1</v>
      </c>
      <c r="S162" s="5">
        <f t="shared" si="19"/>
        <v>1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9">
        <f t="shared" si="18"/>
        <v>0</v>
      </c>
    </row>
    <row r="163" spans="1:26" ht="14.4" x14ac:dyDescent="0.3">
      <c r="A163" s="3">
        <v>161</v>
      </c>
      <c r="B163" s="3" t="s">
        <v>25</v>
      </c>
      <c r="C163" s="3" t="s">
        <v>33</v>
      </c>
      <c r="D163" s="3" t="s">
        <v>35</v>
      </c>
      <c r="E163" s="3" t="s">
        <v>28</v>
      </c>
      <c r="F163" s="3" t="s">
        <v>29</v>
      </c>
      <c r="G163" s="25">
        <v>2</v>
      </c>
      <c r="H163" s="25">
        <v>0</v>
      </c>
      <c r="I163" s="2">
        <f t="shared" si="14"/>
        <v>0</v>
      </c>
      <c r="J163" s="25">
        <v>1</v>
      </c>
      <c r="K163" s="1">
        <f t="shared" si="15"/>
        <v>0.5</v>
      </c>
      <c r="L163" s="25">
        <f t="shared" si="16"/>
        <v>1</v>
      </c>
      <c r="M163" s="25">
        <v>0</v>
      </c>
      <c r="N163" s="25">
        <v>1</v>
      </c>
      <c r="O163" s="25">
        <v>0</v>
      </c>
      <c r="P163" s="25">
        <v>0</v>
      </c>
      <c r="Q163" s="25">
        <v>0</v>
      </c>
      <c r="R163" s="1">
        <f t="shared" si="17"/>
        <v>0</v>
      </c>
      <c r="S163" s="1">
        <f t="shared" si="19"/>
        <v>0</v>
      </c>
      <c r="T163" s="25">
        <v>0</v>
      </c>
      <c r="U163" s="25">
        <v>0</v>
      </c>
      <c r="V163" s="25">
        <v>1</v>
      </c>
      <c r="W163" s="25">
        <v>0</v>
      </c>
      <c r="X163" s="25">
        <v>0</v>
      </c>
      <c r="Y163" s="25">
        <v>1</v>
      </c>
      <c r="Z163" s="29" t="e">
        <f t="shared" si="18"/>
        <v>#DIV/0!</v>
      </c>
    </row>
    <row r="164" spans="1:26" ht="14.4" x14ac:dyDescent="0.3">
      <c r="A164" s="3">
        <v>162</v>
      </c>
      <c r="B164" s="3" t="s">
        <v>25</v>
      </c>
      <c r="C164" s="3" t="s">
        <v>33</v>
      </c>
      <c r="D164" s="3" t="s">
        <v>31</v>
      </c>
      <c r="E164" s="3" t="s">
        <v>35</v>
      </c>
      <c r="F164" s="3" t="s">
        <v>32</v>
      </c>
      <c r="G164" s="25">
        <v>2</v>
      </c>
      <c r="H164" s="25">
        <v>2</v>
      </c>
      <c r="I164" s="2">
        <f t="shared" si="14"/>
        <v>1</v>
      </c>
      <c r="J164" s="25">
        <v>0</v>
      </c>
      <c r="K164" s="1">
        <f t="shared" si="15"/>
        <v>0</v>
      </c>
      <c r="L164" s="25">
        <f t="shared" si="16"/>
        <v>1</v>
      </c>
      <c r="M164" s="25">
        <v>0</v>
      </c>
      <c r="N164" s="25">
        <v>1</v>
      </c>
      <c r="O164" s="25">
        <v>0</v>
      </c>
      <c r="P164" s="25">
        <v>2</v>
      </c>
      <c r="Q164" s="25">
        <v>2</v>
      </c>
      <c r="R164" s="1">
        <f t="shared" si="17"/>
        <v>0</v>
      </c>
      <c r="S164" s="1">
        <f t="shared" si="19"/>
        <v>0</v>
      </c>
      <c r="T164" s="25">
        <v>0</v>
      </c>
      <c r="U164" s="25">
        <v>0</v>
      </c>
      <c r="V164" s="25">
        <v>1</v>
      </c>
      <c r="W164" s="25">
        <v>0</v>
      </c>
      <c r="X164" s="25">
        <v>0</v>
      </c>
      <c r="Y164" s="25">
        <v>1</v>
      </c>
      <c r="Z164" s="29">
        <f t="shared" si="18"/>
        <v>2.5</v>
      </c>
    </row>
    <row r="165" spans="1:26" ht="14.4" x14ac:dyDescent="0.3">
      <c r="A165" s="3">
        <v>163</v>
      </c>
      <c r="B165" s="3" t="s">
        <v>25</v>
      </c>
      <c r="C165" s="3" t="s">
        <v>26</v>
      </c>
      <c r="D165" s="3" t="s">
        <v>31</v>
      </c>
      <c r="E165" s="3" t="s">
        <v>35</v>
      </c>
      <c r="F165" s="18" t="s">
        <v>32</v>
      </c>
      <c r="G165" s="25">
        <v>0</v>
      </c>
      <c r="H165" s="25">
        <v>0</v>
      </c>
      <c r="I165" s="2" t="e">
        <f t="shared" si="14"/>
        <v>#DIV/0!</v>
      </c>
      <c r="J165" s="25">
        <v>0</v>
      </c>
      <c r="K165" s="1" t="e">
        <f t="shared" si="15"/>
        <v>#DIV/0!</v>
      </c>
      <c r="L165" s="25">
        <f t="shared" si="16"/>
        <v>0</v>
      </c>
      <c r="M165" s="25">
        <v>0</v>
      </c>
      <c r="N165" s="25">
        <v>0</v>
      </c>
      <c r="O165" s="25">
        <v>0</v>
      </c>
      <c r="P165" s="25">
        <v>0</v>
      </c>
      <c r="Q165" s="25">
        <v>0</v>
      </c>
      <c r="R165" s="1" t="e">
        <f t="shared" si="17"/>
        <v>#DIV/0!</v>
      </c>
      <c r="S165" s="1" t="e">
        <f t="shared" si="19"/>
        <v>#DIV/0!</v>
      </c>
      <c r="T165" s="25">
        <v>0</v>
      </c>
      <c r="U165" s="25">
        <v>0</v>
      </c>
      <c r="V165" s="25">
        <v>0</v>
      </c>
      <c r="W165" s="25">
        <v>0</v>
      </c>
      <c r="X165" s="25">
        <v>0</v>
      </c>
      <c r="Y165" s="25">
        <v>0</v>
      </c>
      <c r="Z165" s="29" t="e">
        <f t="shared" si="18"/>
        <v>#DIV/0!</v>
      </c>
    </row>
    <row r="166" spans="1:26" ht="14.4" x14ac:dyDescent="0.3">
      <c r="A166" s="3">
        <v>164</v>
      </c>
      <c r="B166" s="3" t="s">
        <v>34</v>
      </c>
      <c r="C166" s="3" t="s">
        <v>26</v>
      </c>
      <c r="D166" s="3" t="s">
        <v>31</v>
      </c>
      <c r="E166" s="3" t="s">
        <v>35</v>
      </c>
      <c r="F166" s="18" t="s">
        <v>32</v>
      </c>
      <c r="G166" s="25">
        <v>4</v>
      </c>
      <c r="H166" s="25">
        <v>2</v>
      </c>
      <c r="I166" s="2">
        <f t="shared" si="14"/>
        <v>0.5</v>
      </c>
      <c r="J166" s="25">
        <v>1</v>
      </c>
      <c r="K166" s="1">
        <f t="shared" si="15"/>
        <v>0.25</v>
      </c>
      <c r="L166" s="25">
        <f t="shared" si="16"/>
        <v>3</v>
      </c>
      <c r="M166" s="25">
        <v>1</v>
      </c>
      <c r="N166" s="25">
        <v>2</v>
      </c>
      <c r="O166" s="25">
        <v>0</v>
      </c>
      <c r="P166" s="25">
        <v>0</v>
      </c>
      <c r="Q166" s="25">
        <v>0</v>
      </c>
      <c r="R166" s="1">
        <f t="shared" si="17"/>
        <v>0.33333333333333331</v>
      </c>
      <c r="S166" s="1">
        <f t="shared" si="19"/>
        <v>0.33333333333333331</v>
      </c>
      <c r="T166" s="25">
        <v>0</v>
      </c>
      <c r="U166" s="25">
        <v>1</v>
      </c>
      <c r="V166" s="25">
        <v>1</v>
      </c>
      <c r="W166" s="25">
        <v>0</v>
      </c>
      <c r="X166" s="25">
        <v>0</v>
      </c>
      <c r="Y166" s="25">
        <v>0</v>
      </c>
      <c r="Z166" s="29">
        <f t="shared" si="18"/>
        <v>1.75</v>
      </c>
    </row>
    <row r="167" spans="1:26" ht="14.4" x14ac:dyDescent="0.3">
      <c r="A167" s="3">
        <v>165</v>
      </c>
      <c r="B167" s="3" t="s">
        <v>31</v>
      </c>
      <c r="C167" s="3" t="s">
        <v>26</v>
      </c>
      <c r="D167" s="3" t="s">
        <v>34</v>
      </c>
      <c r="E167" s="3" t="s">
        <v>32</v>
      </c>
      <c r="F167" s="3" t="s">
        <v>33</v>
      </c>
      <c r="G167" s="25">
        <v>4</v>
      </c>
      <c r="H167" s="25">
        <v>3</v>
      </c>
      <c r="I167" s="4">
        <f t="shared" si="14"/>
        <v>0.75</v>
      </c>
      <c r="J167" s="25">
        <v>0</v>
      </c>
      <c r="K167" s="5">
        <f t="shared" si="15"/>
        <v>0</v>
      </c>
      <c r="L167" s="25">
        <f t="shared" si="16"/>
        <v>4</v>
      </c>
      <c r="M167" s="25">
        <v>1</v>
      </c>
      <c r="N167" s="25">
        <v>3</v>
      </c>
      <c r="O167" s="25">
        <v>1</v>
      </c>
      <c r="P167" s="25">
        <v>1</v>
      </c>
      <c r="Q167" s="25">
        <v>1</v>
      </c>
      <c r="R167" s="5">
        <f t="shared" si="17"/>
        <v>0.25</v>
      </c>
      <c r="S167" s="5">
        <f t="shared" si="19"/>
        <v>0.25</v>
      </c>
      <c r="T167" s="25">
        <v>0</v>
      </c>
      <c r="U167" s="25">
        <v>2</v>
      </c>
      <c r="V167" s="25">
        <v>1</v>
      </c>
      <c r="W167" s="25">
        <v>0</v>
      </c>
      <c r="X167" s="25">
        <v>1</v>
      </c>
      <c r="Y167" s="25">
        <v>0</v>
      </c>
      <c r="Z167" s="29">
        <f t="shared" si="18"/>
        <v>0.63636363636363635</v>
      </c>
    </row>
    <row r="168" spans="1:26" ht="14.4" x14ac:dyDescent="0.3">
      <c r="A168" s="3">
        <v>166</v>
      </c>
      <c r="B168" s="3" t="s">
        <v>31</v>
      </c>
      <c r="C168" s="3" t="s">
        <v>26</v>
      </c>
      <c r="D168" s="3" t="s">
        <v>34</v>
      </c>
      <c r="E168" s="3" t="s">
        <v>36</v>
      </c>
      <c r="F168" s="3" t="s">
        <v>33</v>
      </c>
      <c r="G168" s="25">
        <v>2</v>
      </c>
      <c r="H168" s="25">
        <v>0</v>
      </c>
      <c r="I168" s="4">
        <f t="shared" si="14"/>
        <v>0</v>
      </c>
      <c r="J168" s="25">
        <v>0</v>
      </c>
      <c r="K168" s="5">
        <f t="shared" si="15"/>
        <v>0</v>
      </c>
      <c r="L168" s="25">
        <f t="shared" si="16"/>
        <v>2</v>
      </c>
      <c r="M168" s="25">
        <v>0</v>
      </c>
      <c r="N168" s="25">
        <v>2</v>
      </c>
      <c r="O168" s="25">
        <v>0</v>
      </c>
      <c r="P168" s="25">
        <v>0</v>
      </c>
      <c r="Q168" s="25">
        <v>0</v>
      </c>
      <c r="R168" s="5">
        <f t="shared" si="17"/>
        <v>0</v>
      </c>
      <c r="S168" s="5">
        <f t="shared" si="19"/>
        <v>0</v>
      </c>
      <c r="T168" s="25">
        <v>0</v>
      </c>
      <c r="U168" s="25">
        <v>1</v>
      </c>
      <c r="V168" s="25">
        <v>1</v>
      </c>
      <c r="W168" s="25">
        <v>0</v>
      </c>
      <c r="X168" s="25">
        <v>1</v>
      </c>
      <c r="Y168" s="25">
        <v>1</v>
      </c>
      <c r="Z168" s="29">
        <f t="shared" si="18"/>
        <v>1.75</v>
      </c>
    </row>
    <row r="169" spans="1:26" ht="14.4" x14ac:dyDescent="0.3">
      <c r="A169" s="3">
        <v>167</v>
      </c>
      <c r="B169" s="3" t="s">
        <v>25</v>
      </c>
      <c r="C169" s="3" t="s">
        <v>31</v>
      </c>
      <c r="D169" s="3" t="s">
        <v>27</v>
      </c>
      <c r="E169" s="3" t="s">
        <v>32</v>
      </c>
      <c r="F169" s="3" t="s">
        <v>35</v>
      </c>
      <c r="G169" s="25">
        <v>2</v>
      </c>
      <c r="H169" s="25">
        <v>1</v>
      </c>
      <c r="I169" s="4">
        <f t="shared" si="14"/>
        <v>0.5</v>
      </c>
      <c r="J169" s="25">
        <v>0</v>
      </c>
      <c r="K169" s="5">
        <f t="shared" si="15"/>
        <v>0</v>
      </c>
      <c r="L169" s="25">
        <f t="shared" si="16"/>
        <v>1</v>
      </c>
      <c r="M169" s="25">
        <v>0</v>
      </c>
      <c r="N169" s="25">
        <v>1</v>
      </c>
      <c r="O169" s="25">
        <v>0</v>
      </c>
      <c r="P169" s="25">
        <v>2</v>
      </c>
      <c r="Q169" s="25">
        <v>1</v>
      </c>
      <c r="R169" s="5">
        <f t="shared" si="17"/>
        <v>0</v>
      </c>
      <c r="S169" s="5">
        <f t="shared" si="19"/>
        <v>0</v>
      </c>
      <c r="T169" s="25">
        <v>0</v>
      </c>
      <c r="U169" s="25">
        <v>0</v>
      </c>
      <c r="V169" s="25">
        <v>1</v>
      </c>
      <c r="W169" s="25">
        <v>0</v>
      </c>
      <c r="X169" s="25">
        <v>1</v>
      </c>
      <c r="Y169" s="25">
        <v>0</v>
      </c>
      <c r="Z169" s="29">
        <f t="shared" si="18"/>
        <v>1.3333333333333333</v>
      </c>
    </row>
    <row r="170" spans="1:26" ht="14.4" x14ac:dyDescent="0.3">
      <c r="A170" s="3">
        <v>168</v>
      </c>
      <c r="B170" s="3" t="s">
        <v>25</v>
      </c>
      <c r="C170" s="3" t="s">
        <v>26</v>
      </c>
      <c r="D170" s="3" t="s">
        <v>31</v>
      </c>
      <c r="E170" s="3" t="s">
        <v>35</v>
      </c>
      <c r="F170" s="3" t="s">
        <v>36</v>
      </c>
      <c r="G170" s="25">
        <v>2</v>
      </c>
      <c r="H170" s="25">
        <v>1</v>
      </c>
      <c r="I170" s="4">
        <f t="shared" si="14"/>
        <v>0.5</v>
      </c>
      <c r="J170" s="25">
        <v>0</v>
      </c>
      <c r="K170" s="5">
        <f t="shared" si="15"/>
        <v>0</v>
      </c>
      <c r="L170" s="25">
        <f t="shared" si="16"/>
        <v>1</v>
      </c>
      <c r="M170" s="25">
        <v>0</v>
      </c>
      <c r="N170" s="25">
        <v>1</v>
      </c>
      <c r="O170" s="25">
        <v>0</v>
      </c>
      <c r="P170" s="25">
        <v>2</v>
      </c>
      <c r="Q170" s="25">
        <v>1</v>
      </c>
      <c r="R170" s="5">
        <f t="shared" si="17"/>
        <v>0</v>
      </c>
      <c r="S170" s="5">
        <f t="shared" si="19"/>
        <v>0</v>
      </c>
      <c r="T170" s="25">
        <v>0</v>
      </c>
      <c r="U170" s="25">
        <v>0</v>
      </c>
      <c r="V170" s="25">
        <v>1</v>
      </c>
      <c r="W170" s="25">
        <v>0</v>
      </c>
      <c r="X170" s="25">
        <v>1</v>
      </c>
      <c r="Y170" s="25">
        <v>0</v>
      </c>
      <c r="Z170" s="29">
        <f t="shared" si="18"/>
        <v>1.3333333333333333</v>
      </c>
    </row>
    <row r="171" spans="1:26" ht="14.4" x14ac:dyDescent="0.3">
      <c r="A171" s="3">
        <v>169</v>
      </c>
      <c r="B171" s="3" t="s">
        <v>25</v>
      </c>
      <c r="C171" s="3" t="s">
        <v>26</v>
      </c>
      <c r="D171" s="3" t="s">
        <v>34</v>
      </c>
      <c r="E171" s="3" t="s">
        <v>35</v>
      </c>
      <c r="F171" s="3" t="s">
        <v>36</v>
      </c>
      <c r="G171" s="25">
        <v>3</v>
      </c>
      <c r="H171" s="25">
        <v>4</v>
      </c>
      <c r="I171" s="4">
        <f t="shared" si="14"/>
        <v>1.3333333333333333</v>
      </c>
      <c r="J171" s="25">
        <v>1</v>
      </c>
      <c r="K171" s="5">
        <f t="shared" si="15"/>
        <v>0.33333333333333331</v>
      </c>
      <c r="L171" s="25">
        <f t="shared" si="16"/>
        <v>1</v>
      </c>
      <c r="M171" s="25">
        <v>1</v>
      </c>
      <c r="N171" s="25">
        <v>0</v>
      </c>
      <c r="O171" s="25">
        <v>1</v>
      </c>
      <c r="P171" s="25">
        <v>2</v>
      </c>
      <c r="Q171" s="25">
        <v>2</v>
      </c>
      <c r="R171" s="5">
        <f t="shared" si="17"/>
        <v>1</v>
      </c>
      <c r="S171" s="5">
        <f t="shared" si="19"/>
        <v>1</v>
      </c>
      <c r="T171" s="25">
        <v>0</v>
      </c>
      <c r="U171" s="25">
        <v>0</v>
      </c>
      <c r="V171" s="25">
        <v>0</v>
      </c>
      <c r="W171" s="25">
        <v>0</v>
      </c>
      <c r="X171" s="25">
        <v>1</v>
      </c>
      <c r="Y171" s="25">
        <v>0</v>
      </c>
      <c r="Z171" s="29">
        <f t="shared" si="18"/>
        <v>0.25</v>
      </c>
    </row>
    <row r="172" spans="1:26" ht="14.4" x14ac:dyDescent="0.3">
      <c r="A172" s="3">
        <v>170</v>
      </c>
      <c r="B172" s="3" t="s">
        <v>36</v>
      </c>
      <c r="C172" s="3" t="s">
        <v>32</v>
      </c>
      <c r="D172" s="3" t="s">
        <v>27</v>
      </c>
      <c r="E172" s="3" t="s">
        <v>28</v>
      </c>
      <c r="F172" s="3" t="s">
        <v>29</v>
      </c>
      <c r="G172" s="25">
        <v>3</v>
      </c>
      <c r="H172" s="25">
        <v>2</v>
      </c>
      <c r="I172" s="4">
        <f t="shared" si="14"/>
        <v>0.66666666666666663</v>
      </c>
      <c r="J172" s="25">
        <v>1</v>
      </c>
      <c r="K172" s="5">
        <f t="shared" si="15"/>
        <v>0.33333333333333331</v>
      </c>
      <c r="L172" s="25">
        <f t="shared" si="16"/>
        <v>2</v>
      </c>
      <c r="M172" s="25">
        <v>1</v>
      </c>
      <c r="N172" s="25">
        <v>1</v>
      </c>
      <c r="O172" s="25">
        <v>1</v>
      </c>
      <c r="P172" s="25">
        <v>0</v>
      </c>
      <c r="Q172" s="25">
        <v>0</v>
      </c>
      <c r="R172" s="5">
        <f t="shared" si="17"/>
        <v>0.5</v>
      </c>
      <c r="S172" s="5">
        <f t="shared" si="19"/>
        <v>0.5</v>
      </c>
      <c r="T172" s="25">
        <v>0</v>
      </c>
      <c r="U172" s="25">
        <v>0</v>
      </c>
      <c r="V172" s="25">
        <v>1</v>
      </c>
      <c r="W172" s="25">
        <v>0</v>
      </c>
      <c r="X172" s="25">
        <v>1</v>
      </c>
      <c r="Y172" s="25">
        <v>0</v>
      </c>
      <c r="Z172" s="29">
        <f t="shared" si="18"/>
        <v>0.83333333333333337</v>
      </c>
    </row>
    <row r="173" spans="1:26" ht="14.4" x14ac:dyDescent="0.3">
      <c r="A173" s="3">
        <v>171</v>
      </c>
      <c r="B173" s="3" t="s">
        <v>31</v>
      </c>
      <c r="C173" s="3" t="s">
        <v>32</v>
      </c>
      <c r="D173" s="3" t="s">
        <v>27</v>
      </c>
      <c r="E173" s="3" t="s">
        <v>36</v>
      </c>
      <c r="F173" s="3" t="s">
        <v>29</v>
      </c>
      <c r="G173" s="25">
        <v>4</v>
      </c>
      <c r="H173" s="25">
        <v>2</v>
      </c>
      <c r="I173" s="4">
        <f t="shared" si="14"/>
        <v>0.5</v>
      </c>
      <c r="J173" s="25">
        <v>1</v>
      </c>
      <c r="K173" s="5">
        <f t="shared" si="15"/>
        <v>0.25</v>
      </c>
      <c r="L173" s="25">
        <f t="shared" si="16"/>
        <v>3</v>
      </c>
      <c r="M173" s="25">
        <v>1</v>
      </c>
      <c r="N173" s="25">
        <v>2</v>
      </c>
      <c r="O173" s="25">
        <v>0</v>
      </c>
      <c r="P173" s="25">
        <v>0</v>
      </c>
      <c r="Q173" s="25">
        <v>0</v>
      </c>
      <c r="R173" s="5">
        <f t="shared" si="17"/>
        <v>0.33333333333333331</v>
      </c>
      <c r="S173" s="5">
        <f t="shared" si="19"/>
        <v>0.33333333333333331</v>
      </c>
      <c r="T173" s="25">
        <v>0</v>
      </c>
      <c r="U173" s="25">
        <v>0</v>
      </c>
      <c r="V173" s="25">
        <v>2</v>
      </c>
      <c r="W173" s="25">
        <v>0</v>
      </c>
      <c r="X173" s="25">
        <v>1</v>
      </c>
      <c r="Y173" s="25">
        <v>0</v>
      </c>
      <c r="Z173" s="29">
        <f t="shared" si="18"/>
        <v>2</v>
      </c>
    </row>
    <row r="174" spans="1:26" ht="14.4" x14ac:dyDescent="0.3">
      <c r="A174" s="3">
        <v>172</v>
      </c>
      <c r="B174" s="3" t="s">
        <v>25</v>
      </c>
      <c r="C174" s="3" t="s">
        <v>34</v>
      </c>
      <c r="D174" s="3" t="s">
        <v>27</v>
      </c>
      <c r="E174" s="3" t="s">
        <v>28</v>
      </c>
      <c r="F174" s="3" t="s">
        <v>35</v>
      </c>
      <c r="G174" s="25">
        <v>3</v>
      </c>
      <c r="H174" s="25">
        <v>4</v>
      </c>
      <c r="I174" s="4">
        <f t="shared" si="14"/>
        <v>1.3333333333333333</v>
      </c>
      <c r="J174" s="25">
        <v>0</v>
      </c>
      <c r="K174" s="5">
        <f t="shared" si="15"/>
        <v>0</v>
      </c>
      <c r="L174" s="25">
        <f t="shared" si="16"/>
        <v>3</v>
      </c>
      <c r="M174" s="25">
        <v>2</v>
      </c>
      <c r="N174" s="25">
        <v>1</v>
      </c>
      <c r="O174" s="25">
        <v>0</v>
      </c>
      <c r="P174" s="25">
        <v>0</v>
      </c>
      <c r="Q174" s="25">
        <v>0</v>
      </c>
      <c r="R174" s="5">
        <f t="shared" si="17"/>
        <v>0.66666666666666663</v>
      </c>
      <c r="S174" s="5">
        <f t="shared" si="19"/>
        <v>0.66666666666666663</v>
      </c>
      <c r="T174" s="25">
        <v>0</v>
      </c>
      <c r="U174" s="25">
        <v>1</v>
      </c>
      <c r="V174" s="25">
        <v>0</v>
      </c>
      <c r="W174" s="25">
        <v>0</v>
      </c>
      <c r="X174" s="25">
        <v>0</v>
      </c>
      <c r="Y174" s="25">
        <v>0</v>
      </c>
      <c r="Z174" s="29">
        <f t="shared" si="18"/>
        <v>0.33333333333333331</v>
      </c>
    </row>
    <row r="175" spans="1:26" ht="14.4" x14ac:dyDescent="0.3">
      <c r="A175" s="3">
        <v>173</v>
      </c>
      <c r="B175" s="3" t="s">
        <v>34</v>
      </c>
      <c r="C175" s="3" t="s">
        <v>26</v>
      </c>
      <c r="D175" s="3" t="s">
        <v>36</v>
      </c>
      <c r="E175" s="3" t="s">
        <v>32</v>
      </c>
      <c r="F175" s="3" t="s">
        <v>29</v>
      </c>
      <c r="G175" s="25">
        <v>2</v>
      </c>
      <c r="H175" s="25">
        <v>0</v>
      </c>
      <c r="I175" s="4">
        <f t="shared" si="14"/>
        <v>0</v>
      </c>
      <c r="J175" s="25">
        <v>1</v>
      </c>
      <c r="K175" s="5">
        <f t="shared" si="15"/>
        <v>0.5</v>
      </c>
      <c r="L175" s="25">
        <f t="shared" si="16"/>
        <v>1</v>
      </c>
      <c r="M175" s="25">
        <v>0</v>
      </c>
      <c r="N175" s="25">
        <v>1</v>
      </c>
      <c r="O175" s="25">
        <v>0</v>
      </c>
      <c r="P175" s="25">
        <v>0</v>
      </c>
      <c r="Q175" s="25">
        <v>0</v>
      </c>
      <c r="R175" s="5">
        <f t="shared" si="17"/>
        <v>0</v>
      </c>
      <c r="S175" s="5">
        <f t="shared" si="19"/>
        <v>0</v>
      </c>
      <c r="T175" s="25">
        <v>0</v>
      </c>
      <c r="U175" s="25">
        <v>1</v>
      </c>
      <c r="V175" s="25">
        <v>0</v>
      </c>
      <c r="W175" s="25">
        <v>1</v>
      </c>
      <c r="X175" s="25">
        <v>1</v>
      </c>
      <c r="Y175" s="25">
        <v>0</v>
      </c>
      <c r="Z175" s="29">
        <f t="shared" si="18"/>
        <v>1.5</v>
      </c>
    </row>
    <row r="176" spans="1:26" ht="14.4" x14ac:dyDescent="0.3">
      <c r="A176" s="3">
        <v>174</v>
      </c>
      <c r="B176" s="3" t="s">
        <v>36</v>
      </c>
      <c r="C176" s="3" t="s">
        <v>26</v>
      </c>
      <c r="D176" s="3" t="s">
        <v>27</v>
      </c>
      <c r="E176" s="3" t="s">
        <v>32</v>
      </c>
      <c r="F176" s="3" t="s">
        <v>29</v>
      </c>
      <c r="G176" s="25">
        <v>11</v>
      </c>
      <c r="H176" s="25">
        <v>3</v>
      </c>
      <c r="I176" s="4">
        <f t="shared" si="14"/>
        <v>0.27272727272727271</v>
      </c>
      <c r="J176" s="25">
        <v>4</v>
      </c>
      <c r="K176" s="5">
        <f t="shared" si="15"/>
        <v>0.36363636363636365</v>
      </c>
      <c r="L176" s="25">
        <f t="shared" si="16"/>
        <v>6</v>
      </c>
      <c r="M176" s="25">
        <v>1</v>
      </c>
      <c r="N176" s="25">
        <v>5</v>
      </c>
      <c r="O176" s="25">
        <v>1</v>
      </c>
      <c r="P176" s="25">
        <v>2</v>
      </c>
      <c r="Q176" s="25">
        <v>0</v>
      </c>
      <c r="R176" s="5">
        <f t="shared" si="17"/>
        <v>0.16666666666666666</v>
      </c>
      <c r="S176" s="5">
        <f t="shared" ref="S176:S207" si="20">((0.5*T176)+M176)/L176</f>
        <v>0.25</v>
      </c>
      <c r="T176" s="25">
        <v>1</v>
      </c>
      <c r="U176" s="25">
        <v>0</v>
      </c>
      <c r="V176" s="25">
        <v>5</v>
      </c>
      <c r="W176" s="25">
        <v>2</v>
      </c>
      <c r="X176" s="25">
        <v>1</v>
      </c>
      <c r="Y176" s="25">
        <v>0</v>
      </c>
      <c r="Z176" s="29">
        <f t="shared" si="18"/>
        <v>3.2222222222222223</v>
      </c>
    </row>
    <row r="177" spans="1:26" ht="14.4" x14ac:dyDescent="0.3">
      <c r="A177" s="3">
        <v>175</v>
      </c>
      <c r="B177" s="3" t="s">
        <v>25</v>
      </c>
      <c r="C177" s="3" t="s">
        <v>26</v>
      </c>
      <c r="D177" s="3" t="s">
        <v>27</v>
      </c>
      <c r="E177" s="3" t="s">
        <v>36</v>
      </c>
      <c r="F177" s="3" t="s">
        <v>37</v>
      </c>
      <c r="G177" s="25">
        <v>3</v>
      </c>
      <c r="H177" s="25">
        <v>4</v>
      </c>
      <c r="I177" s="4">
        <f t="shared" si="14"/>
        <v>1.3333333333333333</v>
      </c>
      <c r="J177" s="25">
        <v>0</v>
      </c>
      <c r="K177" s="5">
        <f t="shared" si="15"/>
        <v>0</v>
      </c>
      <c r="L177" s="25">
        <f t="shared" si="16"/>
        <v>2</v>
      </c>
      <c r="M177" s="25">
        <v>2</v>
      </c>
      <c r="N177" s="25">
        <v>0</v>
      </c>
      <c r="O177" s="25">
        <v>1</v>
      </c>
      <c r="P177" s="25">
        <v>0</v>
      </c>
      <c r="Q177" s="25">
        <v>0</v>
      </c>
      <c r="R177" s="5">
        <f t="shared" si="17"/>
        <v>1</v>
      </c>
      <c r="S177" s="5">
        <f t="shared" si="20"/>
        <v>1</v>
      </c>
      <c r="T177" s="25">
        <v>0</v>
      </c>
      <c r="U177" s="25">
        <v>1</v>
      </c>
      <c r="V177" s="25">
        <v>1</v>
      </c>
      <c r="W177" s="25">
        <v>0</v>
      </c>
      <c r="X177" s="25">
        <v>1</v>
      </c>
      <c r="Y177" s="25">
        <v>0</v>
      </c>
      <c r="Z177" s="29">
        <f t="shared" si="18"/>
        <v>0.1</v>
      </c>
    </row>
    <row r="178" spans="1:26" ht="14.4" x14ac:dyDescent="0.3">
      <c r="A178" s="3">
        <v>176</v>
      </c>
      <c r="B178" s="3" t="s">
        <v>25</v>
      </c>
      <c r="C178" s="3" t="s">
        <v>31</v>
      </c>
      <c r="D178" s="3" t="s">
        <v>33</v>
      </c>
      <c r="E178" s="3" t="s">
        <v>28</v>
      </c>
      <c r="F178" s="12" t="s">
        <v>29</v>
      </c>
      <c r="G178" s="25">
        <v>1</v>
      </c>
      <c r="H178" s="25">
        <v>0</v>
      </c>
      <c r="I178" s="4">
        <f t="shared" si="14"/>
        <v>0</v>
      </c>
      <c r="J178" s="25">
        <v>0</v>
      </c>
      <c r="K178" s="5">
        <f t="shared" si="15"/>
        <v>0</v>
      </c>
      <c r="L178" s="25">
        <f t="shared" si="16"/>
        <v>0</v>
      </c>
      <c r="M178" s="25">
        <v>0</v>
      </c>
      <c r="N178" s="25">
        <v>0</v>
      </c>
      <c r="O178" s="25">
        <v>0</v>
      </c>
      <c r="P178" s="25">
        <v>2</v>
      </c>
      <c r="Q178" s="25">
        <v>0</v>
      </c>
      <c r="R178" s="5" t="e">
        <f t="shared" si="17"/>
        <v>#DIV/0!</v>
      </c>
      <c r="S178" s="5" t="e">
        <f t="shared" si="20"/>
        <v>#DIV/0!</v>
      </c>
      <c r="T178" s="25">
        <v>0</v>
      </c>
      <c r="U178" s="25">
        <v>0</v>
      </c>
      <c r="V178" s="25">
        <v>0</v>
      </c>
      <c r="W178" s="25">
        <v>0</v>
      </c>
      <c r="X178" s="25">
        <v>1</v>
      </c>
      <c r="Y178" s="25">
        <v>0</v>
      </c>
      <c r="Z178" s="29">
        <f t="shared" si="18"/>
        <v>1</v>
      </c>
    </row>
    <row r="179" spans="1:26" ht="14.4" x14ac:dyDescent="0.3">
      <c r="A179" s="3">
        <v>177</v>
      </c>
      <c r="B179" s="3" t="s">
        <v>33</v>
      </c>
      <c r="C179" s="3" t="s">
        <v>36</v>
      </c>
      <c r="D179" s="3" t="s">
        <v>27</v>
      </c>
      <c r="E179" s="3" t="s">
        <v>32</v>
      </c>
      <c r="F179" s="16" t="s">
        <v>29</v>
      </c>
      <c r="G179" s="25">
        <v>2</v>
      </c>
      <c r="H179" s="25">
        <v>3</v>
      </c>
      <c r="I179" s="4">
        <f t="shared" si="14"/>
        <v>1.5</v>
      </c>
      <c r="J179" s="25">
        <v>1</v>
      </c>
      <c r="K179" s="5">
        <f t="shared" si="15"/>
        <v>0.5</v>
      </c>
      <c r="L179" s="25">
        <f t="shared" si="16"/>
        <v>1</v>
      </c>
      <c r="M179" s="25">
        <v>1</v>
      </c>
      <c r="N179" s="25">
        <v>0</v>
      </c>
      <c r="O179" s="25">
        <v>1</v>
      </c>
      <c r="P179" s="25">
        <v>0</v>
      </c>
      <c r="Q179" s="25">
        <v>0</v>
      </c>
      <c r="R179" s="5">
        <f t="shared" si="17"/>
        <v>1</v>
      </c>
      <c r="S179" s="5">
        <f t="shared" si="20"/>
        <v>1.5</v>
      </c>
      <c r="T179" s="25">
        <v>1</v>
      </c>
      <c r="U179" s="25">
        <v>0</v>
      </c>
      <c r="V179" s="25">
        <v>0</v>
      </c>
      <c r="W179" s="25">
        <v>0</v>
      </c>
      <c r="X179" s="25">
        <v>0</v>
      </c>
      <c r="Y179" s="25">
        <v>0</v>
      </c>
      <c r="Z179" s="29">
        <f t="shared" si="18"/>
        <v>0.2857142857142857</v>
      </c>
    </row>
    <row r="180" spans="1:26" ht="14.4" x14ac:dyDescent="0.3">
      <c r="A180" s="3">
        <v>178</v>
      </c>
      <c r="B180" s="3" t="s">
        <v>25</v>
      </c>
      <c r="C180" s="3" t="s">
        <v>26</v>
      </c>
      <c r="D180" s="3" t="s">
        <v>27</v>
      </c>
      <c r="E180" s="3" t="s">
        <v>32</v>
      </c>
      <c r="F180" s="3" t="s">
        <v>29</v>
      </c>
      <c r="G180" s="25">
        <v>2</v>
      </c>
      <c r="H180" s="25">
        <v>2</v>
      </c>
      <c r="I180" s="4">
        <f t="shared" si="14"/>
        <v>1</v>
      </c>
      <c r="J180" s="25">
        <v>1</v>
      </c>
      <c r="K180" s="5">
        <f t="shared" si="15"/>
        <v>0.5</v>
      </c>
      <c r="L180" s="25">
        <f t="shared" si="16"/>
        <v>0</v>
      </c>
      <c r="M180" s="25">
        <v>0</v>
      </c>
      <c r="N180" s="25">
        <v>0</v>
      </c>
      <c r="O180" s="25">
        <v>0</v>
      </c>
      <c r="P180" s="25">
        <v>2</v>
      </c>
      <c r="Q180" s="25">
        <v>2</v>
      </c>
      <c r="R180" s="5" t="e">
        <f t="shared" si="17"/>
        <v>#DIV/0!</v>
      </c>
      <c r="S180" s="5" t="e">
        <f t="shared" si="20"/>
        <v>#DIV/0!</v>
      </c>
      <c r="T180" s="25">
        <v>0</v>
      </c>
      <c r="U180" s="25">
        <v>0</v>
      </c>
      <c r="V180" s="25">
        <v>0</v>
      </c>
      <c r="W180" s="25">
        <v>1</v>
      </c>
      <c r="X180" s="25">
        <v>1</v>
      </c>
      <c r="Y180" s="25">
        <v>0</v>
      </c>
      <c r="Z180" s="29">
        <f t="shared" si="18"/>
        <v>1</v>
      </c>
    </row>
    <row r="181" spans="1:26" ht="14.4" x14ac:dyDescent="0.3">
      <c r="A181" s="3">
        <v>179</v>
      </c>
      <c r="B181" s="3" t="s">
        <v>31</v>
      </c>
      <c r="C181" s="3" t="s">
        <v>32</v>
      </c>
      <c r="D181" s="3" t="s">
        <v>27</v>
      </c>
      <c r="E181" s="3" t="s">
        <v>28</v>
      </c>
      <c r="F181" s="11" t="s">
        <v>34</v>
      </c>
      <c r="G181" s="25">
        <v>4</v>
      </c>
      <c r="H181" s="25">
        <v>0</v>
      </c>
      <c r="I181" s="4">
        <f t="shared" si="14"/>
        <v>0</v>
      </c>
      <c r="J181" s="25">
        <v>2</v>
      </c>
      <c r="K181" s="5">
        <f t="shared" si="15"/>
        <v>0.5</v>
      </c>
      <c r="L181" s="25">
        <f t="shared" si="16"/>
        <v>2</v>
      </c>
      <c r="M181" s="25">
        <v>0</v>
      </c>
      <c r="N181" s="25">
        <v>2</v>
      </c>
      <c r="O181" s="25">
        <v>0</v>
      </c>
      <c r="P181" s="25">
        <v>0</v>
      </c>
      <c r="Q181" s="25">
        <v>0</v>
      </c>
      <c r="R181" s="5">
        <f t="shared" si="17"/>
        <v>0</v>
      </c>
      <c r="S181" s="5">
        <f t="shared" si="20"/>
        <v>0</v>
      </c>
      <c r="T181" s="25">
        <v>0</v>
      </c>
      <c r="U181" s="25">
        <v>0</v>
      </c>
      <c r="V181" s="25">
        <v>2</v>
      </c>
      <c r="W181" s="25">
        <v>1</v>
      </c>
      <c r="X181" s="25">
        <v>0</v>
      </c>
      <c r="Y181" s="25">
        <v>0</v>
      </c>
      <c r="Z181" s="29" t="e">
        <f t="shared" si="18"/>
        <v>#DIV/0!</v>
      </c>
    </row>
    <row r="182" spans="1:26" ht="14.4" x14ac:dyDescent="0.3">
      <c r="A182" s="3">
        <v>180</v>
      </c>
      <c r="B182" s="3" t="s">
        <v>25</v>
      </c>
      <c r="C182" s="3" t="s">
        <v>26</v>
      </c>
      <c r="D182" s="3" t="s">
        <v>32</v>
      </c>
      <c r="E182" s="3" t="s">
        <v>28</v>
      </c>
      <c r="F182" s="11" t="s">
        <v>29</v>
      </c>
      <c r="G182" s="25">
        <v>1</v>
      </c>
      <c r="H182" s="25">
        <v>0</v>
      </c>
      <c r="I182" s="4">
        <f t="shared" si="14"/>
        <v>0</v>
      </c>
      <c r="J182" s="25">
        <v>0</v>
      </c>
      <c r="K182" s="5">
        <f t="shared" si="15"/>
        <v>0</v>
      </c>
      <c r="L182" s="25">
        <f t="shared" si="16"/>
        <v>1</v>
      </c>
      <c r="M182" s="25">
        <v>0</v>
      </c>
      <c r="N182" s="25">
        <v>1</v>
      </c>
      <c r="O182" s="25">
        <v>0</v>
      </c>
      <c r="P182" s="25">
        <v>0</v>
      </c>
      <c r="Q182" s="25">
        <v>0</v>
      </c>
      <c r="R182" s="5">
        <f t="shared" si="17"/>
        <v>0</v>
      </c>
      <c r="S182" s="5">
        <f t="shared" si="20"/>
        <v>0</v>
      </c>
      <c r="T182" s="25">
        <v>0</v>
      </c>
      <c r="U182" s="25">
        <v>1</v>
      </c>
      <c r="V182" s="25">
        <v>0</v>
      </c>
      <c r="W182" s="25">
        <v>0</v>
      </c>
      <c r="X182" s="25">
        <v>0</v>
      </c>
      <c r="Y182" s="25">
        <v>1</v>
      </c>
      <c r="Z182" s="29">
        <f t="shared" si="18"/>
        <v>2</v>
      </c>
    </row>
    <row r="183" spans="1:26" ht="14.4" x14ac:dyDescent="0.3">
      <c r="A183" s="3">
        <v>181</v>
      </c>
      <c r="B183" s="3" t="s">
        <v>31</v>
      </c>
      <c r="C183" s="3" t="s">
        <v>26</v>
      </c>
      <c r="D183" s="3" t="s">
        <v>35</v>
      </c>
      <c r="E183" s="3" t="s">
        <v>28</v>
      </c>
      <c r="F183" s="11" t="s">
        <v>29</v>
      </c>
      <c r="G183" s="25">
        <v>3</v>
      </c>
      <c r="H183" s="25">
        <v>0</v>
      </c>
      <c r="I183" s="4">
        <f t="shared" si="14"/>
        <v>0</v>
      </c>
      <c r="J183" s="25">
        <v>1</v>
      </c>
      <c r="K183" s="5">
        <f t="shared" si="15"/>
        <v>0.33333333333333331</v>
      </c>
      <c r="L183" s="25">
        <f t="shared" si="16"/>
        <v>2</v>
      </c>
      <c r="M183" s="25">
        <v>0</v>
      </c>
      <c r="N183" s="25">
        <v>2</v>
      </c>
      <c r="O183" s="25">
        <v>0</v>
      </c>
      <c r="P183" s="25">
        <v>0</v>
      </c>
      <c r="Q183" s="25">
        <v>0</v>
      </c>
      <c r="R183" s="5">
        <f t="shared" si="17"/>
        <v>0</v>
      </c>
      <c r="S183" s="5">
        <f t="shared" si="20"/>
        <v>0</v>
      </c>
      <c r="T183" s="25">
        <v>0</v>
      </c>
      <c r="U183" s="25">
        <v>0</v>
      </c>
      <c r="V183" s="25">
        <v>2</v>
      </c>
      <c r="W183" s="25">
        <v>0</v>
      </c>
      <c r="X183" s="25">
        <v>1</v>
      </c>
      <c r="Y183" s="25">
        <v>1</v>
      </c>
      <c r="Z183" s="29">
        <f t="shared" si="18"/>
        <v>5</v>
      </c>
    </row>
    <row r="184" spans="1:26" ht="14.4" x14ac:dyDescent="0.3">
      <c r="A184" s="3">
        <v>182</v>
      </c>
      <c r="B184" s="3" t="s">
        <v>31</v>
      </c>
      <c r="C184" s="3" t="s">
        <v>33</v>
      </c>
      <c r="D184" s="3" t="s">
        <v>27</v>
      </c>
      <c r="E184" s="3" t="s">
        <v>28</v>
      </c>
      <c r="F184" s="3" t="s">
        <v>32</v>
      </c>
      <c r="G184" s="25">
        <v>2</v>
      </c>
      <c r="H184" s="25">
        <v>2</v>
      </c>
      <c r="I184" s="4">
        <f t="shared" si="14"/>
        <v>1</v>
      </c>
      <c r="J184" s="25">
        <v>0</v>
      </c>
      <c r="K184" s="5">
        <f t="shared" si="15"/>
        <v>0</v>
      </c>
      <c r="L184" s="25">
        <f t="shared" si="16"/>
        <v>1</v>
      </c>
      <c r="M184" s="25">
        <v>0</v>
      </c>
      <c r="N184" s="25">
        <v>1</v>
      </c>
      <c r="O184" s="25">
        <v>0</v>
      </c>
      <c r="P184" s="25">
        <v>2</v>
      </c>
      <c r="Q184" s="25">
        <v>2</v>
      </c>
      <c r="R184" s="5">
        <f t="shared" si="17"/>
        <v>0</v>
      </c>
      <c r="S184" s="5">
        <f t="shared" si="20"/>
        <v>0</v>
      </c>
      <c r="T184" s="25">
        <v>0</v>
      </c>
      <c r="U184" s="25">
        <v>1</v>
      </c>
      <c r="V184" s="25">
        <v>0</v>
      </c>
      <c r="W184" s="25">
        <v>0</v>
      </c>
      <c r="X184" s="25">
        <v>1</v>
      </c>
      <c r="Y184" s="25">
        <v>0</v>
      </c>
      <c r="Z184" s="29">
        <f t="shared" si="18"/>
        <v>0.33333333333333331</v>
      </c>
    </row>
    <row r="185" spans="1:26" ht="14.4" x14ac:dyDescent="0.3">
      <c r="A185" s="3">
        <v>183</v>
      </c>
      <c r="B185" s="3" t="s">
        <v>34</v>
      </c>
      <c r="C185" s="3" t="s">
        <v>26</v>
      </c>
      <c r="D185" s="3" t="s">
        <v>36</v>
      </c>
      <c r="E185" s="3" t="s">
        <v>32</v>
      </c>
      <c r="F185" s="3" t="s">
        <v>33</v>
      </c>
      <c r="G185" s="25">
        <v>0</v>
      </c>
      <c r="H185" s="25">
        <v>0</v>
      </c>
      <c r="I185" s="4" t="e">
        <f t="shared" si="14"/>
        <v>#DIV/0!</v>
      </c>
      <c r="J185" s="25">
        <v>0</v>
      </c>
      <c r="K185" s="5" t="e">
        <f t="shared" si="15"/>
        <v>#DIV/0!</v>
      </c>
      <c r="L185" s="25">
        <f t="shared" si="16"/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5" t="e">
        <f t="shared" si="17"/>
        <v>#DIV/0!</v>
      </c>
      <c r="S185" s="5" t="e">
        <f t="shared" si="20"/>
        <v>#DIV/0!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9" t="e">
        <f t="shared" si="18"/>
        <v>#DIV/0!</v>
      </c>
    </row>
    <row r="186" spans="1:26" ht="14.4" x14ac:dyDescent="0.3">
      <c r="A186" s="3">
        <v>184</v>
      </c>
      <c r="B186" s="3" t="s">
        <v>33</v>
      </c>
      <c r="C186" s="3" t="s">
        <v>26</v>
      </c>
      <c r="D186" s="3" t="s">
        <v>36</v>
      </c>
      <c r="E186" s="3" t="s">
        <v>32</v>
      </c>
      <c r="F186" s="3" t="s">
        <v>29</v>
      </c>
      <c r="G186" s="25">
        <v>3</v>
      </c>
      <c r="H186" s="25">
        <v>1</v>
      </c>
      <c r="I186" s="4">
        <f t="shared" si="14"/>
        <v>0.33333333333333331</v>
      </c>
      <c r="J186" s="25">
        <v>1</v>
      </c>
      <c r="K186" s="5">
        <f t="shared" si="15"/>
        <v>0.33333333333333331</v>
      </c>
      <c r="L186" s="25">
        <f t="shared" si="16"/>
        <v>1</v>
      </c>
      <c r="M186" s="25">
        <v>0</v>
      </c>
      <c r="N186" s="25">
        <v>1</v>
      </c>
      <c r="O186" s="25">
        <v>0</v>
      </c>
      <c r="P186" s="25">
        <v>2</v>
      </c>
      <c r="Q186" s="25">
        <v>1</v>
      </c>
      <c r="R186" s="5">
        <f t="shared" si="17"/>
        <v>0</v>
      </c>
      <c r="S186" s="5">
        <f t="shared" si="20"/>
        <v>0</v>
      </c>
      <c r="T186" s="25">
        <v>0</v>
      </c>
      <c r="U186" s="25">
        <v>0</v>
      </c>
      <c r="V186" s="25">
        <v>1</v>
      </c>
      <c r="W186" s="25">
        <v>0</v>
      </c>
      <c r="X186" s="25">
        <v>1</v>
      </c>
      <c r="Y186" s="25">
        <v>0</v>
      </c>
      <c r="Z186" s="29">
        <f t="shared" si="18"/>
        <v>2</v>
      </c>
    </row>
    <row r="187" spans="1:26" ht="14.4" x14ac:dyDescent="0.3">
      <c r="A187" s="3">
        <v>185</v>
      </c>
      <c r="B187" s="3" t="s">
        <v>25</v>
      </c>
      <c r="C187" s="3" t="s">
        <v>26</v>
      </c>
      <c r="D187" s="3" t="s">
        <v>36</v>
      </c>
      <c r="E187" s="3" t="s">
        <v>32</v>
      </c>
      <c r="F187" s="3" t="s">
        <v>29</v>
      </c>
      <c r="G187" s="25">
        <v>1</v>
      </c>
      <c r="H187" s="25">
        <v>3</v>
      </c>
      <c r="I187" s="4">
        <f t="shared" si="14"/>
        <v>3</v>
      </c>
      <c r="J187" s="25">
        <v>0</v>
      </c>
      <c r="K187" s="5">
        <f t="shared" si="15"/>
        <v>0</v>
      </c>
      <c r="L187" s="25">
        <f t="shared" si="16"/>
        <v>1</v>
      </c>
      <c r="M187" s="25">
        <v>1</v>
      </c>
      <c r="N187" s="25">
        <v>0</v>
      </c>
      <c r="O187" s="25">
        <v>0</v>
      </c>
      <c r="P187" s="25">
        <v>0</v>
      </c>
      <c r="Q187" s="25">
        <v>0</v>
      </c>
      <c r="R187" s="5">
        <f t="shared" si="17"/>
        <v>1</v>
      </c>
      <c r="S187" s="5">
        <f t="shared" si="20"/>
        <v>1.5</v>
      </c>
      <c r="T187" s="25">
        <v>1</v>
      </c>
      <c r="U187" s="25">
        <v>0</v>
      </c>
      <c r="V187" s="25">
        <v>0</v>
      </c>
      <c r="W187" s="25">
        <v>0</v>
      </c>
      <c r="X187" s="25">
        <v>0</v>
      </c>
      <c r="Y187" s="25">
        <v>0</v>
      </c>
      <c r="Z187" s="29">
        <f t="shared" si="18"/>
        <v>0</v>
      </c>
    </row>
    <row r="188" spans="1:26" ht="14.4" x14ac:dyDescent="0.3">
      <c r="A188" s="3">
        <v>186</v>
      </c>
      <c r="B188" s="3" t="s">
        <v>36</v>
      </c>
      <c r="C188" s="3" t="s">
        <v>26</v>
      </c>
      <c r="D188" s="3" t="s">
        <v>27</v>
      </c>
      <c r="E188" s="3" t="s">
        <v>28</v>
      </c>
      <c r="F188" s="3" t="s">
        <v>29</v>
      </c>
      <c r="G188" s="25">
        <v>16</v>
      </c>
      <c r="H188" s="25">
        <v>8</v>
      </c>
      <c r="I188" s="4">
        <f t="shared" si="14"/>
        <v>0.5</v>
      </c>
      <c r="J188" s="25">
        <v>1</v>
      </c>
      <c r="K188" s="5">
        <f t="shared" si="15"/>
        <v>6.25E-2</v>
      </c>
      <c r="L188" s="25">
        <f t="shared" si="16"/>
        <v>13</v>
      </c>
      <c r="M188" s="25">
        <v>3</v>
      </c>
      <c r="N188" s="25">
        <v>10</v>
      </c>
      <c r="O188" s="25">
        <v>2</v>
      </c>
      <c r="P188" s="25">
        <v>3</v>
      </c>
      <c r="Q188" s="25">
        <v>1</v>
      </c>
      <c r="R188" s="5">
        <f t="shared" si="17"/>
        <v>0.23076923076923078</v>
      </c>
      <c r="S188" s="5">
        <f t="shared" si="20"/>
        <v>0.26923076923076922</v>
      </c>
      <c r="T188" s="25">
        <v>1</v>
      </c>
      <c r="U188" s="25">
        <v>7</v>
      </c>
      <c r="V188" s="25">
        <v>6</v>
      </c>
      <c r="W188" s="25">
        <v>0</v>
      </c>
      <c r="X188" s="25">
        <v>2</v>
      </c>
      <c r="Y188" s="25">
        <v>0</v>
      </c>
      <c r="Z188" s="29">
        <f t="shared" si="18"/>
        <v>0.9375</v>
      </c>
    </row>
    <row r="189" spans="1:26" ht="14.4" x14ac:dyDescent="0.3">
      <c r="A189" s="3">
        <v>187</v>
      </c>
      <c r="B189" s="3" t="s">
        <v>25</v>
      </c>
      <c r="C189" s="3" t="s">
        <v>31</v>
      </c>
      <c r="D189" s="3" t="s">
        <v>36</v>
      </c>
      <c r="E189" s="3" t="s">
        <v>32</v>
      </c>
      <c r="F189" s="3" t="s">
        <v>29</v>
      </c>
      <c r="G189" s="25">
        <v>1</v>
      </c>
      <c r="H189" s="25">
        <v>3</v>
      </c>
      <c r="I189" s="4">
        <f t="shared" si="14"/>
        <v>3</v>
      </c>
      <c r="J189" s="25">
        <v>0</v>
      </c>
      <c r="K189" s="5">
        <f t="shared" si="15"/>
        <v>0</v>
      </c>
      <c r="L189" s="25">
        <f t="shared" si="16"/>
        <v>1</v>
      </c>
      <c r="M189" s="25">
        <v>1</v>
      </c>
      <c r="N189" s="25">
        <v>0</v>
      </c>
      <c r="O189" s="25">
        <v>1</v>
      </c>
      <c r="P189" s="25">
        <v>1</v>
      </c>
      <c r="Q189" s="25">
        <v>1</v>
      </c>
      <c r="R189" s="5">
        <f t="shared" si="17"/>
        <v>1</v>
      </c>
      <c r="S189" s="5">
        <f t="shared" si="20"/>
        <v>1</v>
      </c>
      <c r="T189" s="25">
        <v>0</v>
      </c>
      <c r="U189" s="25">
        <v>0</v>
      </c>
      <c r="V189" s="25">
        <v>0</v>
      </c>
      <c r="W189" s="25">
        <v>0</v>
      </c>
      <c r="X189" s="25">
        <v>1</v>
      </c>
      <c r="Y189" s="25">
        <v>0</v>
      </c>
      <c r="Z189" s="29">
        <f t="shared" si="18"/>
        <v>0</v>
      </c>
    </row>
    <row r="190" spans="1:26" ht="14.4" x14ac:dyDescent="0.3">
      <c r="A190" s="3">
        <v>188</v>
      </c>
      <c r="B190" s="3" t="s">
        <v>25</v>
      </c>
      <c r="C190" s="3" t="s">
        <v>31</v>
      </c>
      <c r="D190" s="3" t="s">
        <v>34</v>
      </c>
      <c r="E190" s="3" t="s">
        <v>36</v>
      </c>
      <c r="F190" s="3" t="s">
        <v>29</v>
      </c>
      <c r="G190" s="25">
        <v>0</v>
      </c>
      <c r="H190" s="25">
        <v>0</v>
      </c>
      <c r="I190" s="4" t="e">
        <f t="shared" si="14"/>
        <v>#DIV/0!</v>
      </c>
      <c r="J190" s="25">
        <v>0</v>
      </c>
      <c r="K190" s="5" t="e">
        <f t="shared" si="15"/>
        <v>#DIV/0!</v>
      </c>
      <c r="L190" s="25">
        <f t="shared" si="16"/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5" t="e">
        <f t="shared" si="17"/>
        <v>#DIV/0!</v>
      </c>
      <c r="S190" s="5" t="e">
        <f t="shared" si="20"/>
        <v>#DIV/0!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9" t="e">
        <f t="shared" si="18"/>
        <v>#DIV/0!</v>
      </c>
    </row>
    <row r="191" spans="1:26" ht="14.4" x14ac:dyDescent="0.3">
      <c r="A191" s="3">
        <v>189</v>
      </c>
      <c r="B191" s="3" t="s">
        <v>31</v>
      </c>
      <c r="C191" s="3" t="s">
        <v>26</v>
      </c>
      <c r="D191" s="3" t="s">
        <v>36</v>
      </c>
      <c r="E191" s="3" t="s">
        <v>32</v>
      </c>
      <c r="F191" s="11" t="s">
        <v>29</v>
      </c>
      <c r="G191" s="25">
        <v>6</v>
      </c>
      <c r="H191" s="25">
        <v>6</v>
      </c>
      <c r="I191" s="4">
        <f t="shared" si="14"/>
        <v>1</v>
      </c>
      <c r="J191" s="25">
        <v>0</v>
      </c>
      <c r="K191" s="5">
        <f t="shared" si="15"/>
        <v>0</v>
      </c>
      <c r="L191" s="25">
        <f t="shared" si="16"/>
        <v>5</v>
      </c>
      <c r="M191" s="25">
        <v>2</v>
      </c>
      <c r="N191" s="25">
        <v>3</v>
      </c>
      <c r="O191" s="25">
        <v>0</v>
      </c>
      <c r="P191" s="25">
        <v>2</v>
      </c>
      <c r="Q191" s="25">
        <v>2</v>
      </c>
      <c r="R191" s="5">
        <f t="shared" si="17"/>
        <v>0.4</v>
      </c>
      <c r="S191" s="5">
        <f t="shared" si="20"/>
        <v>0.4</v>
      </c>
      <c r="T191" s="25">
        <v>0</v>
      </c>
      <c r="U191" s="25">
        <v>1</v>
      </c>
      <c r="V191" s="25">
        <v>3</v>
      </c>
      <c r="W191" s="25">
        <v>0</v>
      </c>
      <c r="X191" s="25">
        <v>1</v>
      </c>
      <c r="Y191" s="25">
        <v>1</v>
      </c>
      <c r="Z191" s="29">
        <f t="shared" si="18"/>
        <v>1.1000000000000001</v>
      </c>
    </row>
    <row r="192" spans="1:26" ht="14.4" x14ac:dyDescent="0.3">
      <c r="A192" s="3">
        <v>190</v>
      </c>
      <c r="B192" s="3" t="s">
        <v>34</v>
      </c>
      <c r="C192" s="3" t="s">
        <v>32</v>
      </c>
      <c r="D192" s="3" t="s">
        <v>27</v>
      </c>
      <c r="E192" s="3" t="s">
        <v>28</v>
      </c>
      <c r="F192" s="11" t="s">
        <v>33</v>
      </c>
      <c r="G192" s="25">
        <v>2</v>
      </c>
      <c r="H192" s="25">
        <v>0</v>
      </c>
      <c r="I192" s="4">
        <f t="shared" si="14"/>
        <v>0</v>
      </c>
      <c r="J192" s="25">
        <v>2</v>
      </c>
      <c r="K192" s="5">
        <f t="shared" si="15"/>
        <v>1</v>
      </c>
      <c r="L192" s="25">
        <f t="shared" si="16"/>
        <v>0</v>
      </c>
      <c r="M192" s="25">
        <v>0</v>
      </c>
      <c r="N192" s="25">
        <v>0</v>
      </c>
      <c r="O192" s="25">
        <v>0</v>
      </c>
      <c r="P192" s="25">
        <v>0</v>
      </c>
      <c r="Q192" s="25">
        <v>0</v>
      </c>
      <c r="R192" s="5" t="e">
        <f t="shared" si="17"/>
        <v>#DIV/0!</v>
      </c>
      <c r="S192" s="5" t="e">
        <f t="shared" si="20"/>
        <v>#DIV/0!</v>
      </c>
      <c r="T192" s="25">
        <v>0</v>
      </c>
      <c r="U192" s="25">
        <v>0</v>
      </c>
      <c r="V192" s="25">
        <v>0</v>
      </c>
      <c r="W192" s="25">
        <v>2</v>
      </c>
      <c r="X192" s="25">
        <v>0</v>
      </c>
      <c r="Y192" s="25">
        <v>0</v>
      </c>
      <c r="Z192" s="29" t="e">
        <f t="shared" si="18"/>
        <v>#DIV/0!</v>
      </c>
    </row>
    <row r="193" spans="1:26" ht="14.4" x14ac:dyDescent="0.3">
      <c r="A193" s="3">
        <v>191</v>
      </c>
      <c r="B193" s="3" t="s">
        <v>25</v>
      </c>
      <c r="C193" s="3" t="s">
        <v>32</v>
      </c>
      <c r="D193" s="3" t="s">
        <v>27</v>
      </c>
      <c r="E193" s="3" t="s">
        <v>28</v>
      </c>
      <c r="F193" s="18" t="s">
        <v>33</v>
      </c>
      <c r="G193" s="25">
        <v>3</v>
      </c>
      <c r="H193" s="25">
        <v>0</v>
      </c>
      <c r="I193" s="4">
        <f t="shared" si="14"/>
        <v>0</v>
      </c>
      <c r="J193" s="25">
        <v>1</v>
      </c>
      <c r="K193" s="5">
        <f t="shared" si="15"/>
        <v>0.33333333333333331</v>
      </c>
      <c r="L193" s="25">
        <f t="shared" si="16"/>
        <v>2</v>
      </c>
      <c r="M193" s="25">
        <v>0</v>
      </c>
      <c r="N193" s="25">
        <v>2</v>
      </c>
      <c r="O193" s="25">
        <v>0</v>
      </c>
      <c r="P193" s="25">
        <v>0</v>
      </c>
      <c r="Q193" s="25">
        <v>0</v>
      </c>
      <c r="R193" s="5">
        <f t="shared" si="17"/>
        <v>0</v>
      </c>
      <c r="S193" s="5">
        <f t="shared" si="20"/>
        <v>0</v>
      </c>
      <c r="T193" s="25">
        <v>0</v>
      </c>
      <c r="U193" s="25">
        <v>0</v>
      </c>
      <c r="V193" s="25">
        <v>2</v>
      </c>
      <c r="W193" s="25">
        <v>0</v>
      </c>
      <c r="X193" s="25">
        <v>0</v>
      </c>
      <c r="Y193" s="25">
        <v>0</v>
      </c>
      <c r="Z193" s="29" t="e">
        <f t="shared" si="18"/>
        <v>#DIV/0!</v>
      </c>
    </row>
    <row r="194" spans="1:26" ht="14.4" x14ac:dyDescent="0.3">
      <c r="A194" s="3">
        <v>192</v>
      </c>
      <c r="B194" s="3" t="s">
        <v>31</v>
      </c>
      <c r="C194" s="3" t="s">
        <v>26</v>
      </c>
      <c r="D194" s="3" t="s">
        <v>36</v>
      </c>
      <c r="E194" s="3" t="s">
        <v>35</v>
      </c>
      <c r="F194" s="3" t="s">
        <v>34</v>
      </c>
      <c r="G194" s="25">
        <v>3</v>
      </c>
      <c r="H194" s="25">
        <v>2</v>
      </c>
      <c r="I194" s="4">
        <f t="shared" si="14"/>
        <v>0.66666666666666663</v>
      </c>
      <c r="J194" s="25">
        <v>0</v>
      </c>
      <c r="K194" s="5">
        <f t="shared" si="15"/>
        <v>0</v>
      </c>
      <c r="L194" s="25">
        <f t="shared" si="16"/>
        <v>3</v>
      </c>
      <c r="M194" s="25">
        <v>1</v>
      </c>
      <c r="N194" s="25">
        <v>2</v>
      </c>
      <c r="O194" s="25">
        <v>1</v>
      </c>
      <c r="P194" s="25">
        <v>0</v>
      </c>
      <c r="Q194" s="25">
        <v>0</v>
      </c>
      <c r="R194" s="5">
        <f t="shared" si="17"/>
        <v>0.33333333333333331</v>
      </c>
      <c r="S194" s="5">
        <f t="shared" si="20"/>
        <v>0.33333333333333331</v>
      </c>
      <c r="T194" s="25">
        <v>0</v>
      </c>
      <c r="U194" s="25">
        <v>1</v>
      </c>
      <c r="V194" s="25">
        <v>1</v>
      </c>
      <c r="W194" s="25">
        <v>0</v>
      </c>
      <c r="X194" s="25">
        <v>0</v>
      </c>
      <c r="Y194" s="25">
        <v>0</v>
      </c>
      <c r="Z194" s="29">
        <f t="shared" si="18"/>
        <v>0.83333333333333337</v>
      </c>
    </row>
    <row r="195" spans="1:26" ht="14.4" x14ac:dyDescent="0.3">
      <c r="A195" s="3">
        <v>193</v>
      </c>
      <c r="B195" s="3" t="s">
        <v>25</v>
      </c>
      <c r="C195" s="3" t="s">
        <v>31</v>
      </c>
      <c r="D195" s="3" t="s">
        <v>27</v>
      </c>
      <c r="E195" s="3" t="s">
        <v>32</v>
      </c>
      <c r="F195" s="3" t="s">
        <v>36</v>
      </c>
      <c r="G195" s="25">
        <v>2</v>
      </c>
      <c r="H195" s="25">
        <v>0</v>
      </c>
      <c r="I195" s="4">
        <f t="shared" ref="I195:I224" si="21">H195/G195</f>
        <v>0</v>
      </c>
      <c r="J195" s="25">
        <v>0</v>
      </c>
      <c r="K195" s="5">
        <f t="shared" ref="K195:K224" si="22">J195/G195</f>
        <v>0</v>
      </c>
      <c r="L195" s="25">
        <f t="shared" ref="L195:L224" si="23">M195+N195</f>
        <v>2</v>
      </c>
      <c r="M195" s="25">
        <v>0</v>
      </c>
      <c r="N195" s="25">
        <v>2</v>
      </c>
      <c r="O195" s="25">
        <v>0</v>
      </c>
      <c r="P195" s="25">
        <v>0</v>
      </c>
      <c r="Q195" s="25">
        <v>0</v>
      </c>
      <c r="R195" s="5">
        <f t="shared" ref="R195:R224" si="24">M195/(M195+N195)</f>
        <v>0</v>
      </c>
      <c r="S195" s="5">
        <f t="shared" si="20"/>
        <v>0</v>
      </c>
      <c r="T195" s="25">
        <v>0</v>
      </c>
      <c r="U195" s="25">
        <v>1</v>
      </c>
      <c r="V195" s="25">
        <v>1</v>
      </c>
      <c r="W195" s="25">
        <v>0</v>
      </c>
      <c r="X195" s="25">
        <v>0</v>
      </c>
      <c r="Y195" s="25">
        <v>0</v>
      </c>
      <c r="Z195" s="29">
        <f t="shared" ref="Z195:Z224" si="25">((P195-Q195)+V195+(2*(N195+W195+Y195+J195)))/(H195+(2*(U195+O195+T195+X195)))</f>
        <v>2.5</v>
      </c>
    </row>
    <row r="196" spans="1:26" ht="14.4" x14ac:dyDescent="0.3">
      <c r="A196" s="3">
        <v>194</v>
      </c>
      <c r="B196" s="3" t="s">
        <v>31</v>
      </c>
      <c r="C196" s="3" t="s">
        <v>32</v>
      </c>
      <c r="D196" s="3" t="s">
        <v>36</v>
      </c>
      <c r="E196" s="3" t="s">
        <v>35</v>
      </c>
      <c r="F196" s="3" t="s">
        <v>29</v>
      </c>
      <c r="G196" s="25">
        <v>2</v>
      </c>
      <c r="H196" s="25">
        <v>0</v>
      </c>
      <c r="I196" s="4">
        <f t="shared" si="21"/>
        <v>0</v>
      </c>
      <c r="J196" s="25">
        <v>1</v>
      </c>
      <c r="K196" s="5">
        <f t="shared" si="22"/>
        <v>0.5</v>
      </c>
      <c r="L196" s="25">
        <f t="shared" si="23"/>
        <v>1</v>
      </c>
      <c r="M196" s="25">
        <v>0</v>
      </c>
      <c r="N196" s="25">
        <v>1</v>
      </c>
      <c r="O196" s="25">
        <v>0</v>
      </c>
      <c r="P196" s="25">
        <v>0</v>
      </c>
      <c r="Q196" s="25">
        <v>0</v>
      </c>
      <c r="R196" s="5">
        <f t="shared" si="24"/>
        <v>0</v>
      </c>
      <c r="S196" s="5">
        <f t="shared" si="20"/>
        <v>0</v>
      </c>
      <c r="T196" s="25">
        <v>0</v>
      </c>
      <c r="U196" s="25">
        <v>0</v>
      </c>
      <c r="V196" s="25">
        <v>1</v>
      </c>
      <c r="W196" s="25">
        <v>0</v>
      </c>
      <c r="X196" s="25">
        <v>0</v>
      </c>
      <c r="Y196" s="25">
        <v>0</v>
      </c>
      <c r="Z196" s="29" t="e">
        <f t="shared" si="25"/>
        <v>#DIV/0!</v>
      </c>
    </row>
    <row r="197" spans="1:26" ht="14.4" x14ac:dyDescent="0.3">
      <c r="A197" s="3">
        <v>195</v>
      </c>
      <c r="B197" s="3" t="s">
        <v>33</v>
      </c>
      <c r="C197" s="3" t="s">
        <v>32</v>
      </c>
      <c r="D197" s="3" t="s">
        <v>36</v>
      </c>
      <c r="E197" s="3" t="s">
        <v>35</v>
      </c>
      <c r="F197" s="3" t="s">
        <v>29</v>
      </c>
      <c r="G197" s="25">
        <v>4</v>
      </c>
      <c r="H197" s="25">
        <v>0</v>
      </c>
      <c r="I197" s="4">
        <f t="shared" si="21"/>
        <v>0</v>
      </c>
      <c r="J197" s="25">
        <v>0</v>
      </c>
      <c r="K197" s="5">
        <f t="shared" si="22"/>
        <v>0</v>
      </c>
      <c r="L197" s="25">
        <f t="shared" si="23"/>
        <v>4</v>
      </c>
      <c r="M197" s="25">
        <v>0</v>
      </c>
      <c r="N197" s="25">
        <v>4</v>
      </c>
      <c r="O197" s="25">
        <v>0</v>
      </c>
      <c r="P197" s="25">
        <v>0</v>
      </c>
      <c r="Q197" s="25">
        <v>0</v>
      </c>
      <c r="R197" s="5">
        <f t="shared" si="24"/>
        <v>0</v>
      </c>
      <c r="S197" s="5">
        <f t="shared" si="20"/>
        <v>0</v>
      </c>
      <c r="T197" s="25">
        <v>0</v>
      </c>
      <c r="U197" s="25">
        <v>3</v>
      </c>
      <c r="V197" s="25">
        <v>1</v>
      </c>
      <c r="W197" s="25">
        <v>0</v>
      </c>
      <c r="X197" s="25">
        <v>1</v>
      </c>
      <c r="Y197" s="25">
        <v>0</v>
      </c>
      <c r="Z197" s="29">
        <f t="shared" si="25"/>
        <v>1.125</v>
      </c>
    </row>
    <row r="198" spans="1:26" ht="14.4" x14ac:dyDescent="0.3">
      <c r="A198" s="3">
        <v>196</v>
      </c>
      <c r="B198" s="3" t="s">
        <v>34</v>
      </c>
      <c r="C198" s="3" t="s">
        <v>33</v>
      </c>
      <c r="D198" s="3" t="s">
        <v>27</v>
      </c>
      <c r="E198" s="3" t="s">
        <v>36</v>
      </c>
      <c r="F198" s="3" t="s">
        <v>29</v>
      </c>
      <c r="G198" s="25">
        <v>5</v>
      </c>
      <c r="H198" s="25">
        <v>2</v>
      </c>
      <c r="I198" s="4">
        <f t="shared" si="21"/>
        <v>0.4</v>
      </c>
      <c r="J198" s="25">
        <v>0</v>
      </c>
      <c r="K198" s="5">
        <f t="shared" si="22"/>
        <v>0</v>
      </c>
      <c r="L198" s="25">
        <f t="shared" si="23"/>
        <v>5</v>
      </c>
      <c r="M198" s="25">
        <v>1</v>
      </c>
      <c r="N198" s="25">
        <v>4</v>
      </c>
      <c r="O198" s="25">
        <v>1</v>
      </c>
      <c r="P198" s="25">
        <v>0</v>
      </c>
      <c r="Q198" s="25">
        <v>0</v>
      </c>
      <c r="R198" s="5">
        <f t="shared" si="24"/>
        <v>0.2</v>
      </c>
      <c r="S198" s="5">
        <f t="shared" si="20"/>
        <v>0.2</v>
      </c>
      <c r="T198" s="25">
        <v>0</v>
      </c>
      <c r="U198" s="25">
        <v>2</v>
      </c>
      <c r="V198" s="25">
        <v>2</v>
      </c>
      <c r="W198" s="25">
        <v>0</v>
      </c>
      <c r="X198" s="25">
        <v>0</v>
      </c>
      <c r="Y198" s="25">
        <v>0</v>
      </c>
      <c r="Z198" s="29">
        <f t="shared" si="25"/>
        <v>1.25</v>
      </c>
    </row>
    <row r="199" spans="1:26" ht="14.4" x14ac:dyDescent="0.3">
      <c r="A199" s="3">
        <v>197</v>
      </c>
      <c r="B199" s="3" t="s">
        <v>25</v>
      </c>
      <c r="C199" s="3" t="s">
        <v>34</v>
      </c>
      <c r="D199" s="3" t="s">
        <v>27</v>
      </c>
      <c r="E199" s="3" t="s">
        <v>32</v>
      </c>
      <c r="F199" s="3" t="s">
        <v>33</v>
      </c>
      <c r="G199" s="25">
        <v>5</v>
      </c>
      <c r="H199" s="25">
        <v>2</v>
      </c>
      <c r="I199" s="4">
        <f t="shared" si="21"/>
        <v>0.4</v>
      </c>
      <c r="J199" s="25">
        <v>1</v>
      </c>
      <c r="K199" s="5">
        <f t="shared" si="22"/>
        <v>0.2</v>
      </c>
      <c r="L199" s="25">
        <f t="shared" si="23"/>
        <v>3</v>
      </c>
      <c r="M199" s="25">
        <v>0</v>
      </c>
      <c r="N199" s="25">
        <v>3</v>
      </c>
      <c r="O199" s="25">
        <v>0</v>
      </c>
      <c r="P199" s="25">
        <v>2</v>
      </c>
      <c r="Q199" s="25">
        <v>2</v>
      </c>
      <c r="R199" s="5">
        <f t="shared" si="24"/>
        <v>0</v>
      </c>
      <c r="S199" s="5">
        <f t="shared" si="20"/>
        <v>0</v>
      </c>
      <c r="T199" s="25">
        <v>0</v>
      </c>
      <c r="U199" s="25">
        <v>0</v>
      </c>
      <c r="V199" s="25">
        <v>3</v>
      </c>
      <c r="W199" s="25">
        <v>1</v>
      </c>
      <c r="X199" s="25">
        <v>2</v>
      </c>
      <c r="Y199" s="25">
        <v>0</v>
      </c>
      <c r="Z199" s="29">
        <f t="shared" si="25"/>
        <v>2.1666666666666665</v>
      </c>
    </row>
    <row r="200" spans="1:26" ht="14.4" x14ac:dyDescent="0.3">
      <c r="A200" s="3">
        <v>198</v>
      </c>
      <c r="B200" s="3" t="s">
        <v>25</v>
      </c>
      <c r="C200" s="3" t="s">
        <v>34</v>
      </c>
      <c r="D200" s="3" t="s">
        <v>31</v>
      </c>
      <c r="E200" s="3" t="s">
        <v>28</v>
      </c>
      <c r="F200" s="3" t="s">
        <v>33</v>
      </c>
      <c r="G200" s="25">
        <v>2</v>
      </c>
      <c r="H200" s="25">
        <v>2</v>
      </c>
      <c r="I200" s="4">
        <f t="shared" si="21"/>
        <v>1</v>
      </c>
      <c r="J200" s="25">
        <v>1</v>
      </c>
      <c r="K200" s="5">
        <f t="shared" si="22"/>
        <v>0.5</v>
      </c>
      <c r="L200" s="25">
        <f t="shared" si="23"/>
        <v>0</v>
      </c>
      <c r="M200" s="25">
        <v>0</v>
      </c>
      <c r="N200" s="25">
        <v>0</v>
      </c>
      <c r="O200" s="25">
        <v>0</v>
      </c>
      <c r="P200" s="25">
        <v>2</v>
      </c>
      <c r="Q200" s="25">
        <v>2</v>
      </c>
      <c r="R200" s="5" t="e">
        <f t="shared" si="24"/>
        <v>#DIV/0!</v>
      </c>
      <c r="S200" s="5" t="e">
        <f t="shared" si="20"/>
        <v>#DIV/0!</v>
      </c>
      <c r="T200" s="25">
        <v>0</v>
      </c>
      <c r="U200" s="25">
        <v>0</v>
      </c>
      <c r="V200" s="25">
        <v>0</v>
      </c>
      <c r="W200" s="25">
        <v>1</v>
      </c>
      <c r="X200" s="25">
        <v>1</v>
      </c>
      <c r="Y200" s="25">
        <v>0</v>
      </c>
      <c r="Z200" s="29">
        <f t="shared" si="25"/>
        <v>1</v>
      </c>
    </row>
    <row r="201" spans="1:26" ht="14.4" x14ac:dyDescent="0.3">
      <c r="A201" s="3">
        <v>199</v>
      </c>
      <c r="B201" s="3" t="s">
        <v>34</v>
      </c>
      <c r="C201" s="3" t="s">
        <v>26</v>
      </c>
      <c r="D201" s="3" t="s">
        <v>33</v>
      </c>
      <c r="E201" s="3" t="s">
        <v>32</v>
      </c>
      <c r="F201" s="3" t="s">
        <v>35</v>
      </c>
      <c r="G201" s="25">
        <v>2</v>
      </c>
      <c r="H201" s="25">
        <v>0</v>
      </c>
      <c r="I201" s="4">
        <f t="shared" si="21"/>
        <v>0</v>
      </c>
      <c r="J201" s="25">
        <v>2</v>
      </c>
      <c r="K201" s="5">
        <f t="shared" si="22"/>
        <v>1</v>
      </c>
      <c r="L201" s="25">
        <f t="shared" si="23"/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5" t="e">
        <f t="shared" si="24"/>
        <v>#DIV/0!</v>
      </c>
      <c r="S201" s="5" t="e">
        <f t="shared" si="20"/>
        <v>#DIV/0!</v>
      </c>
      <c r="T201" s="25">
        <v>0</v>
      </c>
      <c r="U201" s="25">
        <v>0</v>
      </c>
      <c r="V201" s="25">
        <v>0</v>
      </c>
      <c r="W201" s="25">
        <v>2</v>
      </c>
      <c r="X201" s="25">
        <v>0</v>
      </c>
      <c r="Y201" s="25">
        <v>0</v>
      </c>
      <c r="Z201" s="29" t="e">
        <f t="shared" si="25"/>
        <v>#DIV/0!</v>
      </c>
    </row>
    <row r="202" spans="1:26" ht="14.4" x14ac:dyDescent="0.3">
      <c r="A202" s="3">
        <v>200</v>
      </c>
      <c r="B202" s="3" t="s">
        <v>34</v>
      </c>
      <c r="C202" s="3" t="s">
        <v>26</v>
      </c>
      <c r="D202" s="3" t="s">
        <v>33</v>
      </c>
      <c r="E202" s="3" t="s">
        <v>36</v>
      </c>
      <c r="F202" s="12" t="s">
        <v>35</v>
      </c>
      <c r="G202" s="25">
        <v>3</v>
      </c>
      <c r="H202" s="25">
        <v>2</v>
      </c>
      <c r="I202" s="4">
        <f t="shared" si="21"/>
        <v>0.66666666666666663</v>
      </c>
      <c r="J202" s="25">
        <v>0</v>
      </c>
      <c r="K202" s="5">
        <f t="shared" si="22"/>
        <v>0</v>
      </c>
      <c r="L202" s="25">
        <f t="shared" si="23"/>
        <v>3</v>
      </c>
      <c r="M202" s="25">
        <v>1</v>
      </c>
      <c r="N202" s="25">
        <v>2</v>
      </c>
      <c r="O202" s="25">
        <v>1</v>
      </c>
      <c r="P202" s="25">
        <v>0</v>
      </c>
      <c r="Q202" s="25">
        <v>0</v>
      </c>
      <c r="R202" s="5">
        <f t="shared" si="24"/>
        <v>0.33333333333333331</v>
      </c>
      <c r="S202" s="5">
        <f t="shared" si="20"/>
        <v>0.33333333333333331</v>
      </c>
      <c r="T202" s="25">
        <v>0</v>
      </c>
      <c r="U202" s="25">
        <v>0</v>
      </c>
      <c r="V202" s="25">
        <v>2</v>
      </c>
      <c r="W202" s="25">
        <v>0</v>
      </c>
      <c r="X202" s="25">
        <v>0</v>
      </c>
      <c r="Y202" s="25">
        <v>0</v>
      </c>
      <c r="Z202" s="29">
        <f t="shared" si="25"/>
        <v>1.5</v>
      </c>
    </row>
    <row r="203" spans="1:26" ht="14.4" x14ac:dyDescent="0.3">
      <c r="A203" s="3">
        <v>201</v>
      </c>
      <c r="B203" s="3" t="s">
        <v>31</v>
      </c>
      <c r="C203" s="3" t="s">
        <v>34</v>
      </c>
      <c r="D203" s="3" t="s">
        <v>33</v>
      </c>
      <c r="E203" s="3" t="s">
        <v>36</v>
      </c>
      <c r="F203" s="3" t="s">
        <v>35</v>
      </c>
      <c r="G203" s="25">
        <v>6</v>
      </c>
      <c r="H203" s="25">
        <v>6</v>
      </c>
      <c r="I203" s="4">
        <f t="shared" si="21"/>
        <v>1</v>
      </c>
      <c r="J203" s="25">
        <v>1</v>
      </c>
      <c r="K203" s="5">
        <f t="shared" si="22"/>
        <v>0.16666666666666666</v>
      </c>
      <c r="L203" s="25">
        <f t="shared" si="23"/>
        <v>5</v>
      </c>
      <c r="M203" s="25">
        <v>3</v>
      </c>
      <c r="N203" s="25">
        <v>2</v>
      </c>
      <c r="O203" s="25">
        <v>0</v>
      </c>
      <c r="P203" s="25">
        <v>0</v>
      </c>
      <c r="Q203" s="25">
        <v>0</v>
      </c>
      <c r="R203" s="5">
        <f t="shared" si="24"/>
        <v>0.6</v>
      </c>
      <c r="S203" s="5">
        <f t="shared" si="20"/>
        <v>0.6</v>
      </c>
      <c r="T203" s="25">
        <v>0</v>
      </c>
      <c r="U203" s="25">
        <v>1</v>
      </c>
      <c r="V203" s="25">
        <v>1</v>
      </c>
      <c r="W203" s="25">
        <v>0</v>
      </c>
      <c r="X203" s="25">
        <v>1</v>
      </c>
      <c r="Y203" s="25">
        <v>0</v>
      </c>
      <c r="Z203" s="29">
        <f t="shared" si="25"/>
        <v>0.7</v>
      </c>
    </row>
    <row r="204" spans="1:26" ht="14.4" x14ac:dyDescent="0.3">
      <c r="A204" s="3">
        <v>202</v>
      </c>
      <c r="B204" s="3" t="s">
        <v>25</v>
      </c>
      <c r="C204" s="3" t="s">
        <v>26</v>
      </c>
      <c r="D204" s="3" t="s">
        <v>36</v>
      </c>
      <c r="E204" s="3" t="s">
        <v>35</v>
      </c>
      <c r="F204" s="16" t="s">
        <v>29</v>
      </c>
      <c r="G204" s="25">
        <v>3</v>
      </c>
      <c r="H204" s="25">
        <v>2</v>
      </c>
      <c r="I204" s="4">
        <f t="shared" si="21"/>
        <v>0.66666666666666663</v>
      </c>
      <c r="J204" s="25">
        <v>1</v>
      </c>
      <c r="K204" s="5">
        <f t="shared" si="22"/>
        <v>0.33333333333333331</v>
      </c>
      <c r="L204" s="25">
        <f t="shared" si="23"/>
        <v>2</v>
      </c>
      <c r="M204" s="25">
        <v>1</v>
      </c>
      <c r="N204" s="25">
        <v>1</v>
      </c>
      <c r="O204" s="25">
        <v>1</v>
      </c>
      <c r="P204" s="25">
        <v>0</v>
      </c>
      <c r="Q204" s="25">
        <v>0</v>
      </c>
      <c r="R204" s="5">
        <f t="shared" si="24"/>
        <v>0.5</v>
      </c>
      <c r="S204" s="5">
        <f t="shared" si="20"/>
        <v>0.5</v>
      </c>
      <c r="T204" s="25">
        <v>0</v>
      </c>
      <c r="U204" s="25">
        <v>0</v>
      </c>
      <c r="V204" s="25">
        <v>1</v>
      </c>
      <c r="W204" s="25">
        <v>1</v>
      </c>
      <c r="X204" s="25">
        <v>0</v>
      </c>
      <c r="Y204" s="25">
        <v>0</v>
      </c>
      <c r="Z204" s="29">
        <f t="shared" si="25"/>
        <v>1.75</v>
      </c>
    </row>
    <row r="205" spans="1:26" ht="14.4" x14ac:dyDescent="0.3">
      <c r="A205" s="3">
        <v>203</v>
      </c>
      <c r="B205" s="3" t="s">
        <v>36</v>
      </c>
      <c r="C205" s="3" t="s">
        <v>26</v>
      </c>
      <c r="D205" s="3" t="s">
        <v>27</v>
      </c>
      <c r="E205" s="3" t="s">
        <v>35</v>
      </c>
      <c r="F205" s="11" t="s">
        <v>29</v>
      </c>
      <c r="G205" s="25">
        <v>5</v>
      </c>
      <c r="H205" s="25">
        <v>2</v>
      </c>
      <c r="I205" s="4">
        <f t="shared" si="21"/>
        <v>0.4</v>
      </c>
      <c r="J205" s="25">
        <v>2</v>
      </c>
      <c r="K205" s="5">
        <f t="shared" si="22"/>
        <v>0.4</v>
      </c>
      <c r="L205" s="25">
        <f t="shared" si="23"/>
        <v>2</v>
      </c>
      <c r="M205" s="25">
        <v>0</v>
      </c>
      <c r="N205" s="25">
        <v>2</v>
      </c>
      <c r="O205" s="25">
        <v>0</v>
      </c>
      <c r="P205" s="25">
        <v>2</v>
      </c>
      <c r="Q205" s="25">
        <v>2</v>
      </c>
      <c r="R205" s="5">
        <f t="shared" si="24"/>
        <v>0</v>
      </c>
      <c r="S205" s="5">
        <f t="shared" si="20"/>
        <v>0</v>
      </c>
      <c r="T205" s="25">
        <v>0</v>
      </c>
      <c r="U205" s="25">
        <v>1</v>
      </c>
      <c r="V205" s="25">
        <v>1</v>
      </c>
      <c r="W205" s="25">
        <v>1</v>
      </c>
      <c r="X205" s="25">
        <v>1</v>
      </c>
      <c r="Y205" s="25">
        <v>0</v>
      </c>
      <c r="Z205" s="29">
        <f t="shared" si="25"/>
        <v>1.8333333333333333</v>
      </c>
    </row>
    <row r="206" spans="1:26" ht="14.4" x14ac:dyDescent="0.3">
      <c r="A206" s="3">
        <v>204</v>
      </c>
      <c r="B206" s="3" t="s">
        <v>31</v>
      </c>
      <c r="C206" s="3" t="s">
        <v>26</v>
      </c>
      <c r="D206" s="3" t="s">
        <v>27</v>
      </c>
      <c r="E206" s="3" t="s">
        <v>35</v>
      </c>
      <c r="F206" s="18" t="s">
        <v>29</v>
      </c>
      <c r="G206" s="25">
        <v>0</v>
      </c>
      <c r="H206" s="25">
        <v>0</v>
      </c>
      <c r="I206" s="4" t="e">
        <f t="shared" si="21"/>
        <v>#DIV/0!</v>
      </c>
      <c r="J206" s="25">
        <v>0</v>
      </c>
      <c r="K206" s="5" t="e">
        <f t="shared" si="22"/>
        <v>#DIV/0!</v>
      </c>
      <c r="L206" s="25">
        <f t="shared" si="23"/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5" t="e">
        <f t="shared" si="24"/>
        <v>#DIV/0!</v>
      </c>
      <c r="S206" s="5" t="e">
        <f t="shared" si="20"/>
        <v>#DIV/0!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9" t="e">
        <f t="shared" si="25"/>
        <v>#DIV/0!</v>
      </c>
    </row>
    <row r="207" spans="1:26" ht="14.4" x14ac:dyDescent="0.3">
      <c r="A207" s="3">
        <v>205</v>
      </c>
      <c r="B207" s="3" t="s">
        <v>31</v>
      </c>
      <c r="C207" s="3" t="s">
        <v>26</v>
      </c>
      <c r="D207" s="3" t="s">
        <v>34</v>
      </c>
      <c r="E207" s="3" t="s">
        <v>32</v>
      </c>
      <c r="F207" s="3" t="s">
        <v>36</v>
      </c>
      <c r="G207" s="25">
        <v>2</v>
      </c>
      <c r="H207" s="25">
        <v>2</v>
      </c>
      <c r="I207" s="4">
        <f t="shared" si="21"/>
        <v>1</v>
      </c>
      <c r="J207" s="25">
        <v>0</v>
      </c>
      <c r="K207" s="5">
        <f t="shared" si="22"/>
        <v>0</v>
      </c>
      <c r="L207" s="25">
        <f t="shared" si="23"/>
        <v>2</v>
      </c>
      <c r="M207" s="25">
        <v>1</v>
      </c>
      <c r="N207" s="25">
        <v>1</v>
      </c>
      <c r="O207" s="25">
        <v>0</v>
      </c>
      <c r="P207" s="25">
        <v>0</v>
      </c>
      <c r="Q207" s="25">
        <v>0</v>
      </c>
      <c r="R207" s="5">
        <f t="shared" si="24"/>
        <v>0.5</v>
      </c>
      <c r="S207" s="5">
        <f t="shared" si="20"/>
        <v>0.5</v>
      </c>
      <c r="T207" s="25">
        <v>0</v>
      </c>
      <c r="U207" s="25">
        <v>1</v>
      </c>
      <c r="V207" s="25">
        <v>0</v>
      </c>
      <c r="W207" s="25">
        <v>0</v>
      </c>
      <c r="X207" s="25">
        <v>1</v>
      </c>
      <c r="Y207" s="25">
        <v>0</v>
      </c>
      <c r="Z207" s="29">
        <f t="shared" si="25"/>
        <v>0.33333333333333331</v>
      </c>
    </row>
    <row r="208" spans="1:26" ht="14.4" x14ac:dyDescent="0.3">
      <c r="A208" s="3">
        <v>206</v>
      </c>
      <c r="B208" s="3" t="s">
        <v>31</v>
      </c>
      <c r="C208" s="3" t="s">
        <v>34</v>
      </c>
      <c r="D208" s="3" t="s">
        <v>36</v>
      </c>
      <c r="E208" s="3" t="s">
        <v>28</v>
      </c>
      <c r="F208" s="3" t="s">
        <v>33</v>
      </c>
      <c r="G208" s="25">
        <v>2</v>
      </c>
      <c r="H208" s="25">
        <v>0</v>
      </c>
      <c r="I208" s="4">
        <f t="shared" si="21"/>
        <v>0</v>
      </c>
      <c r="J208" s="25">
        <v>0</v>
      </c>
      <c r="K208" s="5">
        <f t="shared" si="22"/>
        <v>0</v>
      </c>
      <c r="L208" s="25">
        <f t="shared" si="23"/>
        <v>2</v>
      </c>
      <c r="M208" s="25">
        <v>0</v>
      </c>
      <c r="N208" s="25">
        <v>2</v>
      </c>
      <c r="O208" s="25">
        <v>0</v>
      </c>
      <c r="P208" s="25">
        <v>0</v>
      </c>
      <c r="Q208" s="25">
        <v>0</v>
      </c>
      <c r="R208" s="5">
        <f t="shared" si="24"/>
        <v>0</v>
      </c>
      <c r="S208" s="5">
        <f t="shared" ref="S208:S224" si="26">((0.5*T208)+M208)/L208</f>
        <v>0</v>
      </c>
      <c r="T208" s="25">
        <v>0</v>
      </c>
      <c r="U208" s="25">
        <v>0</v>
      </c>
      <c r="V208" s="25">
        <v>1</v>
      </c>
      <c r="W208" s="25">
        <v>0</v>
      </c>
      <c r="X208" s="25">
        <v>1</v>
      </c>
      <c r="Y208" s="25">
        <v>0</v>
      </c>
      <c r="Z208" s="29">
        <f t="shared" si="25"/>
        <v>2.5</v>
      </c>
    </row>
    <row r="209" spans="1:26" ht="14.4" x14ac:dyDescent="0.3">
      <c r="A209" s="3">
        <v>207</v>
      </c>
      <c r="B209" s="3" t="s">
        <v>31</v>
      </c>
      <c r="C209" s="3" t="s">
        <v>36</v>
      </c>
      <c r="D209" s="3" t="s">
        <v>27</v>
      </c>
      <c r="E209" s="3" t="s">
        <v>35</v>
      </c>
      <c r="F209" s="3" t="s">
        <v>33</v>
      </c>
      <c r="G209" s="25">
        <v>5</v>
      </c>
      <c r="H209" s="25">
        <v>2</v>
      </c>
      <c r="I209" s="4">
        <f t="shared" si="21"/>
        <v>0.4</v>
      </c>
      <c r="J209" s="25">
        <v>1</v>
      </c>
      <c r="K209" s="5">
        <f t="shared" si="22"/>
        <v>0.2</v>
      </c>
      <c r="L209" s="25">
        <f t="shared" si="23"/>
        <v>4</v>
      </c>
      <c r="M209" s="25">
        <v>1</v>
      </c>
      <c r="N209" s="25">
        <v>3</v>
      </c>
      <c r="O209" s="25">
        <v>0</v>
      </c>
      <c r="P209" s="25">
        <v>0</v>
      </c>
      <c r="Q209" s="25">
        <v>0</v>
      </c>
      <c r="R209" s="5">
        <f t="shared" si="24"/>
        <v>0.25</v>
      </c>
      <c r="S209" s="5">
        <f t="shared" si="26"/>
        <v>0.25</v>
      </c>
      <c r="T209" s="25">
        <v>0</v>
      </c>
      <c r="U209" s="25">
        <v>0</v>
      </c>
      <c r="V209" s="25">
        <v>3</v>
      </c>
      <c r="W209" s="25">
        <v>1</v>
      </c>
      <c r="X209" s="25">
        <v>0</v>
      </c>
      <c r="Y209" s="25">
        <v>0</v>
      </c>
      <c r="Z209" s="29">
        <f t="shared" si="25"/>
        <v>6.5</v>
      </c>
    </row>
    <row r="210" spans="1:26" ht="14.4" x14ac:dyDescent="0.3">
      <c r="A210" s="3">
        <v>208</v>
      </c>
      <c r="B210" s="3" t="s">
        <v>31</v>
      </c>
      <c r="C210" s="3" t="s">
        <v>26</v>
      </c>
      <c r="D210" s="3" t="s">
        <v>27</v>
      </c>
      <c r="E210" s="3" t="s">
        <v>32</v>
      </c>
      <c r="F210" s="3" t="s">
        <v>36</v>
      </c>
      <c r="G210" s="25">
        <v>1</v>
      </c>
      <c r="H210" s="25">
        <v>2</v>
      </c>
      <c r="I210" s="4">
        <f t="shared" si="21"/>
        <v>2</v>
      </c>
      <c r="J210" s="25">
        <v>0</v>
      </c>
      <c r="K210" s="5">
        <f t="shared" si="22"/>
        <v>0</v>
      </c>
      <c r="L210" s="25">
        <f t="shared" si="23"/>
        <v>1</v>
      </c>
      <c r="M210" s="25">
        <v>1</v>
      </c>
      <c r="N210" s="25">
        <v>0</v>
      </c>
      <c r="O210" s="25">
        <v>1</v>
      </c>
      <c r="P210" s="25">
        <v>0</v>
      </c>
      <c r="Q210" s="25">
        <v>0</v>
      </c>
      <c r="R210" s="5">
        <f t="shared" si="24"/>
        <v>1</v>
      </c>
      <c r="S210" s="5">
        <f t="shared" si="26"/>
        <v>1</v>
      </c>
      <c r="T210" s="25">
        <v>0</v>
      </c>
      <c r="U210" s="25">
        <v>0</v>
      </c>
      <c r="V210" s="25">
        <v>0</v>
      </c>
      <c r="W210" s="25">
        <v>0</v>
      </c>
      <c r="X210" s="25">
        <v>0</v>
      </c>
      <c r="Y210" s="25">
        <v>0</v>
      </c>
      <c r="Z210" s="29">
        <f t="shared" si="25"/>
        <v>0</v>
      </c>
    </row>
    <row r="211" spans="1:26" ht="14.4" x14ac:dyDescent="0.3">
      <c r="A211" s="3">
        <v>209</v>
      </c>
      <c r="B211" s="3" t="s">
        <v>34</v>
      </c>
      <c r="C211" s="3" t="s">
        <v>33</v>
      </c>
      <c r="D211" s="3" t="s">
        <v>36</v>
      </c>
      <c r="E211" s="3" t="s">
        <v>35</v>
      </c>
      <c r="F211" s="3" t="s">
        <v>29</v>
      </c>
      <c r="G211" s="25">
        <v>6</v>
      </c>
      <c r="H211" s="25">
        <v>2</v>
      </c>
      <c r="I211" s="4">
        <f t="shared" si="21"/>
        <v>0.33333333333333331</v>
      </c>
      <c r="J211" s="25">
        <v>0</v>
      </c>
      <c r="K211" s="5">
        <f t="shared" si="22"/>
        <v>0</v>
      </c>
      <c r="L211" s="25">
        <f t="shared" si="23"/>
        <v>5</v>
      </c>
      <c r="M211" s="25">
        <v>0</v>
      </c>
      <c r="N211" s="25">
        <v>5</v>
      </c>
      <c r="O211" s="25">
        <v>0</v>
      </c>
      <c r="P211" s="25">
        <v>2</v>
      </c>
      <c r="Q211" s="25">
        <v>2</v>
      </c>
      <c r="R211" s="5">
        <f t="shared" si="24"/>
        <v>0</v>
      </c>
      <c r="S211" s="5">
        <f t="shared" si="26"/>
        <v>0</v>
      </c>
      <c r="T211" s="25">
        <v>0</v>
      </c>
      <c r="U211" s="25">
        <v>1</v>
      </c>
      <c r="V211" s="25">
        <v>4</v>
      </c>
      <c r="W211" s="25">
        <v>0</v>
      </c>
      <c r="X211" s="25">
        <v>1</v>
      </c>
      <c r="Y211" s="25">
        <v>0</v>
      </c>
      <c r="Z211" s="29">
        <f t="shared" si="25"/>
        <v>2.3333333333333335</v>
      </c>
    </row>
    <row r="212" spans="1:26" ht="14.4" x14ac:dyDescent="0.3">
      <c r="A212" s="3">
        <v>210</v>
      </c>
      <c r="B212" s="3" t="s">
        <v>34</v>
      </c>
      <c r="C212" s="3" t="s">
        <v>26</v>
      </c>
      <c r="D212" s="3" t="s">
        <v>36</v>
      </c>
      <c r="E212" s="3" t="s">
        <v>35</v>
      </c>
      <c r="F212" s="3" t="s">
        <v>29</v>
      </c>
      <c r="G212" s="25">
        <v>1</v>
      </c>
      <c r="H212" s="25">
        <v>2</v>
      </c>
      <c r="I212" s="4">
        <f t="shared" si="21"/>
        <v>2</v>
      </c>
      <c r="J212" s="25">
        <v>0</v>
      </c>
      <c r="K212" s="5">
        <f t="shared" si="22"/>
        <v>0</v>
      </c>
      <c r="L212" s="25">
        <f t="shared" si="23"/>
        <v>1</v>
      </c>
      <c r="M212" s="25">
        <v>1</v>
      </c>
      <c r="N212" s="25">
        <v>0</v>
      </c>
      <c r="O212" s="25">
        <v>1</v>
      </c>
      <c r="P212" s="25">
        <v>0</v>
      </c>
      <c r="Q212" s="25">
        <v>0</v>
      </c>
      <c r="R212" s="5">
        <f t="shared" si="24"/>
        <v>1</v>
      </c>
      <c r="S212" s="5">
        <f t="shared" si="26"/>
        <v>1</v>
      </c>
      <c r="T212" s="25">
        <v>0</v>
      </c>
      <c r="U212" s="25">
        <v>0</v>
      </c>
      <c r="V212" s="25">
        <v>0</v>
      </c>
      <c r="W212" s="25">
        <v>0</v>
      </c>
      <c r="X212" s="25">
        <v>0</v>
      </c>
      <c r="Y212" s="25">
        <v>0</v>
      </c>
      <c r="Z212" s="29">
        <f t="shared" si="25"/>
        <v>0</v>
      </c>
    </row>
    <row r="213" spans="1:26" ht="14.4" x14ac:dyDescent="0.3">
      <c r="A213" s="3">
        <v>211</v>
      </c>
      <c r="B213" s="3" t="s">
        <v>25</v>
      </c>
      <c r="C213" s="3" t="s">
        <v>31</v>
      </c>
      <c r="D213" s="3" t="s">
        <v>34</v>
      </c>
      <c r="E213" s="3" t="s">
        <v>32</v>
      </c>
      <c r="F213" s="3" t="s">
        <v>35</v>
      </c>
      <c r="G213" s="25">
        <v>3</v>
      </c>
      <c r="H213" s="25">
        <v>4</v>
      </c>
      <c r="I213" s="4">
        <f t="shared" si="21"/>
        <v>1.3333333333333333</v>
      </c>
      <c r="J213" s="25">
        <v>1</v>
      </c>
      <c r="K213" s="5">
        <f t="shared" si="22"/>
        <v>0.33333333333333331</v>
      </c>
      <c r="L213" s="25">
        <f t="shared" si="23"/>
        <v>1</v>
      </c>
      <c r="M213" s="25">
        <v>1</v>
      </c>
      <c r="N213" s="25">
        <v>0</v>
      </c>
      <c r="O213" s="25">
        <v>1</v>
      </c>
      <c r="P213" s="25">
        <v>2</v>
      </c>
      <c r="Q213" s="25">
        <v>2</v>
      </c>
      <c r="R213" s="5">
        <f t="shared" si="24"/>
        <v>1</v>
      </c>
      <c r="S213" s="5">
        <f t="shared" si="26"/>
        <v>1</v>
      </c>
      <c r="T213" s="25">
        <v>0</v>
      </c>
      <c r="U213" s="25">
        <v>0</v>
      </c>
      <c r="V213" s="25">
        <v>0</v>
      </c>
      <c r="W213" s="25">
        <v>1</v>
      </c>
      <c r="X213" s="25">
        <v>1</v>
      </c>
      <c r="Y213" s="25">
        <v>0</v>
      </c>
      <c r="Z213" s="29">
        <f t="shared" si="25"/>
        <v>0.5</v>
      </c>
    </row>
    <row r="214" spans="1:26" ht="14.4" x14ac:dyDescent="0.3">
      <c r="A214" s="3">
        <v>212</v>
      </c>
      <c r="B214" s="3" t="s">
        <v>25</v>
      </c>
      <c r="C214" s="3" t="s">
        <v>33</v>
      </c>
      <c r="D214" s="3" t="s">
        <v>27</v>
      </c>
      <c r="E214" s="3" t="s">
        <v>32</v>
      </c>
      <c r="F214" s="3" t="s">
        <v>36</v>
      </c>
      <c r="G214" s="25">
        <v>1</v>
      </c>
      <c r="H214" s="25">
        <v>0</v>
      </c>
      <c r="I214" s="4">
        <f t="shared" si="21"/>
        <v>0</v>
      </c>
      <c r="J214" s="25">
        <v>0</v>
      </c>
      <c r="K214" s="5">
        <f t="shared" si="22"/>
        <v>0</v>
      </c>
      <c r="L214" s="25">
        <f t="shared" si="23"/>
        <v>1</v>
      </c>
      <c r="M214" s="25">
        <v>0</v>
      </c>
      <c r="N214" s="25">
        <v>1</v>
      </c>
      <c r="O214" s="25">
        <v>0</v>
      </c>
      <c r="P214" s="25">
        <v>0</v>
      </c>
      <c r="Q214" s="25">
        <v>0</v>
      </c>
      <c r="R214" s="5">
        <f t="shared" si="24"/>
        <v>0</v>
      </c>
      <c r="S214" s="5">
        <f t="shared" si="26"/>
        <v>0</v>
      </c>
      <c r="T214" s="25">
        <v>0</v>
      </c>
      <c r="U214" s="25">
        <v>0</v>
      </c>
      <c r="V214" s="25">
        <v>1</v>
      </c>
      <c r="W214" s="25">
        <v>0</v>
      </c>
      <c r="X214" s="25">
        <v>1</v>
      </c>
      <c r="Y214" s="25">
        <v>0</v>
      </c>
      <c r="Z214" s="29">
        <f t="shared" si="25"/>
        <v>1.5</v>
      </c>
    </row>
    <row r="215" spans="1:26" ht="14.4" x14ac:dyDescent="0.3">
      <c r="A215" s="3">
        <v>213</v>
      </c>
      <c r="B215" s="3" t="s">
        <v>34</v>
      </c>
      <c r="C215" s="3" t="s">
        <v>33</v>
      </c>
      <c r="D215" s="3" t="s">
        <v>27</v>
      </c>
      <c r="E215" s="3" t="s">
        <v>32</v>
      </c>
      <c r="F215" s="3" t="s">
        <v>36</v>
      </c>
      <c r="G215" s="25">
        <v>6</v>
      </c>
      <c r="H215" s="25">
        <v>2</v>
      </c>
      <c r="I215" s="4">
        <f t="shared" si="21"/>
        <v>0.33333333333333331</v>
      </c>
      <c r="J215" s="25">
        <v>1</v>
      </c>
      <c r="K215" s="5">
        <f t="shared" si="22"/>
        <v>0.16666666666666666</v>
      </c>
      <c r="L215" s="25">
        <f t="shared" si="23"/>
        <v>5</v>
      </c>
      <c r="M215" s="25">
        <v>1</v>
      </c>
      <c r="N215" s="25">
        <v>4</v>
      </c>
      <c r="O215" s="25">
        <v>1</v>
      </c>
      <c r="P215" s="25">
        <v>0</v>
      </c>
      <c r="Q215" s="25">
        <v>0</v>
      </c>
      <c r="R215" s="5">
        <f t="shared" si="24"/>
        <v>0.2</v>
      </c>
      <c r="S215" s="5">
        <f t="shared" si="26"/>
        <v>0.2</v>
      </c>
      <c r="T215" s="25">
        <v>0</v>
      </c>
      <c r="U215" s="25">
        <v>0</v>
      </c>
      <c r="V215" s="25">
        <v>4</v>
      </c>
      <c r="W215" s="25">
        <v>0</v>
      </c>
      <c r="X215" s="25">
        <v>0</v>
      </c>
      <c r="Y215" s="25">
        <v>0</v>
      </c>
      <c r="Z215" s="29">
        <f t="shared" si="25"/>
        <v>3.5</v>
      </c>
    </row>
    <row r="216" spans="1:26" ht="14.4" x14ac:dyDescent="0.3">
      <c r="A216" s="3">
        <v>214</v>
      </c>
      <c r="B216" s="3" t="s">
        <v>25</v>
      </c>
      <c r="C216" s="3" t="s">
        <v>31</v>
      </c>
      <c r="D216" s="3" t="s">
        <v>34</v>
      </c>
      <c r="E216" s="3" t="s">
        <v>36</v>
      </c>
      <c r="F216" s="12" t="s">
        <v>33</v>
      </c>
      <c r="G216" s="25">
        <v>6</v>
      </c>
      <c r="H216" s="25">
        <v>1</v>
      </c>
      <c r="I216" s="4">
        <f t="shared" si="21"/>
        <v>0.16666666666666666</v>
      </c>
      <c r="J216" s="25">
        <v>2</v>
      </c>
      <c r="K216" s="5">
        <f t="shared" si="22"/>
        <v>0.33333333333333331</v>
      </c>
      <c r="L216" s="25">
        <f t="shared" si="23"/>
        <v>3</v>
      </c>
      <c r="M216" s="25">
        <v>0</v>
      </c>
      <c r="N216" s="25">
        <v>3</v>
      </c>
      <c r="O216" s="25">
        <v>0</v>
      </c>
      <c r="P216" s="25">
        <v>2</v>
      </c>
      <c r="Q216" s="25">
        <v>1</v>
      </c>
      <c r="R216" s="5">
        <f t="shared" si="24"/>
        <v>0</v>
      </c>
      <c r="S216" s="5">
        <f t="shared" si="26"/>
        <v>0</v>
      </c>
      <c r="T216" s="25">
        <v>0</v>
      </c>
      <c r="U216" s="25">
        <v>2</v>
      </c>
      <c r="V216" s="25">
        <v>1</v>
      </c>
      <c r="W216" s="25">
        <v>2</v>
      </c>
      <c r="X216" s="25">
        <v>3</v>
      </c>
      <c r="Y216" s="25">
        <v>0</v>
      </c>
      <c r="Z216" s="29">
        <f t="shared" si="25"/>
        <v>1.4545454545454546</v>
      </c>
    </row>
    <row r="217" spans="1:26" ht="14.4" x14ac:dyDescent="0.3">
      <c r="A217" s="3">
        <v>215</v>
      </c>
      <c r="B217" s="3" t="s">
        <v>31</v>
      </c>
      <c r="C217" s="3" t="s">
        <v>26</v>
      </c>
      <c r="D217" s="3" t="s">
        <v>27</v>
      </c>
      <c r="E217" s="3" t="s">
        <v>36</v>
      </c>
      <c r="F217" s="12" t="s">
        <v>33</v>
      </c>
      <c r="G217" s="25">
        <v>2</v>
      </c>
      <c r="H217" s="25">
        <v>2</v>
      </c>
      <c r="I217" s="4">
        <f t="shared" si="21"/>
        <v>1</v>
      </c>
      <c r="J217" s="25">
        <v>1</v>
      </c>
      <c r="K217" s="5">
        <f t="shared" si="22"/>
        <v>0.5</v>
      </c>
      <c r="L217" s="25">
        <f t="shared" si="23"/>
        <v>1</v>
      </c>
      <c r="M217" s="25">
        <v>1</v>
      </c>
      <c r="N217" s="25">
        <v>0</v>
      </c>
      <c r="O217" s="25">
        <v>1</v>
      </c>
      <c r="P217" s="25">
        <v>0</v>
      </c>
      <c r="Q217" s="25">
        <v>0</v>
      </c>
      <c r="R217" s="5">
        <f t="shared" si="24"/>
        <v>1</v>
      </c>
      <c r="S217" s="5">
        <f t="shared" si="26"/>
        <v>1</v>
      </c>
      <c r="T217" s="25">
        <v>0</v>
      </c>
      <c r="U217" s="25">
        <v>0</v>
      </c>
      <c r="V217" s="25">
        <v>1</v>
      </c>
      <c r="W217" s="25">
        <v>0</v>
      </c>
      <c r="X217" s="25">
        <v>0</v>
      </c>
      <c r="Y217" s="25">
        <v>0</v>
      </c>
      <c r="Z217" s="29">
        <f t="shared" si="25"/>
        <v>0.75</v>
      </c>
    </row>
    <row r="218" spans="1:26" ht="14.4" x14ac:dyDescent="0.3">
      <c r="A218" s="3">
        <v>216</v>
      </c>
      <c r="B218" s="3" t="s">
        <v>31</v>
      </c>
      <c r="C218" s="3" t="s">
        <v>26</v>
      </c>
      <c r="D218" s="3" t="s">
        <v>27</v>
      </c>
      <c r="E218" s="3" t="s">
        <v>32</v>
      </c>
      <c r="F218" s="3" t="s">
        <v>33</v>
      </c>
      <c r="G218" s="25">
        <v>1</v>
      </c>
      <c r="H218" s="25">
        <v>2</v>
      </c>
      <c r="I218" s="4">
        <f t="shared" si="21"/>
        <v>2</v>
      </c>
      <c r="J218" s="25">
        <v>0</v>
      </c>
      <c r="K218" s="5">
        <f t="shared" si="22"/>
        <v>0</v>
      </c>
      <c r="L218" s="25">
        <f t="shared" si="23"/>
        <v>0</v>
      </c>
      <c r="M218" s="25">
        <v>0</v>
      </c>
      <c r="N218" s="25">
        <v>0</v>
      </c>
      <c r="O218" s="25">
        <v>0</v>
      </c>
      <c r="P218" s="25">
        <v>2</v>
      </c>
      <c r="Q218" s="25">
        <v>2</v>
      </c>
      <c r="R218" s="5" t="e">
        <f t="shared" si="24"/>
        <v>#DIV/0!</v>
      </c>
      <c r="S218" s="5" t="e">
        <f t="shared" si="26"/>
        <v>#DIV/0!</v>
      </c>
      <c r="T218" s="25">
        <v>0</v>
      </c>
      <c r="U218" s="25">
        <v>0</v>
      </c>
      <c r="V218" s="25">
        <v>0</v>
      </c>
      <c r="W218" s="25">
        <v>0</v>
      </c>
      <c r="X218" s="25">
        <v>1</v>
      </c>
      <c r="Y218" s="25">
        <v>0</v>
      </c>
      <c r="Z218" s="29">
        <f t="shared" si="25"/>
        <v>0</v>
      </c>
    </row>
    <row r="219" spans="1:26" ht="14.4" x14ac:dyDescent="0.3">
      <c r="A219" s="3">
        <v>217</v>
      </c>
      <c r="B219" s="3" t="s">
        <v>25</v>
      </c>
      <c r="C219" s="3" t="s">
        <v>31</v>
      </c>
      <c r="D219" s="3" t="s">
        <v>34</v>
      </c>
      <c r="E219" s="3" t="s">
        <v>28</v>
      </c>
      <c r="F219" s="11" t="s">
        <v>29</v>
      </c>
      <c r="G219" s="25">
        <v>2</v>
      </c>
      <c r="H219" s="25">
        <v>2</v>
      </c>
      <c r="I219" s="4">
        <f t="shared" si="21"/>
        <v>1</v>
      </c>
      <c r="J219" s="25">
        <v>1</v>
      </c>
      <c r="K219" s="5">
        <f t="shared" si="22"/>
        <v>0.5</v>
      </c>
      <c r="L219" s="25">
        <f t="shared" si="23"/>
        <v>1</v>
      </c>
      <c r="M219" s="25">
        <v>1</v>
      </c>
      <c r="N219" s="25">
        <v>0</v>
      </c>
      <c r="O219" s="25">
        <v>0</v>
      </c>
      <c r="P219" s="25">
        <v>0</v>
      </c>
      <c r="Q219" s="25">
        <v>0</v>
      </c>
      <c r="R219" s="5">
        <f t="shared" si="24"/>
        <v>1</v>
      </c>
      <c r="S219" s="5">
        <f t="shared" si="26"/>
        <v>1</v>
      </c>
      <c r="T219" s="25">
        <v>0</v>
      </c>
      <c r="U219" s="25">
        <v>0</v>
      </c>
      <c r="V219" s="25">
        <v>0</v>
      </c>
      <c r="W219" s="25">
        <v>1</v>
      </c>
      <c r="X219" s="25">
        <v>0</v>
      </c>
      <c r="Y219" s="25">
        <v>0</v>
      </c>
      <c r="Z219" s="29">
        <f t="shared" si="25"/>
        <v>2</v>
      </c>
    </row>
    <row r="220" spans="1:26" ht="14.4" x14ac:dyDescent="0.3">
      <c r="A220" s="3">
        <v>218</v>
      </c>
      <c r="B220" s="3" t="s">
        <v>31</v>
      </c>
      <c r="C220" s="3" t="s">
        <v>36</v>
      </c>
      <c r="D220" s="3" t="s">
        <v>27</v>
      </c>
      <c r="E220" s="3" t="s">
        <v>32</v>
      </c>
      <c r="F220" s="3" t="s">
        <v>33</v>
      </c>
      <c r="G220" s="25">
        <v>7</v>
      </c>
      <c r="H220" s="25">
        <v>2</v>
      </c>
      <c r="I220" s="4">
        <f t="shared" si="21"/>
        <v>0.2857142857142857</v>
      </c>
      <c r="J220" s="25">
        <v>3</v>
      </c>
      <c r="K220" s="5">
        <f t="shared" si="22"/>
        <v>0.42857142857142855</v>
      </c>
      <c r="L220" s="25">
        <f t="shared" si="23"/>
        <v>3</v>
      </c>
      <c r="M220" s="25">
        <v>1</v>
      </c>
      <c r="N220" s="25">
        <v>2</v>
      </c>
      <c r="O220" s="25">
        <v>1</v>
      </c>
      <c r="P220" s="25">
        <v>2</v>
      </c>
      <c r="Q220" s="25">
        <v>0</v>
      </c>
      <c r="R220" s="5">
        <f t="shared" si="24"/>
        <v>0.33333333333333331</v>
      </c>
      <c r="S220" s="5">
        <f t="shared" si="26"/>
        <v>0.33333333333333331</v>
      </c>
      <c r="T220" s="25">
        <v>0</v>
      </c>
      <c r="U220" s="25">
        <v>1</v>
      </c>
      <c r="V220" s="25">
        <v>2</v>
      </c>
      <c r="W220" s="25">
        <v>2</v>
      </c>
      <c r="X220" s="25">
        <v>1</v>
      </c>
      <c r="Y220" s="25">
        <v>1</v>
      </c>
      <c r="Z220" s="29">
        <f t="shared" si="25"/>
        <v>2.5</v>
      </c>
    </row>
    <row r="221" spans="1:26" ht="14.4" x14ac:dyDescent="0.3">
      <c r="A221" s="3">
        <v>219</v>
      </c>
      <c r="B221" s="3" t="s">
        <v>34</v>
      </c>
      <c r="C221" s="3" t="s">
        <v>33</v>
      </c>
      <c r="D221" s="3" t="s">
        <v>36</v>
      </c>
      <c r="E221" s="3" t="s">
        <v>32</v>
      </c>
      <c r="F221" s="3" t="s">
        <v>29</v>
      </c>
      <c r="G221" s="25">
        <v>0</v>
      </c>
      <c r="H221" s="25">
        <v>0</v>
      </c>
      <c r="I221" s="4" t="e">
        <f t="shared" si="21"/>
        <v>#DIV/0!</v>
      </c>
      <c r="J221" s="25">
        <v>0</v>
      </c>
      <c r="K221" s="5" t="e">
        <f t="shared" si="22"/>
        <v>#DIV/0!</v>
      </c>
      <c r="L221" s="25">
        <f t="shared" si="23"/>
        <v>0</v>
      </c>
      <c r="M221" s="25">
        <v>0</v>
      </c>
      <c r="N221" s="25">
        <v>0</v>
      </c>
      <c r="O221" s="25">
        <v>0</v>
      </c>
      <c r="P221" s="25">
        <v>0</v>
      </c>
      <c r="Q221" s="25">
        <v>0</v>
      </c>
      <c r="R221" s="5" t="e">
        <f t="shared" si="24"/>
        <v>#DIV/0!</v>
      </c>
      <c r="S221" s="5" t="e">
        <f t="shared" si="26"/>
        <v>#DIV/0!</v>
      </c>
      <c r="T221" s="25">
        <v>0</v>
      </c>
      <c r="U221" s="25">
        <v>0</v>
      </c>
      <c r="V221" s="25">
        <v>0</v>
      </c>
      <c r="W221" s="25">
        <v>0</v>
      </c>
      <c r="X221" s="25">
        <v>0</v>
      </c>
      <c r="Y221" s="25">
        <v>0</v>
      </c>
      <c r="Z221" s="29" t="e">
        <f t="shared" si="25"/>
        <v>#DIV/0!</v>
      </c>
    </row>
    <row r="222" spans="1:26" ht="14.4" x14ac:dyDescent="0.3">
      <c r="A222" s="3">
        <v>220</v>
      </c>
      <c r="B222" s="3" t="s">
        <v>33</v>
      </c>
      <c r="C222" s="3" t="s">
        <v>26</v>
      </c>
      <c r="D222" s="3" t="s">
        <v>36</v>
      </c>
      <c r="E222" s="3" t="s">
        <v>28</v>
      </c>
      <c r="F222" s="3" t="s">
        <v>29</v>
      </c>
      <c r="G222" s="25">
        <v>1</v>
      </c>
      <c r="H222" s="25">
        <v>2</v>
      </c>
      <c r="I222" s="4">
        <f t="shared" si="21"/>
        <v>2</v>
      </c>
      <c r="J222" s="25">
        <v>0</v>
      </c>
      <c r="K222" s="5">
        <f t="shared" si="22"/>
        <v>0</v>
      </c>
      <c r="L222" s="25">
        <f t="shared" si="23"/>
        <v>1</v>
      </c>
      <c r="M222" s="25">
        <v>1</v>
      </c>
      <c r="N222" s="25">
        <v>0</v>
      </c>
      <c r="O222" s="25">
        <v>0</v>
      </c>
      <c r="P222" s="25">
        <v>0</v>
      </c>
      <c r="Q222" s="25">
        <v>0</v>
      </c>
      <c r="R222" s="5">
        <f t="shared" si="24"/>
        <v>1</v>
      </c>
      <c r="S222" s="5">
        <f t="shared" si="26"/>
        <v>1</v>
      </c>
      <c r="T222" s="25">
        <v>0</v>
      </c>
      <c r="U222" s="25">
        <v>0</v>
      </c>
      <c r="V222" s="25">
        <v>0</v>
      </c>
      <c r="W222" s="25">
        <v>0</v>
      </c>
      <c r="X222" s="25">
        <v>0</v>
      </c>
      <c r="Y222" s="25">
        <v>0</v>
      </c>
      <c r="Z222" s="29">
        <f t="shared" si="25"/>
        <v>0</v>
      </c>
    </row>
    <row r="223" spans="1:26" ht="14.4" x14ac:dyDescent="0.3">
      <c r="A223" s="3">
        <v>221</v>
      </c>
      <c r="B223" s="3" t="s">
        <v>36</v>
      </c>
      <c r="C223" s="3" t="s">
        <v>26</v>
      </c>
      <c r="D223" s="3" t="s">
        <v>27</v>
      </c>
      <c r="E223" s="3" t="s">
        <v>32</v>
      </c>
      <c r="F223" s="14" t="s">
        <v>29</v>
      </c>
      <c r="G223" s="25">
        <v>0</v>
      </c>
      <c r="H223" s="25">
        <v>0</v>
      </c>
      <c r="I223" s="4" t="e">
        <f t="shared" si="21"/>
        <v>#DIV/0!</v>
      </c>
      <c r="J223" s="25">
        <v>0</v>
      </c>
      <c r="K223" s="5" t="e">
        <f t="shared" si="22"/>
        <v>#DIV/0!</v>
      </c>
      <c r="L223" s="25">
        <f t="shared" si="23"/>
        <v>0</v>
      </c>
      <c r="M223" s="25">
        <v>0</v>
      </c>
      <c r="N223" s="25">
        <v>0</v>
      </c>
      <c r="O223" s="25">
        <v>0</v>
      </c>
      <c r="P223" s="25">
        <v>0</v>
      </c>
      <c r="Q223" s="25">
        <v>0</v>
      </c>
      <c r="R223" s="5" t="e">
        <f t="shared" si="24"/>
        <v>#DIV/0!</v>
      </c>
      <c r="S223" s="5" t="e">
        <f t="shared" si="26"/>
        <v>#DIV/0!</v>
      </c>
      <c r="T223" s="25">
        <v>0</v>
      </c>
      <c r="U223" s="25">
        <v>0</v>
      </c>
      <c r="V223" s="25">
        <v>0</v>
      </c>
      <c r="W223" s="25">
        <v>0</v>
      </c>
      <c r="X223" s="25">
        <v>1</v>
      </c>
      <c r="Y223" s="25">
        <v>0</v>
      </c>
      <c r="Z223" s="29">
        <f t="shared" si="25"/>
        <v>0</v>
      </c>
    </row>
    <row r="224" spans="1:26" ht="14.4" x14ac:dyDescent="0.3">
      <c r="A224" s="3">
        <v>222</v>
      </c>
      <c r="B224" s="3" t="s">
        <v>34</v>
      </c>
      <c r="C224" s="3" t="s">
        <v>26</v>
      </c>
      <c r="D224" s="3" t="s">
        <v>27</v>
      </c>
      <c r="E224" s="3" t="s">
        <v>36</v>
      </c>
      <c r="F224" s="16" t="s">
        <v>29</v>
      </c>
      <c r="G224" s="25">
        <v>2</v>
      </c>
      <c r="H224" s="25">
        <v>0</v>
      </c>
      <c r="I224" s="4">
        <f t="shared" si="21"/>
        <v>0</v>
      </c>
      <c r="J224" s="25">
        <v>0</v>
      </c>
      <c r="K224" s="5">
        <f t="shared" si="22"/>
        <v>0</v>
      </c>
      <c r="L224" s="25">
        <f t="shared" si="23"/>
        <v>2</v>
      </c>
      <c r="M224" s="25">
        <v>0</v>
      </c>
      <c r="N224" s="25">
        <v>2</v>
      </c>
      <c r="O224" s="25">
        <v>0</v>
      </c>
      <c r="P224" s="25">
        <v>0</v>
      </c>
      <c r="Q224" s="25">
        <v>0</v>
      </c>
      <c r="R224" s="5">
        <f t="shared" si="24"/>
        <v>0</v>
      </c>
      <c r="S224" s="5">
        <f t="shared" si="26"/>
        <v>0</v>
      </c>
      <c r="T224" s="25">
        <v>0</v>
      </c>
      <c r="U224" s="25">
        <v>0</v>
      </c>
      <c r="V224" s="25">
        <v>2</v>
      </c>
      <c r="W224" s="25">
        <v>0</v>
      </c>
      <c r="X224" s="25">
        <v>0</v>
      </c>
      <c r="Y224" s="25">
        <v>0</v>
      </c>
      <c r="Z224" s="29" t="e">
        <f t="shared" si="25"/>
        <v>#DIV/0!</v>
      </c>
    </row>
    <row r="225" spans="2:26" ht="14.4" x14ac:dyDescent="0.3">
      <c r="B225" s="3"/>
      <c r="C225" s="3"/>
      <c r="D225" s="3"/>
      <c r="E225" s="3"/>
      <c r="F225" s="3"/>
      <c r="G225" s="3"/>
      <c r="H225" s="3"/>
      <c r="I225" s="4"/>
      <c r="J225" s="3"/>
      <c r="K225" s="5"/>
      <c r="L225" s="3"/>
      <c r="M225" s="3"/>
      <c r="N225" s="3"/>
      <c r="O225" s="3"/>
      <c r="P225" s="3"/>
      <c r="Q225" s="3"/>
      <c r="R225" s="5"/>
      <c r="S225" s="5"/>
      <c r="T225" s="3"/>
      <c r="U225" s="3"/>
      <c r="V225" s="3"/>
      <c r="W225" s="3"/>
      <c r="X225" s="3"/>
      <c r="Y225" s="3"/>
      <c r="Z225" s="29"/>
    </row>
    <row r="226" spans="2:26" ht="14.4" x14ac:dyDescent="0.3">
      <c r="F226" s="9" t="s">
        <v>38</v>
      </c>
      <c r="G226" s="26">
        <f>SUM(G3:G225)</f>
        <v>1211</v>
      </c>
      <c r="H226" s="26">
        <f>SUM(H3:H225)</f>
        <v>749</v>
      </c>
      <c r="I226" s="2">
        <f>H226/G226</f>
        <v>0.61849710982658956</v>
      </c>
      <c r="J226" s="26">
        <f>SUM(J3:J225)</f>
        <v>303</v>
      </c>
      <c r="K226" s="1">
        <f>J226/G226</f>
        <v>0.25020644095788602</v>
      </c>
      <c r="L226" s="26">
        <f>N226+M226</f>
        <v>798</v>
      </c>
      <c r="M226" s="26">
        <f>SUM(M3:M225)</f>
        <v>272</v>
      </c>
      <c r="N226" s="26">
        <f t="shared" ref="N226:Q226" si="27">SUM(N3:N225)</f>
        <v>526</v>
      </c>
      <c r="O226" s="26">
        <f t="shared" si="27"/>
        <v>164</v>
      </c>
      <c r="P226" s="26">
        <f t="shared" si="27"/>
        <v>252</v>
      </c>
      <c r="Q226" s="26">
        <f t="shared" si="27"/>
        <v>146</v>
      </c>
      <c r="R226" s="1">
        <f>M226/(M226+N226)</f>
        <v>0.34085213032581452</v>
      </c>
      <c r="S226" s="1">
        <f>((0.5*T226)+M226)/L226</f>
        <v>0.37969924812030076</v>
      </c>
      <c r="T226" s="26">
        <f t="shared" ref="T226" si="28">SUM(T3:T225)</f>
        <v>62</v>
      </c>
      <c r="U226" s="26">
        <f t="shared" ref="U226" si="29">SUM(U3:U225)</f>
        <v>197</v>
      </c>
      <c r="V226" s="26">
        <f t="shared" ref="V226" si="30">SUM(V3:V225)</f>
        <v>380</v>
      </c>
      <c r="W226" s="26">
        <f t="shared" ref="W226" si="31">SUM(W3:W225)</f>
        <v>164</v>
      </c>
      <c r="X226" s="26">
        <f t="shared" ref="X226" si="32">SUM(X3:X225)</f>
        <v>213</v>
      </c>
      <c r="Y226" s="26">
        <f t="shared" ref="Y226" si="33">SUM(Y3:Y225)</f>
        <v>51</v>
      </c>
      <c r="Z226" s="29">
        <f>((P226-Q226)+V226+(2*(N226+W226+Y226+J226)))/(H226+(2*(U226+O226+T226+X226)))</f>
        <v>1.2736269173676398</v>
      </c>
    </row>
  </sheetData>
  <sortState xmlns:xlrd2="http://schemas.microsoft.com/office/spreadsheetml/2017/richdata2" ref="A3:Z224">
    <sortCondition ref="A3:A224"/>
  </sortState>
  <mergeCells count="2">
    <mergeCell ref="A1:B1"/>
    <mergeCell ref="AB3:AH3"/>
  </mergeCells>
  <conditionalFormatting sqref="G3:G224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G225">
    <cfRule type="colorScale" priority="5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AA8C-0649-4D41-9BB6-911FDC1F2D78}">
  <dimension ref="A1:AA80"/>
  <sheetViews>
    <sheetView zoomScale="64" zoomScaleNormal="64" workbookViewId="0">
      <selection activeCell="M71" sqref="M71"/>
    </sheetView>
  </sheetViews>
  <sheetFormatPr defaultRowHeight="14.4" x14ac:dyDescent="0.3"/>
  <cols>
    <col min="2" max="2" width="16.109375" bestFit="1" customWidth="1"/>
    <col min="3" max="3" width="15.44140625" bestFit="1" customWidth="1"/>
    <col min="4" max="6" width="16.109375" bestFit="1" customWidth="1"/>
    <col min="23" max="23" width="10.5546875" bestFit="1" customWidth="1"/>
    <col min="25" max="25" width="18.88671875" bestFit="1" customWidth="1"/>
    <col min="26" max="26" width="16.6640625" bestFit="1" customWidth="1"/>
  </cols>
  <sheetData>
    <row r="1" spans="1:27" x14ac:dyDescent="0.3">
      <c r="A1" s="33" t="s">
        <v>0</v>
      </c>
      <c r="B1" s="33"/>
      <c r="C1" s="33"/>
      <c r="D1" s="3"/>
      <c r="E1" s="3"/>
      <c r="F1" s="3"/>
      <c r="G1" s="3"/>
      <c r="H1" s="3"/>
      <c r="I1" s="4"/>
      <c r="J1" s="3"/>
      <c r="K1" s="5"/>
      <c r="L1" s="3"/>
      <c r="M1" s="3"/>
      <c r="N1" s="3"/>
      <c r="O1" s="3"/>
      <c r="P1" s="3"/>
      <c r="Q1" s="3"/>
      <c r="R1" s="5"/>
      <c r="S1" s="5"/>
      <c r="T1" s="3"/>
      <c r="U1" s="3"/>
      <c r="V1" s="3"/>
      <c r="W1" s="3"/>
      <c r="X1" s="3"/>
    </row>
    <row r="2" spans="1:27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7" t="s">
        <v>9</v>
      </c>
      <c r="J2" s="6" t="s">
        <v>10</v>
      </c>
      <c r="K2" s="8" t="s">
        <v>11</v>
      </c>
      <c r="L2" s="6" t="s">
        <v>12</v>
      </c>
      <c r="M2" s="6" t="s">
        <v>13</v>
      </c>
      <c r="N2" s="6" t="s">
        <v>14</v>
      </c>
      <c r="O2" s="6" t="s">
        <v>40</v>
      </c>
      <c r="P2" s="6" t="s">
        <v>16</v>
      </c>
      <c r="Q2" s="6" t="s">
        <v>17</v>
      </c>
      <c r="R2" s="8" t="s">
        <v>18</v>
      </c>
      <c r="S2" s="8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/>
      <c r="Y2" s="9" t="s">
        <v>49</v>
      </c>
      <c r="Z2" s="9" t="s">
        <v>50</v>
      </c>
      <c r="AA2" s="9" t="s">
        <v>51</v>
      </c>
    </row>
    <row r="3" spans="1:27" x14ac:dyDescent="0.3">
      <c r="A3" s="3">
        <v>1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>
        <v>7</v>
      </c>
      <c r="H3" s="3">
        <v>6</v>
      </c>
      <c r="I3" s="4">
        <f t="shared" ref="I3:I12" si="0">H3/G3</f>
        <v>0.8571428571428571</v>
      </c>
      <c r="J3" s="3">
        <v>0</v>
      </c>
      <c r="K3" s="5">
        <f t="shared" ref="K3:K12" si="1">J3/G3</f>
        <v>0</v>
      </c>
      <c r="L3" s="3">
        <f t="shared" ref="L3:L12" si="2">M3+N3</f>
        <v>6</v>
      </c>
      <c r="M3" s="3">
        <v>2</v>
      </c>
      <c r="N3" s="3">
        <v>4</v>
      </c>
      <c r="O3" s="3">
        <v>2</v>
      </c>
      <c r="P3" s="3">
        <v>2</v>
      </c>
      <c r="Q3" s="3">
        <v>2</v>
      </c>
      <c r="R3" s="5">
        <f t="shared" ref="R3:R12" si="3">M3/(M3+N3)</f>
        <v>0.33333333333333331</v>
      </c>
      <c r="S3" s="5">
        <f t="shared" ref="S3:S12" si="4">((0.5*T3)+M3)/L3</f>
        <v>0.33333333333333331</v>
      </c>
      <c r="T3" s="3">
        <v>0</v>
      </c>
      <c r="U3" s="3">
        <v>2</v>
      </c>
      <c r="V3" s="3">
        <v>0</v>
      </c>
      <c r="W3" s="3">
        <v>1</v>
      </c>
      <c r="Y3" s="3">
        <v>36</v>
      </c>
      <c r="Z3" s="3">
        <v>38</v>
      </c>
      <c r="AA3">
        <f>Z3/40</f>
        <v>0.95</v>
      </c>
    </row>
    <row r="4" spans="1:27" x14ac:dyDescent="0.3">
      <c r="A4" s="3">
        <v>2</v>
      </c>
      <c r="B4" s="3" t="s">
        <v>31</v>
      </c>
      <c r="C4" s="3" t="s">
        <v>32</v>
      </c>
      <c r="D4" s="3" t="s">
        <v>27</v>
      </c>
      <c r="E4" s="3" t="s">
        <v>28</v>
      </c>
      <c r="F4" s="3" t="s">
        <v>29</v>
      </c>
      <c r="G4" s="3">
        <v>4</v>
      </c>
      <c r="H4" s="3">
        <v>5</v>
      </c>
      <c r="I4" s="4">
        <f t="shared" si="0"/>
        <v>1.25</v>
      </c>
      <c r="J4" s="3">
        <v>1</v>
      </c>
      <c r="K4" s="5">
        <f t="shared" si="1"/>
        <v>0.25</v>
      </c>
      <c r="L4" s="3">
        <f t="shared" si="2"/>
        <v>1</v>
      </c>
      <c r="M4" s="3">
        <v>1</v>
      </c>
      <c r="N4" s="3">
        <v>0</v>
      </c>
      <c r="O4" s="3">
        <v>0</v>
      </c>
      <c r="P4" s="3">
        <v>3</v>
      </c>
      <c r="Q4" s="3">
        <v>3</v>
      </c>
      <c r="R4" s="5">
        <f t="shared" si="3"/>
        <v>1</v>
      </c>
      <c r="S4" s="5">
        <f t="shared" si="4"/>
        <v>1</v>
      </c>
      <c r="T4" s="3">
        <v>0</v>
      </c>
      <c r="U4" s="3">
        <v>1</v>
      </c>
      <c r="V4" s="3">
        <v>0</v>
      </c>
      <c r="W4" s="3">
        <v>2</v>
      </c>
    </row>
    <row r="5" spans="1:27" x14ac:dyDescent="0.3">
      <c r="A5" s="3">
        <v>3</v>
      </c>
      <c r="B5" s="3" t="s">
        <v>31</v>
      </c>
      <c r="C5" s="3" t="s">
        <v>26</v>
      </c>
      <c r="D5" s="3" t="s">
        <v>27</v>
      </c>
      <c r="E5" s="3" t="s">
        <v>28</v>
      </c>
      <c r="F5" s="3" t="s">
        <v>33</v>
      </c>
      <c r="G5" s="3">
        <v>2</v>
      </c>
      <c r="H5" s="3">
        <v>2</v>
      </c>
      <c r="I5" s="4">
        <f t="shared" si="0"/>
        <v>1</v>
      </c>
      <c r="J5" s="3">
        <v>1</v>
      </c>
      <c r="K5" s="5">
        <f t="shared" si="1"/>
        <v>0.5</v>
      </c>
      <c r="L5" s="3">
        <f t="shared" si="2"/>
        <v>1</v>
      </c>
      <c r="M5" s="3">
        <v>1</v>
      </c>
      <c r="N5" s="3">
        <v>0</v>
      </c>
      <c r="O5" s="3">
        <v>1</v>
      </c>
      <c r="P5" s="3">
        <v>0</v>
      </c>
      <c r="Q5" s="3">
        <v>0</v>
      </c>
      <c r="R5" s="5">
        <f t="shared" si="3"/>
        <v>1</v>
      </c>
      <c r="S5" s="5">
        <f t="shared" si="4"/>
        <v>1</v>
      </c>
      <c r="T5" s="3">
        <v>0</v>
      </c>
      <c r="U5" s="3">
        <v>0</v>
      </c>
      <c r="V5" s="3">
        <v>0</v>
      </c>
      <c r="W5" s="3">
        <v>0</v>
      </c>
    </row>
    <row r="6" spans="1:27" x14ac:dyDescent="0.3">
      <c r="A6" s="3">
        <v>5</v>
      </c>
      <c r="B6" s="3" t="s">
        <v>25</v>
      </c>
      <c r="C6" s="3" t="s">
        <v>31</v>
      </c>
      <c r="D6" s="3" t="s">
        <v>32</v>
      </c>
      <c r="E6" s="3" t="s">
        <v>28</v>
      </c>
      <c r="F6" s="3" t="s">
        <v>29</v>
      </c>
      <c r="G6" s="3">
        <v>2</v>
      </c>
      <c r="H6" s="3">
        <v>0</v>
      </c>
      <c r="I6" s="4">
        <f t="shared" si="0"/>
        <v>0</v>
      </c>
      <c r="J6" s="3">
        <v>1</v>
      </c>
      <c r="K6" s="5">
        <f t="shared" si="1"/>
        <v>0.5</v>
      </c>
      <c r="L6" s="3">
        <f t="shared" si="2"/>
        <v>1</v>
      </c>
      <c r="M6" s="3">
        <v>0</v>
      </c>
      <c r="N6" s="3">
        <v>1</v>
      </c>
      <c r="O6" s="3">
        <v>0</v>
      </c>
      <c r="P6" s="3">
        <v>0</v>
      </c>
      <c r="Q6" s="3">
        <v>0</v>
      </c>
      <c r="R6" s="5">
        <f t="shared" si="3"/>
        <v>0</v>
      </c>
      <c r="S6" s="5">
        <f t="shared" si="4"/>
        <v>0</v>
      </c>
      <c r="T6" s="3">
        <v>0</v>
      </c>
      <c r="U6" s="3">
        <v>0</v>
      </c>
      <c r="V6" s="3">
        <v>0</v>
      </c>
      <c r="W6" s="3">
        <v>0</v>
      </c>
    </row>
    <row r="7" spans="1:27" x14ac:dyDescent="0.3">
      <c r="A7" s="3">
        <v>6</v>
      </c>
      <c r="B7" s="3" t="s">
        <v>31</v>
      </c>
      <c r="C7" s="3" t="s">
        <v>26</v>
      </c>
      <c r="D7" s="3" t="s">
        <v>27</v>
      </c>
      <c r="E7" s="3" t="s">
        <v>28</v>
      </c>
      <c r="F7" s="3" t="s">
        <v>29</v>
      </c>
      <c r="G7" s="3">
        <v>4</v>
      </c>
      <c r="H7" s="3">
        <v>2</v>
      </c>
      <c r="I7" s="4">
        <f t="shared" si="0"/>
        <v>0.5</v>
      </c>
      <c r="J7" s="3">
        <v>1</v>
      </c>
      <c r="K7" s="5">
        <f t="shared" si="1"/>
        <v>0.25</v>
      </c>
      <c r="L7" s="3">
        <f t="shared" si="2"/>
        <v>3</v>
      </c>
      <c r="M7" s="3">
        <v>1</v>
      </c>
      <c r="N7" s="3">
        <v>2</v>
      </c>
      <c r="O7" s="3">
        <v>0</v>
      </c>
      <c r="P7" s="3">
        <v>0</v>
      </c>
      <c r="Q7" s="3">
        <v>0</v>
      </c>
      <c r="R7" s="5">
        <f t="shared" si="3"/>
        <v>0.33333333333333331</v>
      </c>
      <c r="S7" s="5">
        <f t="shared" si="4"/>
        <v>0.33333333333333331</v>
      </c>
      <c r="T7" s="3">
        <v>0</v>
      </c>
      <c r="U7" s="3">
        <v>0</v>
      </c>
      <c r="V7" s="3">
        <v>0</v>
      </c>
      <c r="W7" s="3">
        <v>0</v>
      </c>
    </row>
    <row r="8" spans="1:27" x14ac:dyDescent="0.3">
      <c r="A8" s="3">
        <v>7</v>
      </c>
      <c r="B8" s="3" t="s">
        <v>25</v>
      </c>
      <c r="C8" s="3" t="s">
        <v>32</v>
      </c>
      <c r="D8" s="3" t="s">
        <v>27</v>
      </c>
      <c r="E8" s="3" t="s">
        <v>28</v>
      </c>
      <c r="F8" s="3" t="s">
        <v>29</v>
      </c>
      <c r="G8" s="3">
        <v>5</v>
      </c>
      <c r="H8" s="3">
        <v>5</v>
      </c>
      <c r="I8" s="4">
        <f t="shared" si="0"/>
        <v>1</v>
      </c>
      <c r="J8" s="3">
        <v>0</v>
      </c>
      <c r="K8" s="5">
        <f t="shared" si="1"/>
        <v>0</v>
      </c>
      <c r="L8" s="3">
        <f t="shared" si="2"/>
        <v>4</v>
      </c>
      <c r="M8" s="3">
        <v>1</v>
      </c>
      <c r="N8" s="3">
        <v>3</v>
      </c>
      <c r="O8" s="3">
        <v>1</v>
      </c>
      <c r="P8" s="3">
        <v>2</v>
      </c>
      <c r="Q8" s="3">
        <v>2</v>
      </c>
      <c r="R8" s="5">
        <f t="shared" si="3"/>
        <v>0.25</v>
      </c>
      <c r="S8" s="5">
        <f t="shared" si="4"/>
        <v>0.375</v>
      </c>
      <c r="T8" s="3">
        <v>1</v>
      </c>
      <c r="U8" s="3">
        <v>2</v>
      </c>
      <c r="V8" s="3">
        <v>0</v>
      </c>
      <c r="W8" s="3">
        <v>1</v>
      </c>
    </row>
    <row r="9" spans="1:27" x14ac:dyDescent="0.3">
      <c r="A9" s="3">
        <v>14</v>
      </c>
      <c r="B9" s="3" t="s">
        <v>25</v>
      </c>
      <c r="C9" s="3" t="s">
        <v>26</v>
      </c>
      <c r="D9" s="3" t="s">
        <v>27</v>
      </c>
      <c r="E9" s="3" t="s">
        <v>35</v>
      </c>
      <c r="F9" s="3" t="s">
        <v>29</v>
      </c>
      <c r="G9" s="3">
        <v>2</v>
      </c>
      <c r="H9" s="3">
        <v>5</v>
      </c>
      <c r="I9" s="4">
        <f t="shared" si="0"/>
        <v>2.5</v>
      </c>
      <c r="J9" s="3">
        <v>0</v>
      </c>
      <c r="K9" s="5">
        <f t="shared" si="1"/>
        <v>0</v>
      </c>
      <c r="L9" s="3">
        <f t="shared" si="2"/>
        <v>1</v>
      </c>
      <c r="M9" s="3">
        <v>1</v>
      </c>
      <c r="N9" s="3">
        <v>0</v>
      </c>
      <c r="O9" s="3">
        <v>1</v>
      </c>
      <c r="P9" s="3">
        <v>4</v>
      </c>
      <c r="Q9" s="3">
        <v>2</v>
      </c>
      <c r="R9" s="5">
        <f t="shared" si="3"/>
        <v>1</v>
      </c>
      <c r="S9" s="5">
        <f t="shared" si="4"/>
        <v>1.5</v>
      </c>
      <c r="T9" s="3">
        <v>1</v>
      </c>
      <c r="U9" s="3">
        <v>0</v>
      </c>
      <c r="V9" s="3">
        <v>0</v>
      </c>
      <c r="W9" s="3">
        <v>1</v>
      </c>
    </row>
    <row r="10" spans="1:27" x14ac:dyDescent="0.3">
      <c r="A10" s="3">
        <v>18</v>
      </c>
      <c r="B10" s="3" t="s">
        <v>34</v>
      </c>
      <c r="C10" s="3" t="s">
        <v>26</v>
      </c>
      <c r="D10" s="3" t="s">
        <v>27</v>
      </c>
      <c r="E10" s="3" t="s">
        <v>32</v>
      </c>
      <c r="F10" s="3" t="s">
        <v>29</v>
      </c>
      <c r="G10" s="3">
        <v>9</v>
      </c>
      <c r="H10" s="3">
        <v>6</v>
      </c>
      <c r="I10" s="4">
        <f t="shared" si="0"/>
        <v>0.66666666666666663</v>
      </c>
      <c r="J10" s="3">
        <v>0</v>
      </c>
      <c r="K10" s="5">
        <f t="shared" si="1"/>
        <v>0</v>
      </c>
      <c r="L10" s="3">
        <f t="shared" si="2"/>
        <v>7</v>
      </c>
      <c r="M10" s="3">
        <v>2</v>
      </c>
      <c r="N10" s="3">
        <v>5</v>
      </c>
      <c r="O10" s="3">
        <v>2</v>
      </c>
      <c r="P10" s="3">
        <v>4</v>
      </c>
      <c r="Q10" s="3">
        <v>2</v>
      </c>
      <c r="R10" s="5">
        <f t="shared" si="3"/>
        <v>0.2857142857142857</v>
      </c>
      <c r="S10" s="5">
        <f t="shared" si="4"/>
        <v>0.2857142857142857</v>
      </c>
      <c r="T10" s="3">
        <v>0</v>
      </c>
      <c r="U10" s="3">
        <v>1</v>
      </c>
      <c r="V10" s="3">
        <v>0</v>
      </c>
      <c r="W10" s="3">
        <v>3</v>
      </c>
    </row>
    <row r="11" spans="1:27" x14ac:dyDescent="0.3">
      <c r="A11" s="3">
        <v>22</v>
      </c>
      <c r="B11" s="3" t="s">
        <v>25</v>
      </c>
      <c r="C11" s="3" t="s">
        <v>26</v>
      </c>
      <c r="D11" s="3" t="s">
        <v>27</v>
      </c>
      <c r="E11" s="3" t="s">
        <v>32</v>
      </c>
      <c r="F11" s="3" t="s">
        <v>31</v>
      </c>
      <c r="G11" s="3">
        <v>1</v>
      </c>
      <c r="H11" s="3">
        <v>0</v>
      </c>
      <c r="I11" s="4">
        <f t="shared" si="0"/>
        <v>0</v>
      </c>
      <c r="J11" s="3">
        <v>1</v>
      </c>
      <c r="K11" s="5">
        <f t="shared" si="1"/>
        <v>1</v>
      </c>
      <c r="L11" s="3">
        <f t="shared" si="2"/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e">
        <f t="shared" si="3"/>
        <v>#DIV/0!</v>
      </c>
      <c r="S11" s="5" t="e">
        <f t="shared" si="4"/>
        <v>#DIV/0!</v>
      </c>
      <c r="T11" s="3">
        <v>0</v>
      </c>
      <c r="U11" s="3">
        <v>0</v>
      </c>
      <c r="V11" s="3">
        <v>0</v>
      </c>
      <c r="W11" s="3">
        <v>0</v>
      </c>
    </row>
    <row r="12" spans="1:27" x14ac:dyDescent="0.3">
      <c r="A12" s="3">
        <v>33</v>
      </c>
      <c r="B12" s="3" t="s">
        <v>25</v>
      </c>
      <c r="C12" s="3" t="s">
        <v>26</v>
      </c>
      <c r="D12" s="3" t="s">
        <v>27</v>
      </c>
      <c r="E12" s="3" t="s">
        <v>32</v>
      </c>
      <c r="F12" s="3" t="s">
        <v>29</v>
      </c>
      <c r="G12" s="3">
        <v>11</v>
      </c>
      <c r="H12" s="3">
        <v>5</v>
      </c>
      <c r="I12" s="4">
        <f t="shared" si="0"/>
        <v>0.45454545454545453</v>
      </c>
      <c r="J12" s="3">
        <v>2</v>
      </c>
      <c r="K12" s="5">
        <f t="shared" si="1"/>
        <v>0.18181818181818182</v>
      </c>
      <c r="L12" s="3">
        <f t="shared" si="2"/>
        <v>8</v>
      </c>
      <c r="M12" s="3">
        <v>2</v>
      </c>
      <c r="N12" s="3">
        <v>6</v>
      </c>
      <c r="O12" s="3">
        <v>2</v>
      </c>
      <c r="P12" s="3">
        <v>3</v>
      </c>
      <c r="Q12" s="3">
        <v>1</v>
      </c>
      <c r="R12" s="5">
        <f t="shared" si="3"/>
        <v>0.25</v>
      </c>
      <c r="S12" s="5">
        <f t="shared" si="4"/>
        <v>0.25</v>
      </c>
      <c r="T12" s="3">
        <v>0</v>
      </c>
      <c r="U12" s="3">
        <v>3</v>
      </c>
      <c r="V12" s="3">
        <v>0</v>
      </c>
      <c r="W12" s="3">
        <v>3</v>
      </c>
    </row>
    <row r="13" spans="1:27" x14ac:dyDescent="0.3">
      <c r="A13" s="3">
        <v>42</v>
      </c>
      <c r="B13" s="3" t="s">
        <v>25</v>
      </c>
      <c r="C13" s="3" t="s">
        <v>26</v>
      </c>
      <c r="D13" s="3" t="s">
        <v>27</v>
      </c>
      <c r="E13" s="3" t="s">
        <v>35</v>
      </c>
      <c r="F13" s="3" t="s">
        <v>31</v>
      </c>
      <c r="G13" s="3">
        <v>3</v>
      </c>
      <c r="H13" s="3">
        <v>2</v>
      </c>
      <c r="I13" s="4">
        <f t="shared" ref="I13:I37" si="5">H13/G13</f>
        <v>0.66666666666666663</v>
      </c>
      <c r="J13" s="3">
        <v>0</v>
      </c>
      <c r="K13" s="5">
        <f t="shared" ref="K13:K37" si="6">J13/G13</f>
        <v>0</v>
      </c>
      <c r="L13" s="3">
        <f t="shared" ref="L13:L37" si="7">M13+N13</f>
        <v>2</v>
      </c>
      <c r="M13" s="3">
        <v>1</v>
      </c>
      <c r="N13" s="3">
        <v>1</v>
      </c>
      <c r="O13" s="3">
        <v>0</v>
      </c>
      <c r="P13" s="3">
        <v>2</v>
      </c>
      <c r="Q13" s="3">
        <v>0</v>
      </c>
      <c r="R13" s="5">
        <f t="shared" ref="R13:R37" si="8">M13/(M13+N13)</f>
        <v>0.5</v>
      </c>
      <c r="S13" s="5">
        <f t="shared" ref="S13:S37" si="9">((0.5*T13)+M13)/L13</f>
        <v>0.5</v>
      </c>
      <c r="T13" s="3">
        <v>0</v>
      </c>
      <c r="U13" s="3">
        <v>1</v>
      </c>
      <c r="V13" s="3">
        <v>0</v>
      </c>
      <c r="W13" s="3">
        <v>1</v>
      </c>
    </row>
    <row r="14" spans="1:27" x14ac:dyDescent="0.3">
      <c r="A14" s="3">
        <v>89</v>
      </c>
      <c r="B14" s="3" t="s">
        <v>33</v>
      </c>
      <c r="C14" s="3" t="s">
        <v>36</v>
      </c>
      <c r="D14" s="3" t="s">
        <v>27</v>
      </c>
      <c r="E14" s="3" t="s">
        <v>28</v>
      </c>
      <c r="F14" s="3" t="s">
        <v>29</v>
      </c>
      <c r="G14" s="3">
        <v>2</v>
      </c>
      <c r="H14" s="3">
        <v>3</v>
      </c>
      <c r="I14" s="4">
        <f t="shared" si="5"/>
        <v>1.5</v>
      </c>
      <c r="J14" s="3">
        <v>0</v>
      </c>
      <c r="K14" s="5">
        <f t="shared" si="6"/>
        <v>0</v>
      </c>
      <c r="L14" s="3">
        <f t="shared" si="7"/>
        <v>2</v>
      </c>
      <c r="M14" s="3">
        <v>1</v>
      </c>
      <c r="N14" s="3">
        <v>1</v>
      </c>
      <c r="O14" s="3">
        <v>1</v>
      </c>
      <c r="P14" s="3">
        <v>0</v>
      </c>
      <c r="Q14" s="3">
        <v>0</v>
      </c>
      <c r="R14" s="5">
        <f t="shared" si="8"/>
        <v>0.5</v>
      </c>
      <c r="S14" s="5">
        <f t="shared" si="9"/>
        <v>0.75</v>
      </c>
      <c r="T14" s="3">
        <v>1</v>
      </c>
      <c r="U14" s="3">
        <v>1</v>
      </c>
      <c r="V14" s="3">
        <v>0</v>
      </c>
      <c r="W14" s="3">
        <v>1</v>
      </c>
    </row>
    <row r="15" spans="1:27" x14ac:dyDescent="0.3">
      <c r="A15" s="3">
        <v>98</v>
      </c>
      <c r="B15" s="3" t="s">
        <v>31</v>
      </c>
      <c r="C15" s="3" t="s">
        <v>26</v>
      </c>
      <c r="D15" s="3" t="s">
        <v>27</v>
      </c>
      <c r="E15" s="3" t="s">
        <v>28</v>
      </c>
      <c r="F15" s="3" t="s">
        <v>34</v>
      </c>
      <c r="G15" s="3">
        <v>1</v>
      </c>
      <c r="H15" s="3">
        <v>0</v>
      </c>
      <c r="I15" s="4">
        <f t="shared" si="5"/>
        <v>0</v>
      </c>
      <c r="J15" s="3">
        <v>0</v>
      </c>
      <c r="K15" s="5">
        <f t="shared" si="6"/>
        <v>0</v>
      </c>
      <c r="L15" s="3">
        <f t="shared" si="7"/>
        <v>1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5">
        <f t="shared" si="8"/>
        <v>0</v>
      </c>
      <c r="S15" s="5">
        <f t="shared" si="9"/>
        <v>0</v>
      </c>
      <c r="T15" s="3">
        <v>0</v>
      </c>
      <c r="U15" s="3">
        <v>1</v>
      </c>
      <c r="V15" s="3">
        <v>0</v>
      </c>
      <c r="W15" s="3">
        <v>1</v>
      </c>
    </row>
    <row r="16" spans="1:27" x14ac:dyDescent="0.3">
      <c r="A16" s="3">
        <v>106</v>
      </c>
      <c r="B16" s="3" t="s">
        <v>31</v>
      </c>
      <c r="C16" s="3" t="s">
        <v>26</v>
      </c>
      <c r="D16" s="3" t="s">
        <v>27</v>
      </c>
      <c r="E16" s="3" t="s">
        <v>35</v>
      </c>
      <c r="F16" s="3" t="s">
        <v>34</v>
      </c>
      <c r="G16" s="3">
        <v>1</v>
      </c>
      <c r="H16" s="3">
        <v>0</v>
      </c>
      <c r="I16" s="4">
        <f t="shared" si="5"/>
        <v>0</v>
      </c>
      <c r="J16" s="3">
        <v>0</v>
      </c>
      <c r="K16" s="5">
        <f t="shared" si="6"/>
        <v>0</v>
      </c>
      <c r="L16" s="3">
        <f t="shared" si="7"/>
        <v>1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5">
        <f t="shared" si="8"/>
        <v>0</v>
      </c>
      <c r="S16" s="5">
        <f t="shared" si="9"/>
        <v>0</v>
      </c>
      <c r="T16" s="3">
        <v>0</v>
      </c>
      <c r="U16" s="3">
        <v>0</v>
      </c>
      <c r="V16" s="3">
        <v>0</v>
      </c>
      <c r="W16" s="3">
        <v>0</v>
      </c>
    </row>
    <row r="17" spans="1:23" x14ac:dyDescent="0.3">
      <c r="A17" s="3">
        <v>118</v>
      </c>
      <c r="B17" s="3" t="s">
        <v>25</v>
      </c>
      <c r="C17" s="3" t="s">
        <v>34</v>
      </c>
      <c r="D17" s="3" t="s">
        <v>35</v>
      </c>
      <c r="E17" s="3" t="s">
        <v>36</v>
      </c>
      <c r="F17" s="3" t="s">
        <v>33</v>
      </c>
      <c r="G17" s="3">
        <v>3</v>
      </c>
      <c r="H17" s="3">
        <v>4</v>
      </c>
      <c r="I17" s="4">
        <f t="shared" si="5"/>
        <v>1.3333333333333333</v>
      </c>
      <c r="J17" s="3">
        <v>1</v>
      </c>
      <c r="K17" s="5">
        <f t="shared" si="6"/>
        <v>0.33333333333333331</v>
      </c>
      <c r="L17" s="3">
        <f t="shared" si="7"/>
        <v>2</v>
      </c>
      <c r="M17" s="3">
        <v>2</v>
      </c>
      <c r="N17" s="3">
        <v>0</v>
      </c>
      <c r="O17" s="3">
        <v>1</v>
      </c>
      <c r="P17" s="3">
        <v>1</v>
      </c>
      <c r="Q17" s="3">
        <v>0</v>
      </c>
      <c r="R17" s="5">
        <f t="shared" si="8"/>
        <v>1</v>
      </c>
      <c r="S17" s="5">
        <f t="shared" si="9"/>
        <v>1</v>
      </c>
      <c r="T17" s="3">
        <v>0</v>
      </c>
      <c r="U17" s="3">
        <v>0</v>
      </c>
      <c r="V17" s="3">
        <v>0</v>
      </c>
      <c r="W17" s="3">
        <v>1</v>
      </c>
    </row>
    <row r="18" spans="1:23" x14ac:dyDescent="0.3">
      <c r="A18" s="3">
        <v>123</v>
      </c>
      <c r="B18" s="3" t="s">
        <v>25</v>
      </c>
      <c r="C18" s="3" t="s">
        <v>31</v>
      </c>
      <c r="D18" s="3" t="s">
        <v>33</v>
      </c>
      <c r="E18" s="3" t="s">
        <v>32</v>
      </c>
      <c r="F18" s="3" t="s">
        <v>29</v>
      </c>
      <c r="G18" s="3">
        <v>3</v>
      </c>
      <c r="H18" s="3">
        <v>4</v>
      </c>
      <c r="I18" s="4">
        <f t="shared" si="5"/>
        <v>1.3333333333333333</v>
      </c>
      <c r="J18" s="3">
        <v>1</v>
      </c>
      <c r="K18" s="5">
        <f t="shared" si="6"/>
        <v>0.33333333333333331</v>
      </c>
      <c r="L18" s="3">
        <f t="shared" si="7"/>
        <v>2</v>
      </c>
      <c r="M18" s="3">
        <v>2</v>
      </c>
      <c r="N18" s="3">
        <v>0</v>
      </c>
      <c r="O18" s="3">
        <v>2</v>
      </c>
      <c r="P18" s="3">
        <v>0</v>
      </c>
      <c r="Q18" s="3">
        <v>0</v>
      </c>
      <c r="R18" s="5">
        <f t="shared" si="8"/>
        <v>1</v>
      </c>
      <c r="S18" s="5">
        <f t="shared" si="9"/>
        <v>1</v>
      </c>
      <c r="T18" s="3">
        <v>0</v>
      </c>
      <c r="U18" s="3">
        <v>0</v>
      </c>
      <c r="V18" s="3">
        <v>0</v>
      </c>
      <c r="W18" s="3">
        <v>0</v>
      </c>
    </row>
    <row r="19" spans="1:23" x14ac:dyDescent="0.3">
      <c r="A19" s="3">
        <v>124</v>
      </c>
      <c r="B19" s="3" t="s">
        <v>25</v>
      </c>
      <c r="C19" s="3" t="s">
        <v>31</v>
      </c>
      <c r="D19" s="3" t="s">
        <v>27</v>
      </c>
      <c r="E19" s="3" t="s">
        <v>32</v>
      </c>
      <c r="F19" s="3" t="s">
        <v>33</v>
      </c>
      <c r="G19" s="3">
        <v>1</v>
      </c>
      <c r="H19" s="3">
        <v>0</v>
      </c>
      <c r="I19" s="4">
        <f t="shared" si="5"/>
        <v>0</v>
      </c>
      <c r="J19" s="3">
        <v>0</v>
      </c>
      <c r="K19" s="5">
        <f t="shared" si="6"/>
        <v>0</v>
      </c>
      <c r="L19" s="3">
        <f t="shared" si="7"/>
        <v>1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5">
        <f t="shared" si="8"/>
        <v>0</v>
      </c>
      <c r="S19" s="5">
        <f t="shared" si="9"/>
        <v>0</v>
      </c>
      <c r="T19" s="3">
        <v>0</v>
      </c>
      <c r="U19" s="3">
        <v>0</v>
      </c>
      <c r="V19" s="3">
        <v>0</v>
      </c>
      <c r="W19" s="3">
        <v>0</v>
      </c>
    </row>
    <row r="20" spans="1:23" x14ac:dyDescent="0.3">
      <c r="A20" s="3">
        <v>125</v>
      </c>
      <c r="B20" s="3" t="s">
        <v>25</v>
      </c>
      <c r="C20" s="3" t="s">
        <v>31</v>
      </c>
      <c r="D20" s="3" t="s">
        <v>36</v>
      </c>
      <c r="E20" s="3" t="s">
        <v>32</v>
      </c>
      <c r="F20" s="3" t="s">
        <v>34</v>
      </c>
      <c r="G20" s="3">
        <v>3</v>
      </c>
      <c r="H20" s="3">
        <v>4</v>
      </c>
      <c r="I20" s="4">
        <f t="shared" si="5"/>
        <v>1.3333333333333333</v>
      </c>
      <c r="J20" s="3">
        <v>1</v>
      </c>
      <c r="K20" s="5">
        <f t="shared" si="6"/>
        <v>0.33333333333333331</v>
      </c>
      <c r="L20" s="3">
        <f t="shared" si="7"/>
        <v>3</v>
      </c>
      <c r="M20" s="3">
        <v>1</v>
      </c>
      <c r="N20" s="3">
        <v>2</v>
      </c>
      <c r="O20" s="3">
        <v>0</v>
      </c>
      <c r="P20" s="3">
        <v>2</v>
      </c>
      <c r="Q20" s="3">
        <v>2</v>
      </c>
      <c r="R20" s="5">
        <f t="shared" si="8"/>
        <v>0.33333333333333331</v>
      </c>
      <c r="S20" s="5">
        <f t="shared" si="9"/>
        <v>0.33333333333333331</v>
      </c>
      <c r="T20" s="3">
        <v>0</v>
      </c>
      <c r="U20" s="3">
        <v>1</v>
      </c>
      <c r="V20" s="3">
        <v>0</v>
      </c>
      <c r="W20" s="3">
        <v>1</v>
      </c>
    </row>
    <row r="21" spans="1:23" x14ac:dyDescent="0.3">
      <c r="A21" s="3">
        <v>126</v>
      </c>
      <c r="B21" s="3" t="s">
        <v>25</v>
      </c>
      <c r="C21" s="3" t="s">
        <v>31</v>
      </c>
      <c r="D21" s="3" t="s">
        <v>36</v>
      </c>
      <c r="E21" s="3" t="s">
        <v>35</v>
      </c>
      <c r="F21" s="3" t="s">
        <v>34</v>
      </c>
      <c r="G21" s="3">
        <v>1</v>
      </c>
      <c r="H21" s="3">
        <v>0</v>
      </c>
      <c r="I21" s="4">
        <f t="shared" si="5"/>
        <v>0</v>
      </c>
      <c r="J21" s="3">
        <v>0</v>
      </c>
      <c r="K21" s="5">
        <f t="shared" si="6"/>
        <v>0</v>
      </c>
      <c r="L21" s="3">
        <f t="shared" si="7"/>
        <v>1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5">
        <f t="shared" si="8"/>
        <v>0</v>
      </c>
      <c r="S21" s="5">
        <f t="shared" si="9"/>
        <v>0</v>
      </c>
      <c r="T21" s="3">
        <v>0</v>
      </c>
      <c r="U21" s="3">
        <v>0</v>
      </c>
      <c r="V21" s="3">
        <v>0</v>
      </c>
      <c r="W21" s="3">
        <v>0</v>
      </c>
    </row>
    <row r="22" spans="1:23" x14ac:dyDescent="0.3">
      <c r="A22" s="3">
        <v>127</v>
      </c>
      <c r="B22" s="3" t="s">
        <v>31</v>
      </c>
      <c r="C22" s="3" t="s">
        <v>34</v>
      </c>
      <c r="D22" s="3" t="s">
        <v>27</v>
      </c>
      <c r="E22" s="3" t="s">
        <v>35</v>
      </c>
      <c r="F22" s="3" t="s">
        <v>29</v>
      </c>
      <c r="G22" s="3">
        <v>2</v>
      </c>
      <c r="H22" s="3">
        <v>3</v>
      </c>
      <c r="I22" s="4">
        <f t="shared" si="5"/>
        <v>1.5</v>
      </c>
      <c r="J22" s="3">
        <v>1</v>
      </c>
      <c r="K22" s="5">
        <f t="shared" si="6"/>
        <v>0.5</v>
      </c>
      <c r="L22" s="3">
        <f t="shared" si="7"/>
        <v>1</v>
      </c>
      <c r="M22" s="3">
        <v>1</v>
      </c>
      <c r="N22" s="3">
        <v>0</v>
      </c>
      <c r="O22" s="3">
        <v>1</v>
      </c>
      <c r="P22" s="3">
        <v>0</v>
      </c>
      <c r="Q22" s="3">
        <v>0</v>
      </c>
      <c r="R22" s="5">
        <f t="shared" si="8"/>
        <v>1</v>
      </c>
      <c r="S22" s="5">
        <f t="shared" si="9"/>
        <v>1.5</v>
      </c>
      <c r="T22" s="3">
        <v>1</v>
      </c>
      <c r="U22" s="3">
        <v>0</v>
      </c>
      <c r="V22" s="3">
        <v>0</v>
      </c>
      <c r="W22" s="3">
        <v>0</v>
      </c>
    </row>
    <row r="23" spans="1:23" x14ac:dyDescent="0.3">
      <c r="A23" s="3">
        <v>128</v>
      </c>
      <c r="B23" s="3" t="s">
        <v>32</v>
      </c>
      <c r="C23" s="3" t="s">
        <v>26</v>
      </c>
      <c r="D23" s="3" t="s">
        <v>27</v>
      </c>
      <c r="E23" s="3" t="s">
        <v>28</v>
      </c>
      <c r="F23" s="3" t="s">
        <v>29</v>
      </c>
      <c r="G23" s="3">
        <v>2</v>
      </c>
      <c r="H23" s="3">
        <v>4</v>
      </c>
      <c r="I23" s="4">
        <f t="shared" si="5"/>
        <v>2</v>
      </c>
      <c r="J23" s="3">
        <v>0</v>
      </c>
      <c r="K23" s="5">
        <f t="shared" si="6"/>
        <v>0</v>
      </c>
      <c r="L23" s="3">
        <f t="shared" si="7"/>
        <v>2</v>
      </c>
      <c r="M23" s="3">
        <v>2</v>
      </c>
      <c r="N23" s="3">
        <v>0</v>
      </c>
      <c r="O23" s="3">
        <v>0</v>
      </c>
      <c r="P23" s="3">
        <v>0</v>
      </c>
      <c r="Q23" s="3">
        <v>0</v>
      </c>
      <c r="R23" s="5">
        <f t="shared" si="8"/>
        <v>1</v>
      </c>
      <c r="S23" s="5">
        <f t="shared" si="9"/>
        <v>1</v>
      </c>
      <c r="T23" s="3">
        <v>0</v>
      </c>
      <c r="U23" s="3">
        <v>1</v>
      </c>
      <c r="V23" s="3">
        <v>0</v>
      </c>
      <c r="W23" s="3">
        <v>0</v>
      </c>
    </row>
    <row r="24" spans="1:23" x14ac:dyDescent="0.3">
      <c r="A24" s="3">
        <v>129</v>
      </c>
      <c r="B24" s="3" t="s">
        <v>25</v>
      </c>
      <c r="C24" s="3" t="s">
        <v>26</v>
      </c>
      <c r="D24" s="3" t="s">
        <v>31</v>
      </c>
      <c r="E24" s="3" t="s">
        <v>28</v>
      </c>
      <c r="F24" s="3" t="s">
        <v>33</v>
      </c>
      <c r="G24" s="3">
        <v>1</v>
      </c>
      <c r="H24" s="3">
        <v>0</v>
      </c>
      <c r="I24" s="4">
        <f t="shared" si="5"/>
        <v>0</v>
      </c>
      <c r="J24" s="3">
        <v>1</v>
      </c>
      <c r="K24" s="5">
        <f t="shared" si="6"/>
        <v>1</v>
      </c>
      <c r="L24" s="3">
        <f t="shared" si="7"/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5" t="e">
        <f t="shared" si="8"/>
        <v>#DIV/0!</v>
      </c>
      <c r="S24" s="5" t="e">
        <f t="shared" si="9"/>
        <v>#DIV/0!</v>
      </c>
      <c r="T24" s="3">
        <v>0</v>
      </c>
      <c r="U24" s="3">
        <v>0</v>
      </c>
      <c r="V24" s="3">
        <v>0</v>
      </c>
      <c r="W24" s="3">
        <v>1</v>
      </c>
    </row>
    <row r="25" spans="1:23" x14ac:dyDescent="0.3">
      <c r="A25" s="3">
        <v>130</v>
      </c>
      <c r="B25" s="3" t="s">
        <v>25</v>
      </c>
      <c r="C25" s="3" t="s">
        <v>34</v>
      </c>
      <c r="D25" s="3" t="s">
        <v>32</v>
      </c>
      <c r="E25" s="3" t="s">
        <v>28</v>
      </c>
      <c r="F25" s="3" t="s">
        <v>29</v>
      </c>
      <c r="G25" s="3">
        <v>3</v>
      </c>
      <c r="H25" s="3">
        <v>3</v>
      </c>
      <c r="I25" s="4">
        <f t="shared" si="5"/>
        <v>1</v>
      </c>
      <c r="J25" s="3">
        <v>1</v>
      </c>
      <c r="K25" s="5">
        <f t="shared" si="6"/>
        <v>0.33333333333333331</v>
      </c>
      <c r="L25" s="3">
        <f t="shared" si="7"/>
        <v>2</v>
      </c>
      <c r="M25" s="3">
        <v>1</v>
      </c>
      <c r="N25" s="3">
        <v>1</v>
      </c>
      <c r="O25" s="3">
        <v>1</v>
      </c>
      <c r="P25" s="3">
        <v>0</v>
      </c>
      <c r="Q25" s="3">
        <v>0</v>
      </c>
      <c r="R25" s="5">
        <f t="shared" si="8"/>
        <v>0.5</v>
      </c>
      <c r="S25" s="5">
        <f t="shared" si="9"/>
        <v>0.75</v>
      </c>
      <c r="T25" s="3">
        <v>1</v>
      </c>
      <c r="U25" s="3">
        <v>1</v>
      </c>
      <c r="V25" s="3">
        <v>0</v>
      </c>
      <c r="W25" s="3">
        <v>0</v>
      </c>
    </row>
    <row r="26" spans="1:23" x14ac:dyDescent="0.3">
      <c r="A26" s="3">
        <v>131</v>
      </c>
      <c r="B26" s="3" t="s">
        <v>34</v>
      </c>
      <c r="C26" s="3" t="s">
        <v>36</v>
      </c>
      <c r="D26" s="3" t="s">
        <v>27</v>
      </c>
      <c r="E26" s="3" t="s">
        <v>35</v>
      </c>
      <c r="F26" s="3" t="s">
        <v>29</v>
      </c>
      <c r="G26" s="3">
        <v>5</v>
      </c>
      <c r="H26" s="3">
        <v>2</v>
      </c>
      <c r="I26" s="4">
        <f t="shared" si="5"/>
        <v>0.4</v>
      </c>
      <c r="J26" s="3">
        <v>2</v>
      </c>
      <c r="K26" s="5">
        <f t="shared" si="6"/>
        <v>0.4</v>
      </c>
      <c r="L26" s="3">
        <f t="shared" si="7"/>
        <v>3</v>
      </c>
      <c r="M26" s="3">
        <v>1</v>
      </c>
      <c r="N26" s="3">
        <v>2</v>
      </c>
      <c r="O26" s="3">
        <v>1</v>
      </c>
      <c r="P26" s="3">
        <v>0</v>
      </c>
      <c r="Q26" s="3">
        <v>0</v>
      </c>
      <c r="R26" s="5">
        <f t="shared" si="8"/>
        <v>0.33333333333333331</v>
      </c>
      <c r="S26" s="5">
        <f t="shared" si="9"/>
        <v>0.33333333333333331</v>
      </c>
      <c r="T26" s="3">
        <v>0</v>
      </c>
      <c r="U26" s="3">
        <v>1</v>
      </c>
      <c r="V26" s="3">
        <v>0</v>
      </c>
      <c r="W26" s="3">
        <v>0</v>
      </c>
    </row>
    <row r="27" spans="1:23" x14ac:dyDescent="0.3">
      <c r="A27" s="3">
        <v>132</v>
      </c>
      <c r="B27" s="3" t="s">
        <v>34</v>
      </c>
      <c r="C27" s="3" t="s">
        <v>26</v>
      </c>
      <c r="D27" s="3" t="s">
        <v>27</v>
      </c>
      <c r="E27" s="3" t="s">
        <v>32</v>
      </c>
      <c r="F27" s="3" t="s">
        <v>35</v>
      </c>
      <c r="G27" s="3">
        <v>1</v>
      </c>
      <c r="H27" s="3">
        <v>0</v>
      </c>
      <c r="I27" s="4">
        <f t="shared" si="5"/>
        <v>0</v>
      </c>
      <c r="J27" s="3">
        <v>0</v>
      </c>
      <c r="K27" s="5">
        <f t="shared" si="6"/>
        <v>0</v>
      </c>
      <c r="L27" s="3">
        <f t="shared" si="7"/>
        <v>1</v>
      </c>
      <c r="M27" s="3">
        <v>0</v>
      </c>
      <c r="N27" s="3">
        <v>1</v>
      </c>
      <c r="O27" s="3">
        <v>0</v>
      </c>
      <c r="P27" s="3">
        <v>0</v>
      </c>
      <c r="Q27" s="3">
        <v>0</v>
      </c>
      <c r="R27" s="5">
        <f t="shared" si="8"/>
        <v>0</v>
      </c>
      <c r="S27" s="5">
        <f t="shared" si="9"/>
        <v>0</v>
      </c>
      <c r="T27" s="3">
        <v>0</v>
      </c>
      <c r="U27" s="3">
        <v>0</v>
      </c>
      <c r="V27" s="3">
        <v>0</v>
      </c>
      <c r="W27" s="3">
        <v>0</v>
      </c>
    </row>
    <row r="28" spans="1:23" x14ac:dyDescent="0.3">
      <c r="A28" s="3">
        <v>133</v>
      </c>
      <c r="B28" s="3" t="s">
        <v>34</v>
      </c>
      <c r="C28" s="3" t="s">
        <v>26</v>
      </c>
      <c r="D28" s="3" t="s">
        <v>27</v>
      </c>
      <c r="E28" s="3" t="s">
        <v>35</v>
      </c>
      <c r="F28" s="3" t="s">
        <v>29</v>
      </c>
      <c r="G28" s="3">
        <v>2</v>
      </c>
      <c r="H28" s="3">
        <v>2</v>
      </c>
      <c r="I28" s="4">
        <f t="shared" si="5"/>
        <v>1</v>
      </c>
      <c r="J28" s="3">
        <v>0</v>
      </c>
      <c r="K28" s="5">
        <f t="shared" si="6"/>
        <v>0</v>
      </c>
      <c r="L28" s="3">
        <f t="shared" si="7"/>
        <v>2</v>
      </c>
      <c r="M28" s="3">
        <v>1</v>
      </c>
      <c r="N28" s="3">
        <v>1</v>
      </c>
      <c r="O28" s="3">
        <v>0</v>
      </c>
      <c r="P28" s="3">
        <v>1</v>
      </c>
      <c r="Q28" s="3">
        <v>0</v>
      </c>
      <c r="R28" s="5">
        <f t="shared" si="8"/>
        <v>0.5</v>
      </c>
      <c r="S28" s="5">
        <f t="shared" si="9"/>
        <v>0.5</v>
      </c>
      <c r="T28" s="3">
        <v>0</v>
      </c>
      <c r="U28" s="3">
        <v>1</v>
      </c>
      <c r="V28" s="3">
        <v>0</v>
      </c>
      <c r="W28" s="3">
        <v>1</v>
      </c>
    </row>
    <row r="29" spans="1:23" x14ac:dyDescent="0.3">
      <c r="A29" s="3">
        <v>134</v>
      </c>
      <c r="B29" s="3" t="s">
        <v>31</v>
      </c>
      <c r="C29" s="3" t="s">
        <v>34</v>
      </c>
      <c r="D29" s="3" t="s">
        <v>27</v>
      </c>
      <c r="E29" s="3" t="s">
        <v>28</v>
      </c>
      <c r="F29" s="3" t="s">
        <v>35</v>
      </c>
      <c r="G29" s="3">
        <v>1</v>
      </c>
      <c r="H29" s="3">
        <v>0</v>
      </c>
      <c r="I29" s="4">
        <f t="shared" si="5"/>
        <v>0</v>
      </c>
      <c r="J29" s="3">
        <v>1</v>
      </c>
      <c r="K29" s="5">
        <f t="shared" si="6"/>
        <v>1</v>
      </c>
      <c r="L29" s="3">
        <f t="shared" si="7"/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5" t="e">
        <f t="shared" si="8"/>
        <v>#DIV/0!</v>
      </c>
      <c r="S29" s="5" t="e">
        <f t="shared" si="9"/>
        <v>#DIV/0!</v>
      </c>
      <c r="T29" s="3">
        <v>0</v>
      </c>
      <c r="U29" s="3">
        <v>0</v>
      </c>
      <c r="V29" s="3">
        <v>0</v>
      </c>
      <c r="W29" s="3">
        <v>2</v>
      </c>
    </row>
    <row r="30" spans="1:23" x14ac:dyDescent="0.3">
      <c r="A30" s="3">
        <v>135</v>
      </c>
      <c r="B30" s="3" t="s">
        <v>31</v>
      </c>
      <c r="C30" s="3" t="s">
        <v>34</v>
      </c>
      <c r="D30" s="3" t="s">
        <v>27</v>
      </c>
      <c r="E30" s="3" t="s">
        <v>28</v>
      </c>
      <c r="F30" s="3" t="s">
        <v>29</v>
      </c>
      <c r="G30" s="3">
        <v>1</v>
      </c>
      <c r="H30" s="3">
        <v>2</v>
      </c>
      <c r="I30" s="4">
        <f t="shared" si="5"/>
        <v>2</v>
      </c>
      <c r="J30" s="3">
        <v>0</v>
      </c>
      <c r="K30" s="5">
        <f t="shared" si="6"/>
        <v>0</v>
      </c>
      <c r="L30" s="3">
        <f t="shared" si="7"/>
        <v>0</v>
      </c>
      <c r="M30" s="3">
        <v>0</v>
      </c>
      <c r="N30" s="3">
        <v>0</v>
      </c>
      <c r="O30" s="3">
        <v>0</v>
      </c>
      <c r="P30" s="3">
        <v>2</v>
      </c>
      <c r="Q30" s="3">
        <v>2</v>
      </c>
      <c r="R30" s="5" t="e">
        <f t="shared" si="8"/>
        <v>#DIV/0!</v>
      </c>
      <c r="S30" s="5" t="e">
        <f t="shared" si="9"/>
        <v>#DIV/0!</v>
      </c>
      <c r="T30" s="3">
        <v>0</v>
      </c>
      <c r="U30" s="3">
        <v>0</v>
      </c>
      <c r="V30" s="3">
        <v>0</v>
      </c>
      <c r="W30" s="3">
        <v>1</v>
      </c>
    </row>
    <row r="31" spans="1:23" x14ac:dyDescent="0.3">
      <c r="A31" s="3">
        <v>136</v>
      </c>
      <c r="B31" s="3" t="s">
        <v>25</v>
      </c>
      <c r="C31" s="3" t="s">
        <v>26</v>
      </c>
      <c r="D31" s="3" t="s">
        <v>27</v>
      </c>
      <c r="E31" s="3" t="s">
        <v>35</v>
      </c>
      <c r="F31" s="3" t="s">
        <v>34</v>
      </c>
      <c r="G31" s="3">
        <v>1</v>
      </c>
      <c r="H31" s="3">
        <v>0</v>
      </c>
      <c r="I31" s="4">
        <f t="shared" si="5"/>
        <v>0</v>
      </c>
      <c r="J31" s="3">
        <v>0</v>
      </c>
      <c r="K31" s="5">
        <f t="shared" si="6"/>
        <v>0</v>
      </c>
      <c r="L31" s="3">
        <f t="shared" si="7"/>
        <v>1</v>
      </c>
      <c r="M31" s="3">
        <v>0</v>
      </c>
      <c r="N31" s="3">
        <v>1</v>
      </c>
      <c r="O31" s="3">
        <v>0</v>
      </c>
      <c r="P31" s="3">
        <v>0</v>
      </c>
      <c r="Q31" s="3">
        <v>0</v>
      </c>
      <c r="R31" s="5">
        <f t="shared" si="8"/>
        <v>0</v>
      </c>
      <c r="S31" s="5">
        <f t="shared" si="9"/>
        <v>0</v>
      </c>
      <c r="T31" s="3">
        <v>0</v>
      </c>
      <c r="U31" s="3">
        <v>0</v>
      </c>
      <c r="V31" s="3">
        <v>0</v>
      </c>
      <c r="W31" s="3">
        <v>0</v>
      </c>
    </row>
    <row r="32" spans="1:23" x14ac:dyDescent="0.3">
      <c r="A32" s="3">
        <v>137</v>
      </c>
      <c r="B32" s="3" t="s">
        <v>25</v>
      </c>
      <c r="C32" s="3" t="s">
        <v>26</v>
      </c>
      <c r="D32" s="3" t="s">
        <v>27</v>
      </c>
      <c r="E32" s="3" t="s">
        <v>28</v>
      </c>
      <c r="F32" s="3" t="s">
        <v>35</v>
      </c>
      <c r="G32" s="3">
        <v>1</v>
      </c>
      <c r="H32" s="3">
        <v>0</v>
      </c>
      <c r="I32" s="4">
        <f t="shared" si="5"/>
        <v>0</v>
      </c>
      <c r="J32" s="3">
        <v>1</v>
      </c>
      <c r="K32" s="5">
        <f t="shared" si="6"/>
        <v>1</v>
      </c>
      <c r="L32" s="3">
        <f t="shared" si="7"/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5" t="e">
        <f t="shared" si="8"/>
        <v>#DIV/0!</v>
      </c>
      <c r="S32" s="5" t="e">
        <f t="shared" si="9"/>
        <v>#DIV/0!</v>
      </c>
      <c r="T32" s="3">
        <v>0</v>
      </c>
      <c r="U32" s="3">
        <v>0</v>
      </c>
      <c r="V32" s="3">
        <v>0</v>
      </c>
      <c r="W32" s="3">
        <v>0</v>
      </c>
    </row>
    <row r="33" spans="1:27" x14ac:dyDescent="0.3">
      <c r="A33" s="3">
        <v>138</v>
      </c>
      <c r="B33" s="3" t="s">
        <v>31</v>
      </c>
      <c r="C33" s="3" t="s">
        <v>34</v>
      </c>
      <c r="D33" s="3" t="s">
        <v>36</v>
      </c>
      <c r="E33" s="3" t="s">
        <v>32</v>
      </c>
      <c r="F33" s="3" t="s">
        <v>29</v>
      </c>
      <c r="G33" s="3">
        <v>2</v>
      </c>
      <c r="H33" s="3">
        <v>3</v>
      </c>
      <c r="I33" s="4">
        <f t="shared" si="5"/>
        <v>1.5</v>
      </c>
      <c r="J33" s="3">
        <v>0</v>
      </c>
      <c r="K33" s="5">
        <f t="shared" si="6"/>
        <v>0</v>
      </c>
      <c r="L33" s="3">
        <f t="shared" si="7"/>
        <v>2</v>
      </c>
      <c r="M33" s="3">
        <v>1</v>
      </c>
      <c r="N33" s="3">
        <v>1</v>
      </c>
      <c r="O33" s="3">
        <v>1</v>
      </c>
      <c r="P33" s="3">
        <v>0</v>
      </c>
      <c r="Q33" s="3">
        <v>0</v>
      </c>
      <c r="R33" s="5">
        <f t="shared" si="8"/>
        <v>0.5</v>
      </c>
      <c r="S33" s="5">
        <f t="shared" si="9"/>
        <v>0.75</v>
      </c>
      <c r="T33" s="3">
        <v>1</v>
      </c>
      <c r="U33" s="3">
        <v>0</v>
      </c>
      <c r="V33" s="3">
        <v>0</v>
      </c>
      <c r="W33" s="3">
        <v>0</v>
      </c>
    </row>
    <row r="34" spans="1:27" x14ac:dyDescent="0.3">
      <c r="A34" s="3">
        <v>139</v>
      </c>
      <c r="B34" s="3" t="s">
        <v>25</v>
      </c>
      <c r="C34" s="3" t="s">
        <v>33</v>
      </c>
      <c r="D34" s="3" t="s">
        <v>27</v>
      </c>
      <c r="E34" s="3" t="s">
        <v>28</v>
      </c>
      <c r="F34" s="3" t="s">
        <v>29</v>
      </c>
      <c r="G34" s="3">
        <v>1</v>
      </c>
      <c r="H34" s="3">
        <v>2</v>
      </c>
      <c r="I34" s="4">
        <f t="shared" si="5"/>
        <v>2</v>
      </c>
      <c r="J34" s="3">
        <v>0</v>
      </c>
      <c r="K34" s="5">
        <f t="shared" si="6"/>
        <v>0</v>
      </c>
      <c r="L34" s="3">
        <f t="shared" si="7"/>
        <v>1</v>
      </c>
      <c r="M34" s="3">
        <v>1</v>
      </c>
      <c r="N34" s="3">
        <v>0</v>
      </c>
      <c r="O34" s="3">
        <v>1</v>
      </c>
      <c r="P34" s="3">
        <v>0</v>
      </c>
      <c r="Q34" s="3">
        <v>0</v>
      </c>
      <c r="R34" s="5">
        <f t="shared" si="8"/>
        <v>1</v>
      </c>
      <c r="S34" s="5">
        <f t="shared" si="9"/>
        <v>1</v>
      </c>
      <c r="T34" s="3">
        <v>0</v>
      </c>
      <c r="U34" s="3">
        <v>0</v>
      </c>
      <c r="V34" s="3">
        <v>0</v>
      </c>
      <c r="W34" s="3">
        <v>1</v>
      </c>
    </row>
    <row r="35" spans="1:27" x14ac:dyDescent="0.3">
      <c r="A35" s="3">
        <v>140</v>
      </c>
      <c r="B35" s="3" t="s">
        <v>34</v>
      </c>
      <c r="C35" s="3" t="s">
        <v>36</v>
      </c>
      <c r="D35" s="3" t="s">
        <v>27</v>
      </c>
      <c r="E35" s="3" t="s">
        <v>28</v>
      </c>
      <c r="F35" s="3" t="s">
        <v>29</v>
      </c>
      <c r="G35" s="3">
        <v>1</v>
      </c>
      <c r="H35" s="3">
        <v>0</v>
      </c>
      <c r="I35" s="4">
        <f t="shared" si="5"/>
        <v>0</v>
      </c>
      <c r="J35" s="3">
        <v>1</v>
      </c>
      <c r="K35" s="5">
        <f t="shared" si="6"/>
        <v>1</v>
      </c>
      <c r="L35" s="3">
        <f t="shared" si="7"/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e">
        <f t="shared" si="8"/>
        <v>#DIV/0!</v>
      </c>
      <c r="S35" s="5" t="e">
        <f t="shared" si="9"/>
        <v>#DIV/0!</v>
      </c>
      <c r="T35" s="3">
        <v>0</v>
      </c>
      <c r="U35" s="3">
        <v>0</v>
      </c>
      <c r="V35" s="3">
        <v>0</v>
      </c>
      <c r="W35" s="3">
        <v>0</v>
      </c>
    </row>
    <row r="36" spans="1:27" x14ac:dyDescent="0.3">
      <c r="A36" s="3">
        <v>141</v>
      </c>
      <c r="B36" s="3" t="s">
        <v>25</v>
      </c>
      <c r="C36" s="3" t="s">
        <v>26</v>
      </c>
      <c r="D36" s="3" t="s">
        <v>34</v>
      </c>
      <c r="E36" s="3" t="s">
        <v>32</v>
      </c>
      <c r="F36" s="3" t="s">
        <v>36</v>
      </c>
      <c r="G36" s="3">
        <v>2</v>
      </c>
      <c r="H36" s="3">
        <v>3</v>
      </c>
      <c r="I36" s="4">
        <f t="shared" si="5"/>
        <v>1.5</v>
      </c>
      <c r="J36" s="3">
        <v>1</v>
      </c>
      <c r="K36" s="5">
        <f t="shared" si="6"/>
        <v>0.5</v>
      </c>
      <c r="L36" s="3">
        <f t="shared" si="7"/>
        <v>1</v>
      </c>
      <c r="M36" s="3">
        <v>1</v>
      </c>
      <c r="N36" s="3">
        <v>0</v>
      </c>
      <c r="O36" s="3">
        <v>1</v>
      </c>
      <c r="P36" s="3">
        <v>0</v>
      </c>
      <c r="Q36" s="3">
        <v>0</v>
      </c>
      <c r="R36" s="5">
        <f t="shared" si="8"/>
        <v>1</v>
      </c>
      <c r="S36" s="5">
        <f t="shared" si="9"/>
        <v>1.5</v>
      </c>
      <c r="T36" s="3">
        <v>1</v>
      </c>
      <c r="U36" s="3">
        <v>0</v>
      </c>
      <c r="V36" s="3">
        <v>0</v>
      </c>
      <c r="W36" s="3">
        <v>0</v>
      </c>
    </row>
    <row r="37" spans="1:27" x14ac:dyDescent="0.3">
      <c r="A37" s="3">
        <v>142</v>
      </c>
      <c r="B37" s="3" t="s">
        <v>25</v>
      </c>
      <c r="C37" s="3" t="s">
        <v>34</v>
      </c>
      <c r="D37" s="3" t="s">
        <v>35</v>
      </c>
      <c r="E37" s="3" t="s">
        <v>32</v>
      </c>
      <c r="F37" s="3" t="s">
        <v>33</v>
      </c>
      <c r="G37" s="3">
        <v>3</v>
      </c>
      <c r="H37" s="3">
        <v>1</v>
      </c>
      <c r="I37" s="4">
        <f t="shared" si="5"/>
        <v>0.33333333333333331</v>
      </c>
      <c r="J37" s="3">
        <v>1</v>
      </c>
      <c r="K37" s="5">
        <f t="shared" si="6"/>
        <v>0.33333333333333331</v>
      </c>
      <c r="L37" s="3">
        <f t="shared" si="7"/>
        <v>2</v>
      </c>
      <c r="M37" s="3">
        <v>0</v>
      </c>
      <c r="N37" s="3">
        <v>2</v>
      </c>
      <c r="O37" s="3">
        <v>0</v>
      </c>
      <c r="P37" s="3">
        <v>4</v>
      </c>
      <c r="Q37" s="3">
        <v>1</v>
      </c>
      <c r="R37" s="5">
        <f t="shared" si="8"/>
        <v>0</v>
      </c>
      <c r="S37" s="5">
        <f t="shared" si="9"/>
        <v>0</v>
      </c>
      <c r="T37" s="3">
        <v>0</v>
      </c>
      <c r="U37" s="3">
        <v>1</v>
      </c>
      <c r="V37" s="3">
        <v>0</v>
      </c>
      <c r="W37" s="3">
        <v>3</v>
      </c>
    </row>
    <row r="38" spans="1:27" x14ac:dyDescent="0.3">
      <c r="I38" s="2"/>
      <c r="K38" s="1"/>
      <c r="R38" s="1"/>
      <c r="S38" s="1"/>
    </row>
    <row r="39" spans="1:27" x14ac:dyDescent="0.3">
      <c r="F39" s="9" t="s">
        <v>38</v>
      </c>
      <c r="G39">
        <f>SUM(G3:G37)</f>
        <v>94</v>
      </c>
      <c r="H39">
        <f>SUM(H3:H37)</f>
        <v>78</v>
      </c>
      <c r="I39" s="2">
        <f t="shared" ref="I39" si="10">H39/G39</f>
        <v>0.82978723404255317</v>
      </c>
      <c r="J39">
        <f>SUM(J3:J34)</f>
        <v>17</v>
      </c>
      <c r="K39" s="1">
        <f t="shared" ref="K39" si="11">J39/G39</f>
        <v>0.18085106382978725</v>
      </c>
      <c r="L39">
        <f>SUM(L3:L34)</f>
        <v>62</v>
      </c>
      <c r="M39">
        <f>SUM(M3:M35)</f>
        <v>26</v>
      </c>
      <c r="N39">
        <f>SUM(N3:N34)</f>
        <v>36</v>
      </c>
      <c r="O39">
        <f>SUM(O3:O35)</f>
        <v>18</v>
      </c>
      <c r="P39">
        <f>SUM(P3:P34)</f>
        <v>26</v>
      </c>
      <c r="Q39">
        <f>SUM(Q3:Q34)</f>
        <v>16</v>
      </c>
      <c r="R39" s="1">
        <f t="shared" ref="R39" si="12">M39/(M39+N39)</f>
        <v>0.41935483870967744</v>
      </c>
      <c r="S39" s="1">
        <f>((0.5*T39)+M39)/L39</f>
        <v>0.46774193548387094</v>
      </c>
      <c r="T39">
        <f>SUM(T3:T35)</f>
        <v>6</v>
      </c>
      <c r="U39">
        <f>SUM(U3:U34)</f>
        <v>17</v>
      </c>
      <c r="V39">
        <f>SUM(V3:V34)</f>
        <v>0</v>
      </c>
      <c r="W39">
        <f>SUM(W3:W34)</f>
        <v>22</v>
      </c>
    </row>
    <row r="40" spans="1:27" x14ac:dyDescent="0.3">
      <c r="I40" s="2"/>
      <c r="K40" s="1"/>
      <c r="R40" s="1"/>
      <c r="S40" s="1"/>
    </row>
    <row r="41" spans="1:27" x14ac:dyDescent="0.3">
      <c r="I41" s="2"/>
      <c r="K41" s="1"/>
      <c r="R41" s="1"/>
      <c r="S41" s="1"/>
    </row>
    <row r="42" spans="1:27" x14ac:dyDescent="0.3">
      <c r="A42" s="33" t="s">
        <v>39</v>
      </c>
      <c r="B42" s="33"/>
      <c r="C42" s="33"/>
      <c r="D42" s="3"/>
      <c r="E42" s="3"/>
      <c r="F42" s="3"/>
      <c r="G42" s="3"/>
      <c r="H42" s="3"/>
      <c r="I42" s="4"/>
      <c r="J42" s="3"/>
      <c r="K42" s="5"/>
      <c r="L42" s="3"/>
      <c r="M42" s="3"/>
      <c r="N42" s="3"/>
      <c r="O42" s="3"/>
      <c r="P42" s="3"/>
      <c r="Q42" s="3"/>
      <c r="R42" s="5"/>
      <c r="S42" s="5"/>
      <c r="T42" s="3"/>
      <c r="U42" s="3"/>
      <c r="V42" s="3"/>
      <c r="W42" s="3"/>
      <c r="X42" s="3"/>
      <c r="Y42" s="3"/>
      <c r="Z42" s="3"/>
    </row>
    <row r="43" spans="1:27" x14ac:dyDescent="0.3">
      <c r="A43" s="6" t="s">
        <v>1</v>
      </c>
      <c r="B43" s="6" t="s">
        <v>2</v>
      </c>
      <c r="C43" s="6" t="s">
        <v>3</v>
      </c>
      <c r="D43" s="6" t="s">
        <v>4</v>
      </c>
      <c r="E43" s="6" t="s">
        <v>5</v>
      </c>
      <c r="F43" s="6" t="s">
        <v>6</v>
      </c>
      <c r="G43" s="6" t="s">
        <v>7</v>
      </c>
      <c r="H43" s="6" t="s">
        <v>8</v>
      </c>
      <c r="I43" s="7" t="s">
        <v>9</v>
      </c>
      <c r="J43" s="6" t="s">
        <v>10</v>
      </c>
      <c r="K43" s="8" t="s">
        <v>11</v>
      </c>
      <c r="L43" s="6" t="s">
        <v>12</v>
      </c>
      <c r="M43" s="6" t="s">
        <v>13</v>
      </c>
      <c r="N43" s="6" t="s">
        <v>14</v>
      </c>
      <c r="O43" s="6" t="s">
        <v>40</v>
      </c>
      <c r="P43" s="6" t="s">
        <v>16</v>
      </c>
      <c r="Q43" s="6" t="s">
        <v>17</v>
      </c>
      <c r="R43" s="8" t="s">
        <v>18</v>
      </c>
      <c r="S43" s="8" t="s">
        <v>19</v>
      </c>
      <c r="T43" s="6" t="s">
        <v>20</v>
      </c>
      <c r="U43" s="6" t="s">
        <v>41</v>
      </c>
      <c r="V43" s="6" t="s">
        <v>42</v>
      </c>
      <c r="W43" s="6" t="s">
        <v>43</v>
      </c>
      <c r="X43" s="6" t="s">
        <v>22</v>
      </c>
      <c r="Y43" s="6" t="s">
        <v>44</v>
      </c>
      <c r="Z43" s="9"/>
      <c r="AA43" s="6"/>
    </row>
    <row r="44" spans="1:27" x14ac:dyDescent="0.3">
      <c r="A44" s="3">
        <v>1</v>
      </c>
      <c r="B44" s="3" t="s">
        <v>25</v>
      </c>
      <c r="C44" s="3" t="s">
        <v>26</v>
      </c>
      <c r="D44" s="3" t="s">
        <v>27</v>
      </c>
      <c r="E44" s="3" t="s">
        <v>28</v>
      </c>
      <c r="F44" s="3" t="s">
        <v>29</v>
      </c>
      <c r="G44" s="3">
        <v>6</v>
      </c>
      <c r="H44" s="3">
        <v>0</v>
      </c>
      <c r="I44" s="4">
        <f t="shared" ref="I44:I78" si="13">H44/G44</f>
        <v>0</v>
      </c>
      <c r="J44" s="3">
        <v>2</v>
      </c>
      <c r="K44" s="5">
        <f t="shared" ref="K44:K78" si="14">J44/G44</f>
        <v>0.33333333333333331</v>
      </c>
      <c r="L44" s="3">
        <f t="shared" ref="L44:L78" si="15">M44+N44</f>
        <v>4</v>
      </c>
      <c r="M44" s="3">
        <v>0</v>
      </c>
      <c r="N44" s="3">
        <v>4</v>
      </c>
      <c r="O44" s="3">
        <v>0</v>
      </c>
      <c r="P44" s="3">
        <v>0</v>
      </c>
      <c r="Q44" s="3">
        <v>0</v>
      </c>
      <c r="R44" s="5">
        <f t="shared" ref="R44:R78" si="16">M44/(M44+N44)</f>
        <v>0</v>
      </c>
      <c r="S44" s="5">
        <f t="shared" ref="S44:S78" si="17">((0.5*T44)+M44)/L44</f>
        <v>0</v>
      </c>
      <c r="T44" s="3">
        <v>0</v>
      </c>
      <c r="U44" s="3">
        <v>2</v>
      </c>
      <c r="V44" s="3">
        <v>2</v>
      </c>
      <c r="W44" s="3">
        <v>1</v>
      </c>
      <c r="X44" s="3">
        <v>2</v>
      </c>
      <c r="Y44" s="3">
        <v>2</v>
      </c>
    </row>
    <row r="45" spans="1:27" x14ac:dyDescent="0.3">
      <c r="A45" s="3">
        <v>2</v>
      </c>
      <c r="B45" s="3" t="s">
        <v>31</v>
      </c>
      <c r="C45" s="3" t="s">
        <v>32</v>
      </c>
      <c r="D45" s="3" t="s">
        <v>27</v>
      </c>
      <c r="E45" s="3" t="s">
        <v>28</v>
      </c>
      <c r="F45" s="3" t="s">
        <v>29</v>
      </c>
      <c r="G45" s="3">
        <v>2</v>
      </c>
      <c r="H45" s="3">
        <v>2</v>
      </c>
      <c r="I45" s="4">
        <f t="shared" si="13"/>
        <v>1</v>
      </c>
      <c r="J45" s="3">
        <v>0</v>
      </c>
      <c r="K45" s="5">
        <f t="shared" si="14"/>
        <v>0</v>
      </c>
      <c r="L45" s="3">
        <f t="shared" si="15"/>
        <v>2</v>
      </c>
      <c r="M45" s="3">
        <v>1</v>
      </c>
      <c r="N45" s="3">
        <v>1</v>
      </c>
      <c r="O45" s="3">
        <v>1</v>
      </c>
      <c r="P45" s="3">
        <v>0</v>
      </c>
      <c r="Q45" s="3">
        <v>0</v>
      </c>
      <c r="R45" s="5">
        <f t="shared" si="16"/>
        <v>0.5</v>
      </c>
      <c r="S45" s="5">
        <f t="shared" si="17"/>
        <v>0.5</v>
      </c>
      <c r="T45" s="3">
        <v>0</v>
      </c>
      <c r="U45" s="3">
        <v>0</v>
      </c>
      <c r="V45" s="3">
        <v>1</v>
      </c>
      <c r="W45" s="3">
        <v>0</v>
      </c>
      <c r="X45" s="3">
        <v>0</v>
      </c>
      <c r="Y45" s="3">
        <v>0</v>
      </c>
    </row>
    <row r="46" spans="1:27" x14ac:dyDescent="0.3">
      <c r="A46" s="3">
        <v>3</v>
      </c>
      <c r="B46" s="3" t="s">
        <v>31</v>
      </c>
      <c r="C46" s="3" t="s">
        <v>26</v>
      </c>
      <c r="D46" s="3" t="s">
        <v>27</v>
      </c>
      <c r="E46" s="3" t="s">
        <v>28</v>
      </c>
      <c r="F46" s="3" t="s">
        <v>33</v>
      </c>
      <c r="G46" s="3">
        <v>2</v>
      </c>
      <c r="H46" s="3">
        <v>4</v>
      </c>
      <c r="I46" s="4">
        <f t="shared" si="13"/>
        <v>2</v>
      </c>
      <c r="J46" s="3">
        <v>0</v>
      </c>
      <c r="K46" s="5">
        <f t="shared" si="14"/>
        <v>0</v>
      </c>
      <c r="L46" s="3">
        <f t="shared" si="15"/>
        <v>1</v>
      </c>
      <c r="M46" s="3">
        <v>1</v>
      </c>
      <c r="N46" s="3">
        <v>0</v>
      </c>
      <c r="O46" s="3">
        <v>1</v>
      </c>
      <c r="P46" s="3">
        <v>2</v>
      </c>
      <c r="Q46" s="3">
        <v>2</v>
      </c>
      <c r="R46" s="5">
        <f t="shared" si="16"/>
        <v>1</v>
      </c>
      <c r="S46" s="5">
        <f t="shared" si="17"/>
        <v>1</v>
      </c>
      <c r="T46" s="3">
        <v>0</v>
      </c>
      <c r="U46" s="3">
        <v>0</v>
      </c>
      <c r="V46" s="3">
        <v>1</v>
      </c>
      <c r="W46" s="3">
        <v>0</v>
      </c>
      <c r="X46" s="3">
        <v>1</v>
      </c>
      <c r="Y46" s="3">
        <v>0</v>
      </c>
    </row>
    <row r="47" spans="1:27" x14ac:dyDescent="0.3">
      <c r="A47" s="3">
        <v>5</v>
      </c>
      <c r="B47" s="3" t="s">
        <v>25</v>
      </c>
      <c r="C47" s="3" t="s">
        <v>31</v>
      </c>
      <c r="D47" s="3" t="s">
        <v>32</v>
      </c>
      <c r="E47" s="3" t="s">
        <v>28</v>
      </c>
      <c r="F47" s="3" t="s">
        <v>29</v>
      </c>
      <c r="G47" s="3">
        <v>1</v>
      </c>
      <c r="H47" s="3">
        <v>0</v>
      </c>
      <c r="I47" s="4">
        <f t="shared" si="13"/>
        <v>0</v>
      </c>
      <c r="J47" s="3">
        <v>1</v>
      </c>
      <c r="K47" s="5">
        <f t="shared" si="14"/>
        <v>1</v>
      </c>
      <c r="L47" s="3">
        <f t="shared" si="15"/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e">
        <f t="shared" si="16"/>
        <v>#DIV/0!</v>
      </c>
      <c r="S47" s="5" t="e">
        <f t="shared" si="17"/>
        <v>#DIV/0!</v>
      </c>
      <c r="T47" s="3">
        <v>0</v>
      </c>
      <c r="U47" s="3">
        <v>0</v>
      </c>
      <c r="V47" s="3">
        <v>0</v>
      </c>
      <c r="W47" s="3">
        <v>1</v>
      </c>
      <c r="X47" s="3">
        <v>0</v>
      </c>
      <c r="Y47" s="3">
        <v>0</v>
      </c>
    </row>
    <row r="48" spans="1:27" x14ac:dyDescent="0.3">
      <c r="A48" s="3">
        <v>6</v>
      </c>
      <c r="B48" s="3" t="s">
        <v>31</v>
      </c>
      <c r="C48" s="3" t="s">
        <v>26</v>
      </c>
      <c r="D48" s="3" t="s">
        <v>27</v>
      </c>
      <c r="E48" s="3" t="s">
        <v>28</v>
      </c>
      <c r="F48" s="3" t="s">
        <v>29</v>
      </c>
      <c r="G48" s="3">
        <v>9</v>
      </c>
      <c r="H48" s="3">
        <v>5</v>
      </c>
      <c r="I48" s="4">
        <f t="shared" si="13"/>
        <v>0.55555555555555558</v>
      </c>
      <c r="J48" s="3">
        <v>2</v>
      </c>
      <c r="K48" s="5">
        <f t="shared" si="14"/>
        <v>0.22222222222222221</v>
      </c>
      <c r="L48" s="3">
        <f t="shared" si="15"/>
        <v>7</v>
      </c>
      <c r="M48" s="3">
        <v>2</v>
      </c>
      <c r="N48" s="3">
        <v>5</v>
      </c>
      <c r="O48" s="3">
        <v>0</v>
      </c>
      <c r="P48" s="3">
        <v>1</v>
      </c>
      <c r="Q48" s="3">
        <v>1</v>
      </c>
      <c r="R48" s="5">
        <f t="shared" si="16"/>
        <v>0.2857142857142857</v>
      </c>
      <c r="S48" s="5">
        <f t="shared" si="17"/>
        <v>0.2857142857142857</v>
      </c>
      <c r="T48" s="3">
        <v>0</v>
      </c>
      <c r="U48" s="3">
        <v>4</v>
      </c>
      <c r="V48" s="3">
        <v>1</v>
      </c>
      <c r="W48" s="3">
        <v>2</v>
      </c>
      <c r="X48" s="3">
        <v>1</v>
      </c>
      <c r="Y48" s="3">
        <v>0</v>
      </c>
    </row>
    <row r="49" spans="1:25" x14ac:dyDescent="0.3">
      <c r="A49" s="3">
        <v>7</v>
      </c>
      <c r="B49" s="3" t="s">
        <v>25</v>
      </c>
      <c r="C49" s="3" t="s">
        <v>32</v>
      </c>
      <c r="D49" s="3" t="s">
        <v>27</v>
      </c>
      <c r="E49" s="3" t="s">
        <v>28</v>
      </c>
      <c r="F49" s="3" t="s">
        <v>29</v>
      </c>
      <c r="G49" s="3">
        <v>5</v>
      </c>
      <c r="H49" s="3">
        <v>2</v>
      </c>
      <c r="I49" s="4">
        <f t="shared" si="13"/>
        <v>0.4</v>
      </c>
      <c r="J49" s="3">
        <v>1</v>
      </c>
      <c r="K49" s="5">
        <f t="shared" si="14"/>
        <v>0.2</v>
      </c>
      <c r="L49" s="3">
        <f t="shared" si="15"/>
        <v>4</v>
      </c>
      <c r="M49" s="3">
        <v>1</v>
      </c>
      <c r="N49" s="3">
        <v>3</v>
      </c>
      <c r="O49" s="3">
        <v>0</v>
      </c>
      <c r="P49" s="3">
        <v>0</v>
      </c>
      <c r="Q49" s="3">
        <v>0</v>
      </c>
      <c r="R49" s="5">
        <f t="shared" si="16"/>
        <v>0.25</v>
      </c>
      <c r="S49" s="5">
        <f t="shared" si="17"/>
        <v>0.25</v>
      </c>
      <c r="T49" s="3">
        <v>0</v>
      </c>
      <c r="U49" s="3">
        <v>1</v>
      </c>
      <c r="V49" s="3">
        <v>2</v>
      </c>
      <c r="W49" s="3">
        <v>0</v>
      </c>
      <c r="X49" s="3">
        <v>0</v>
      </c>
      <c r="Y49" s="3">
        <v>0</v>
      </c>
    </row>
    <row r="50" spans="1:25" x14ac:dyDescent="0.3">
      <c r="A50" s="3">
        <v>14</v>
      </c>
      <c r="B50" s="3" t="s">
        <v>25</v>
      </c>
      <c r="C50" s="3" t="s">
        <v>26</v>
      </c>
      <c r="D50" s="3" t="s">
        <v>27</v>
      </c>
      <c r="E50" s="3" t="s">
        <v>35</v>
      </c>
      <c r="F50" s="3" t="s">
        <v>29</v>
      </c>
      <c r="G50" s="3">
        <v>3</v>
      </c>
      <c r="H50" s="3">
        <v>0</v>
      </c>
      <c r="I50" s="4">
        <f t="shared" si="13"/>
        <v>0</v>
      </c>
      <c r="J50" s="3">
        <v>2</v>
      </c>
      <c r="K50" s="5">
        <f t="shared" si="14"/>
        <v>0.66666666666666663</v>
      </c>
      <c r="L50" s="3">
        <f t="shared" si="15"/>
        <v>1</v>
      </c>
      <c r="M50" s="3">
        <v>0</v>
      </c>
      <c r="N50" s="3">
        <v>1</v>
      </c>
      <c r="O50" s="3">
        <v>0</v>
      </c>
      <c r="P50" s="3">
        <v>0</v>
      </c>
      <c r="Q50" s="3">
        <v>0</v>
      </c>
      <c r="R50" s="5">
        <f t="shared" si="16"/>
        <v>0</v>
      </c>
      <c r="S50" s="5">
        <f t="shared" si="17"/>
        <v>0</v>
      </c>
      <c r="T50" s="3">
        <v>0</v>
      </c>
      <c r="U50" s="3">
        <v>1</v>
      </c>
      <c r="V50" s="3">
        <v>0</v>
      </c>
      <c r="W50" s="3">
        <v>2</v>
      </c>
      <c r="X50" s="3">
        <v>0</v>
      </c>
      <c r="Y50" s="3">
        <v>0</v>
      </c>
    </row>
    <row r="51" spans="1:25" x14ac:dyDescent="0.3">
      <c r="A51" s="3">
        <v>18</v>
      </c>
      <c r="B51" s="3" t="s">
        <v>34</v>
      </c>
      <c r="C51" s="3" t="s">
        <v>26</v>
      </c>
      <c r="D51" s="3" t="s">
        <v>27</v>
      </c>
      <c r="E51" s="3" t="s">
        <v>32</v>
      </c>
      <c r="F51" s="3" t="s">
        <v>29</v>
      </c>
      <c r="G51" s="3">
        <v>9</v>
      </c>
      <c r="H51" s="3">
        <v>0</v>
      </c>
      <c r="I51" s="4">
        <f t="shared" si="13"/>
        <v>0</v>
      </c>
      <c r="J51" s="3">
        <v>4</v>
      </c>
      <c r="K51" s="5">
        <f t="shared" si="14"/>
        <v>0.44444444444444442</v>
      </c>
      <c r="L51" s="3">
        <f t="shared" si="15"/>
        <v>5</v>
      </c>
      <c r="M51" s="3">
        <v>0</v>
      </c>
      <c r="N51" s="3">
        <v>5</v>
      </c>
      <c r="O51" s="3">
        <v>0</v>
      </c>
      <c r="P51" s="3">
        <v>0</v>
      </c>
      <c r="Q51" s="3">
        <v>0</v>
      </c>
      <c r="R51" s="5">
        <f t="shared" si="16"/>
        <v>0</v>
      </c>
      <c r="S51" s="5">
        <f t="shared" si="17"/>
        <v>0</v>
      </c>
      <c r="T51" s="3">
        <v>0</v>
      </c>
      <c r="U51" s="3">
        <v>1</v>
      </c>
      <c r="V51" s="3">
        <v>4</v>
      </c>
      <c r="W51" s="3">
        <v>3</v>
      </c>
      <c r="X51" s="3">
        <v>0</v>
      </c>
      <c r="Y51" s="3">
        <v>0</v>
      </c>
    </row>
    <row r="52" spans="1:25" x14ac:dyDescent="0.3">
      <c r="A52" s="3">
        <v>22</v>
      </c>
      <c r="B52" s="3" t="s">
        <v>25</v>
      </c>
      <c r="C52" s="3" t="s">
        <v>26</v>
      </c>
      <c r="D52" s="3" t="s">
        <v>27</v>
      </c>
      <c r="E52" s="3" t="s">
        <v>32</v>
      </c>
      <c r="F52" s="3" t="s">
        <v>31</v>
      </c>
      <c r="G52" s="3">
        <v>1</v>
      </c>
      <c r="H52" s="3">
        <v>1</v>
      </c>
      <c r="I52" s="4">
        <f t="shared" si="13"/>
        <v>1</v>
      </c>
      <c r="J52" s="3">
        <v>0</v>
      </c>
      <c r="K52" s="5">
        <f t="shared" si="14"/>
        <v>0</v>
      </c>
      <c r="L52" s="3">
        <f t="shared" si="15"/>
        <v>0</v>
      </c>
      <c r="M52" s="3">
        <v>0</v>
      </c>
      <c r="N52" s="3">
        <v>0</v>
      </c>
      <c r="O52" s="3">
        <v>0</v>
      </c>
      <c r="P52" s="3">
        <v>2</v>
      </c>
      <c r="Q52" s="3">
        <v>1</v>
      </c>
      <c r="R52" s="5" t="e">
        <f t="shared" si="16"/>
        <v>#DIV/0!</v>
      </c>
      <c r="S52" s="5" t="e">
        <f t="shared" si="17"/>
        <v>#DIV/0!</v>
      </c>
      <c r="T52" s="3">
        <v>0</v>
      </c>
      <c r="U52" s="3">
        <v>0</v>
      </c>
      <c r="V52" s="3">
        <v>0</v>
      </c>
      <c r="W52" s="3">
        <v>0</v>
      </c>
      <c r="X52" s="3">
        <v>1</v>
      </c>
      <c r="Y52" s="3">
        <v>0</v>
      </c>
    </row>
    <row r="53" spans="1:25" x14ac:dyDescent="0.3">
      <c r="A53" s="3">
        <v>33</v>
      </c>
      <c r="B53" s="3" t="s">
        <v>25</v>
      </c>
      <c r="C53" s="3" t="s">
        <v>26</v>
      </c>
      <c r="D53" s="3" t="s">
        <v>27</v>
      </c>
      <c r="E53" s="3" t="s">
        <v>32</v>
      </c>
      <c r="F53" s="3" t="s">
        <v>29</v>
      </c>
      <c r="G53" s="3">
        <v>8</v>
      </c>
      <c r="H53" s="3">
        <v>5</v>
      </c>
      <c r="I53" s="4">
        <f t="shared" si="13"/>
        <v>0.625</v>
      </c>
      <c r="J53" s="3">
        <v>3</v>
      </c>
      <c r="K53" s="5">
        <f t="shared" si="14"/>
        <v>0.375</v>
      </c>
      <c r="L53" s="3">
        <f t="shared" si="15"/>
        <v>4</v>
      </c>
      <c r="M53" s="3">
        <v>1</v>
      </c>
      <c r="N53" s="3">
        <v>3</v>
      </c>
      <c r="O53" s="3">
        <v>1</v>
      </c>
      <c r="P53" s="3">
        <v>4</v>
      </c>
      <c r="Q53" s="3">
        <v>3</v>
      </c>
      <c r="R53" s="5">
        <f t="shared" si="16"/>
        <v>0.25</v>
      </c>
      <c r="S53" s="5">
        <f t="shared" si="17"/>
        <v>0.25</v>
      </c>
      <c r="T53" s="3">
        <v>0</v>
      </c>
      <c r="U53" s="3">
        <v>1</v>
      </c>
      <c r="V53" s="3">
        <v>3</v>
      </c>
      <c r="W53" s="3">
        <v>3</v>
      </c>
      <c r="X53" s="3">
        <v>4</v>
      </c>
      <c r="Y53" s="3">
        <v>0</v>
      </c>
    </row>
    <row r="54" spans="1:25" x14ac:dyDescent="0.3">
      <c r="A54" s="3">
        <v>42</v>
      </c>
      <c r="B54" s="3" t="s">
        <v>25</v>
      </c>
      <c r="C54" s="3" t="s">
        <v>26</v>
      </c>
      <c r="D54" s="3" t="s">
        <v>27</v>
      </c>
      <c r="E54" s="3" t="s">
        <v>35</v>
      </c>
      <c r="F54" s="3" t="s">
        <v>31</v>
      </c>
      <c r="G54" s="3">
        <v>1</v>
      </c>
      <c r="H54" s="3">
        <v>2</v>
      </c>
      <c r="I54" s="4">
        <f t="shared" si="13"/>
        <v>2</v>
      </c>
      <c r="J54" s="3">
        <v>0</v>
      </c>
      <c r="K54" s="5">
        <f t="shared" si="14"/>
        <v>0</v>
      </c>
      <c r="L54" s="3">
        <f t="shared" si="15"/>
        <v>1</v>
      </c>
      <c r="M54" s="3">
        <v>1</v>
      </c>
      <c r="N54" s="3">
        <v>0</v>
      </c>
      <c r="O54" s="3">
        <v>0</v>
      </c>
      <c r="P54" s="3">
        <v>0</v>
      </c>
      <c r="Q54" s="3">
        <v>0</v>
      </c>
      <c r="R54" s="5">
        <f t="shared" si="16"/>
        <v>1</v>
      </c>
      <c r="S54" s="5">
        <f t="shared" si="17"/>
        <v>1</v>
      </c>
      <c r="T54" s="3">
        <v>0</v>
      </c>
      <c r="U54" s="3">
        <v>0</v>
      </c>
      <c r="V54" s="3">
        <v>1</v>
      </c>
      <c r="W54" s="3">
        <v>0</v>
      </c>
      <c r="X54" s="3">
        <v>0</v>
      </c>
      <c r="Y54" s="3">
        <v>0</v>
      </c>
    </row>
    <row r="55" spans="1:25" x14ac:dyDescent="0.3">
      <c r="A55" s="3">
        <v>89</v>
      </c>
      <c r="B55" s="3" t="s">
        <v>33</v>
      </c>
      <c r="C55" s="3" t="s">
        <v>36</v>
      </c>
      <c r="D55" s="3" t="s">
        <v>27</v>
      </c>
      <c r="E55" s="3" t="s">
        <v>28</v>
      </c>
      <c r="F55" s="3" t="s">
        <v>29</v>
      </c>
      <c r="G55" s="3">
        <v>1</v>
      </c>
      <c r="H55" s="3">
        <v>0</v>
      </c>
      <c r="I55" s="4">
        <f t="shared" si="13"/>
        <v>0</v>
      </c>
      <c r="J55" s="3">
        <v>1</v>
      </c>
      <c r="K55" s="5">
        <f t="shared" si="14"/>
        <v>1</v>
      </c>
      <c r="L55" s="3">
        <f t="shared" si="15"/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5" t="e">
        <f t="shared" si="16"/>
        <v>#DIV/0!</v>
      </c>
      <c r="S55" s="5" t="e">
        <f t="shared" si="17"/>
        <v>#DIV/0!</v>
      </c>
      <c r="T55" s="3">
        <v>0</v>
      </c>
      <c r="U55" s="3">
        <v>0</v>
      </c>
      <c r="V55" s="3">
        <v>0</v>
      </c>
      <c r="W55" s="3">
        <v>1</v>
      </c>
      <c r="X55" s="3">
        <v>1</v>
      </c>
      <c r="Y55" s="3">
        <v>0</v>
      </c>
    </row>
    <row r="56" spans="1:25" x14ac:dyDescent="0.3">
      <c r="A56" s="3">
        <v>98</v>
      </c>
      <c r="B56" s="3" t="s">
        <v>31</v>
      </c>
      <c r="C56" s="3" t="s">
        <v>26</v>
      </c>
      <c r="D56" s="3" t="s">
        <v>27</v>
      </c>
      <c r="E56" s="3" t="s">
        <v>28</v>
      </c>
      <c r="F56" s="3" t="s">
        <v>34</v>
      </c>
      <c r="G56" s="3">
        <v>0</v>
      </c>
      <c r="H56" s="3">
        <v>0</v>
      </c>
      <c r="I56" s="4" t="e">
        <f t="shared" si="13"/>
        <v>#DIV/0!</v>
      </c>
      <c r="J56" s="3">
        <v>0</v>
      </c>
      <c r="K56" s="5" t="e">
        <f t="shared" si="14"/>
        <v>#DIV/0!</v>
      </c>
      <c r="L56" s="3">
        <f t="shared" si="15"/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5" t="e">
        <f t="shared" si="16"/>
        <v>#DIV/0!</v>
      </c>
      <c r="S56" s="5" t="e">
        <f t="shared" si="17"/>
        <v>#DIV/0!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</row>
    <row r="57" spans="1:25" x14ac:dyDescent="0.3">
      <c r="A57" s="3">
        <v>106</v>
      </c>
      <c r="B57" s="3" t="s">
        <v>31</v>
      </c>
      <c r="C57" s="3" t="s">
        <v>26</v>
      </c>
      <c r="D57" s="3" t="s">
        <v>27</v>
      </c>
      <c r="E57" s="3" t="s">
        <v>35</v>
      </c>
      <c r="F57" s="3" t="s">
        <v>34</v>
      </c>
      <c r="G57" s="3">
        <v>1</v>
      </c>
      <c r="H57" s="3">
        <v>1</v>
      </c>
      <c r="I57" s="4">
        <f t="shared" si="13"/>
        <v>1</v>
      </c>
      <c r="J57" s="3">
        <v>0</v>
      </c>
      <c r="K57" s="5">
        <f t="shared" si="14"/>
        <v>0</v>
      </c>
      <c r="L57" s="3">
        <f t="shared" si="15"/>
        <v>0</v>
      </c>
      <c r="M57" s="3">
        <v>0</v>
      </c>
      <c r="N57" s="3">
        <v>0</v>
      </c>
      <c r="O57" s="3">
        <v>0</v>
      </c>
      <c r="P57" s="3">
        <v>2</v>
      </c>
      <c r="Q57" s="3">
        <v>1</v>
      </c>
      <c r="R57" s="5" t="e">
        <f t="shared" si="16"/>
        <v>#DIV/0!</v>
      </c>
      <c r="S57" s="5" t="e">
        <f t="shared" si="17"/>
        <v>#DIV/0!</v>
      </c>
      <c r="T57" s="3">
        <v>0</v>
      </c>
      <c r="U57" s="3">
        <v>0</v>
      </c>
      <c r="V57" s="3">
        <v>0</v>
      </c>
      <c r="W57" s="3">
        <v>0</v>
      </c>
      <c r="X57" s="3">
        <v>1</v>
      </c>
      <c r="Y57" s="3">
        <v>0</v>
      </c>
    </row>
    <row r="58" spans="1:25" x14ac:dyDescent="0.3">
      <c r="A58" s="3">
        <v>118</v>
      </c>
      <c r="B58" s="3" t="s">
        <v>25</v>
      </c>
      <c r="C58" s="3" t="s">
        <v>34</v>
      </c>
      <c r="D58" s="3" t="s">
        <v>35</v>
      </c>
      <c r="E58" s="3" t="s">
        <v>36</v>
      </c>
      <c r="F58" s="3" t="s">
        <v>33</v>
      </c>
      <c r="G58" s="3">
        <v>5</v>
      </c>
      <c r="H58" s="3">
        <v>4</v>
      </c>
      <c r="I58" s="4">
        <f t="shared" si="13"/>
        <v>0.8</v>
      </c>
      <c r="J58" s="3">
        <v>1</v>
      </c>
      <c r="K58" s="5">
        <f t="shared" si="14"/>
        <v>0.2</v>
      </c>
      <c r="L58" s="3">
        <f t="shared" si="15"/>
        <v>4</v>
      </c>
      <c r="M58" s="3">
        <v>2</v>
      </c>
      <c r="N58" s="3">
        <v>2</v>
      </c>
      <c r="O58" s="3">
        <v>2</v>
      </c>
      <c r="P58" s="3">
        <v>0</v>
      </c>
      <c r="Q58" s="3">
        <v>0</v>
      </c>
      <c r="R58" s="5">
        <f t="shared" si="16"/>
        <v>0.5</v>
      </c>
      <c r="S58" s="5">
        <f t="shared" si="17"/>
        <v>0.5</v>
      </c>
      <c r="T58" s="3">
        <v>0</v>
      </c>
      <c r="U58" s="3">
        <v>1</v>
      </c>
      <c r="V58" s="3">
        <v>1</v>
      </c>
      <c r="W58" s="3">
        <v>1</v>
      </c>
      <c r="X58" s="3">
        <v>0</v>
      </c>
      <c r="Y58" s="3">
        <v>1</v>
      </c>
    </row>
    <row r="59" spans="1:25" x14ac:dyDescent="0.3">
      <c r="A59" s="3">
        <v>123</v>
      </c>
      <c r="B59" s="3" t="s">
        <v>25</v>
      </c>
      <c r="C59" s="3" t="s">
        <v>31</v>
      </c>
      <c r="D59" s="3" t="s">
        <v>33</v>
      </c>
      <c r="E59" s="3" t="s">
        <v>32</v>
      </c>
      <c r="F59" s="3" t="s">
        <v>29</v>
      </c>
      <c r="G59" s="3">
        <v>2</v>
      </c>
      <c r="H59" s="3">
        <v>0</v>
      </c>
      <c r="I59" s="4">
        <f t="shared" si="13"/>
        <v>0</v>
      </c>
      <c r="J59" s="3">
        <v>2</v>
      </c>
      <c r="K59" s="5">
        <f t="shared" si="14"/>
        <v>1</v>
      </c>
      <c r="L59" s="3">
        <f t="shared" si="15"/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5" t="e">
        <f t="shared" si="16"/>
        <v>#DIV/0!</v>
      </c>
      <c r="S59" s="5" t="e">
        <f t="shared" si="17"/>
        <v>#DIV/0!</v>
      </c>
      <c r="T59" s="3">
        <v>0</v>
      </c>
      <c r="U59" s="3">
        <v>0</v>
      </c>
      <c r="V59" s="3">
        <v>0</v>
      </c>
      <c r="W59" s="3">
        <v>2</v>
      </c>
      <c r="X59" s="3">
        <v>0</v>
      </c>
      <c r="Y59" s="3">
        <v>0</v>
      </c>
    </row>
    <row r="60" spans="1:25" x14ac:dyDescent="0.3">
      <c r="A60" s="3">
        <v>124</v>
      </c>
      <c r="B60" s="3" t="s">
        <v>25</v>
      </c>
      <c r="C60" s="3" t="s">
        <v>31</v>
      </c>
      <c r="D60" s="3" t="s">
        <v>27</v>
      </c>
      <c r="E60" s="3" t="s">
        <v>32</v>
      </c>
      <c r="F60" s="3" t="s">
        <v>33</v>
      </c>
      <c r="G60" s="3">
        <v>2</v>
      </c>
      <c r="H60" s="3">
        <v>2</v>
      </c>
      <c r="I60" s="4">
        <f t="shared" si="13"/>
        <v>1</v>
      </c>
      <c r="J60" s="3">
        <v>1</v>
      </c>
      <c r="K60" s="5">
        <f t="shared" si="14"/>
        <v>0.5</v>
      </c>
      <c r="L60" s="3">
        <f t="shared" si="15"/>
        <v>1</v>
      </c>
      <c r="M60" s="3">
        <v>1</v>
      </c>
      <c r="N60" s="3">
        <v>0</v>
      </c>
      <c r="O60" s="3">
        <v>1</v>
      </c>
      <c r="P60" s="3">
        <v>1</v>
      </c>
      <c r="Q60" s="3">
        <v>0</v>
      </c>
      <c r="R60" s="5">
        <f t="shared" si="16"/>
        <v>1</v>
      </c>
      <c r="S60" s="5">
        <f t="shared" si="17"/>
        <v>1</v>
      </c>
      <c r="T60" s="3">
        <v>0</v>
      </c>
      <c r="U60" s="3">
        <v>0</v>
      </c>
      <c r="V60" s="3">
        <v>0</v>
      </c>
      <c r="W60" s="3">
        <v>1</v>
      </c>
      <c r="X60" s="3">
        <v>1</v>
      </c>
      <c r="Y60" s="3">
        <v>0</v>
      </c>
    </row>
    <row r="61" spans="1:25" x14ac:dyDescent="0.3">
      <c r="A61" s="3">
        <v>125</v>
      </c>
      <c r="B61" s="3" t="s">
        <v>25</v>
      </c>
      <c r="C61" s="3" t="s">
        <v>31</v>
      </c>
      <c r="D61" s="3" t="s">
        <v>36</v>
      </c>
      <c r="E61" s="3" t="s">
        <v>32</v>
      </c>
      <c r="F61" s="3" t="s">
        <v>34</v>
      </c>
      <c r="G61" s="3">
        <v>2</v>
      </c>
      <c r="H61" s="3">
        <v>0</v>
      </c>
      <c r="I61" s="4">
        <f t="shared" si="13"/>
        <v>0</v>
      </c>
      <c r="J61" s="3">
        <v>1</v>
      </c>
      <c r="K61" s="5">
        <f t="shared" si="14"/>
        <v>0.5</v>
      </c>
      <c r="L61" s="3">
        <f t="shared" si="15"/>
        <v>1</v>
      </c>
      <c r="M61" s="3">
        <v>0</v>
      </c>
      <c r="N61" s="3">
        <v>1</v>
      </c>
      <c r="O61" s="3">
        <v>0</v>
      </c>
      <c r="P61" s="3">
        <v>0</v>
      </c>
      <c r="Q61" s="3">
        <v>0</v>
      </c>
      <c r="R61" s="5">
        <f t="shared" si="16"/>
        <v>0</v>
      </c>
      <c r="S61" s="5">
        <f t="shared" si="17"/>
        <v>0</v>
      </c>
      <c r="T61" s="3">
        <v>0</v>
      </c>
      <c r="U61" s="3">
        <v>0</v>
      </c>
      <c r="V61" s="3">
        <v>1</v>
      </c>
      <c r="W61" s="3">
        <v>0</v>
      </c>
      <c r="X61" s="3">
        <v>0</v>
      </c>
      <c r="Y61" s="3">
        <v>0</v>
      </c>
    </row>
    <row r="62" spans="1:25" x14ac:dyDescent="0.3">
      <c r="A62" s="3">
        <v>126</v>
      </c>
      <c r="B62" s="3" t="s">
        <v>25</v>
      </c>
      <c r="C62" s="3" t="s">
        <v>31</v>
      </c>
      <c r="D62" s="3" t="s">
        <v>36</v>
      </c>
      <c r="E62" s="3" t="s">
        <v>35</v>
      </c>
      <c r="F62" s="3" t="s">
        <v>34</v>
      </c>
      <c r="G62" s="3">
        <v>2</v>
      </c>
      <c r="H62" s="3">
        <v>2</v>
      </c>
      <c r="I62" s="4">
        <f t="shared" si="13"/>
        <v>1</v>
      </c>
      <c r="J62" s="3">
        <v>0</v>
      </c>
      <c r="K62" s="5">
        <f t="shared" si="14"/>
        <v>0</v>
      </c>
      <c r="L62" s="3">
        <f t="shared" si="15"/>
        <v>2</v>
      </c>
      <c r="M62" s="3">
        <v>1</v>
      </c>
      <c r="N62" s="3">
        <v>1</v>
      </c>
      <c r="O62" s="3">
        <v>0</v>
      </c>
      <c r="P62" s="3">
        <v>1</v>
      </c>
      <c r="Q62" s="3">
        <v>0</v>
      </c>
      <c r="R62" s="5">
        <f t="shared" si="16"/>
        <v>0.5</v>
      </c>
      <c r="S62" s="5">
        <f t="shared" si="17"/>
        <v>0.5</v>
      </c>
      <c r="T62" s="3">
        <v>0</v>
      </c>
      <c r="U62" s="3">
        <v>1</v>
      </c>
      <c r="V62" s="3">
        <v>1</v>
      </c>
      <c r="W62" s="3">
        <v>0</v>
      </c>
      <c r="X62" s="3">
        <v>1</v>
      </c>
      <c r="Y62" s="3">
        <v>0</v>
      </c>
    </row>
    <row r="63" spans="1:25" x14ac:dyDescent="0.3">
      <c r="A63" s="3">
        <v>127</v>
      </c>
      <c r="B63" s="3" t="s">
        <v>31</v>
      </c>
      <c r="C63" s="3" t="s">
        <v>34</v>
      </c>
      <c r="D63" s="3" t="s">
        <v>27</v>
      </c>
      <c r="E63" s="3" t="s">
        <v>35</v>
      </c>
      <c r="F63" s="3" t="s">
        <v>29</v>
      </c>
      <c r="G63" s="3">
        <v>3</v>
      </c>
      <c r="H63" s="3">
        <v>3</v>
      </c>
      <c r="I63" s="4">
        <f t="shared" si="13"/>
        <v>1</v>
      </c>
      <c r="J63" s="3">
        <v>1</v>
      </c>
      <c r="K63" s="5">
        <f t="shared" si="14"/>
        <v>0.33333333333333331</v>
      </c>
      <c r="L63" s="3">
        <f t="shared" si="15"/>
        <v>1</v>
      </c>
      <c r="M63" s="3">
        <v>1</v>
      </c>
      <c r="N63" s="3">
        <v>0</v>
      </c>
      <c r="O63" s="3">
        <v>1</v>
      </c>
      <c r="P63" s="3">
        <v>2</v>
      </c>
      <c r="Q63" s="3">
        <v>1</v>
      </c>
      <c r="R63" s="5">
        <f t="shared" si="16"/>
        <v>1</v>
      </c>
      <c r="S63" s="5">
        <f t="shared" si="17"/>
        <v>1</v>
      </c>
      <c r="T63" s="3">
        <v>0</v>
      </c>
      <c r="U63" s="3">
        <v>0</v>
      </c>
      <c r="V63" s="3">
        <v>0</v>
      </c>
      <c r="W63" s="3">
        <v>0</v>
      </c>
      <c r="X63" s="3">
        <v>1</v>
      </c>
      <c r="Y63" s="3">
        <v>0</v>
      </c>
    </row>
    <row r="64" spans="1:25" x14ac:dyDescent="0.3">
      <c r="A64" s="3">
        <v>128</v>
      </c>
      <c r="B64" s="3" t="s">
        <v>32</v>
      </c>
      <c r="C64" s="3" t="s">
        <v>26</v>
      </c>
      <c r="D64" s="3" t="s">
        <v>27</v>
      </c>
      <c r="E64" s="3" t="s">
        <v>28</v>
      </c>
      <c r="F64" s="3" t="s">
        <v>29</v>
      </c>
      <c r="G64" s="3">
        <v>2</v>
      </c>
      <c r="H64" s="3">
        <v>0</v>
      </c>
      <c r="I64" s="4">
        <f t="shared" si="13"/>
        <v>0</v>
      </c>
      <c r="J64" s="3">
        <v>1</v>
      </c>
      <c r="K64" s="5">
        <f t="shared" si="14"/>
        <v>0.5</v>
      </c>
      <c r="L64" s="3">
        <f t="shared" si="15"/>
        <v>0</v>
      </c>
      <c r="M64" s="3">
        <v>0</v>
      </c>
      <c r="N64" s="3">
        <v>0</v>
      </c>
      <c r="O64" s="3">
        <v>0</v>
      </c>
      <c r="P64" s="3">
        <v>2</v>
      </c>
      <c r="Q64" s="3">
        <v>0</v>
      </c>
      <c r="R64" s="5" t="e">
        <f t="shared" si="16"/>
        <v>#DIV/0!</v>
      </c>
      <c r="S64" s="5" t="e">
        <f t="shared" si="17"/>
        <v>#DIV/0!</v>
      </c>
      <c r="T64" s="3">
        <v>0</v>
      </c>
      <c r="U64" s="3">
        <v>0</v>
      </c>
      <c r="V64" s="3">
        <v>0</v>
      </c>
      <c r="W64" s="3">
        <v>1</v>
      </c>
      <c r="X64" s="3">
        <v>1</v>
      </c>
      <c r="Y64" s="3">
        <v>0</v>
      </c>
    </row>
    <row r="65" spans="1:25" x14ac:dyDescent="0.3">
      <c r="A65" s="3">
        <v>129</v>
      </c>
      <c r="B65" s="3" t="s">
        <v>25</v>
      </c>
      <c r="C65" s="3" t="s">
        <v>26</v>
      </c>
      <c r="D65" s="3" t="s">
        <v>31</v>
      </c>
      <c r="E65" s="3" t="s">
        <v>28</v>
      </c>
      <c r="F65" s="3" t="s">
        <v>33</v>
      </c>
      <c r="G65" s="3">
        <v>1</v>
      </c>
      <c r="H65" s="3">
        <v>0</v>
      </c>
      <c r="I65" s="4">
        <f t="shared" si="13"/>
        <v>0</v>
      </c>
      <c r="J65" s="3">
        <v>1</v>
      </c>
      <c r="K65" s="5">
        <f t="shared" si="14"/>
        <v>1</v>
      </c>
      <c r="L65" s="3">
        <f t="shared" si="15"/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e">
        <f t="shared" si="16"/>
        <v>#DIV/0!</v>
      </c>
      <c r="S65" s="5" t="e">
        <f t="shared" si="17"/>
        <v>#DIV/0!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</row>
    <row r="66" spans="1:25" x14ac:dyDescent="0.3">
      <c r="A66" s="3">
        <v>130</v>
      </c>
      <c r="B66" s="3" t="s">
        <v>25</v>
      </c>
      <c r="C66" s="3" t="s">
        <v>34</v>
      </c>
      <c r="D66" s="3" t="s">
        <v>32</v>
      </c>
      <c r="E66" s="3" t="s">
        <v>28</v>
      </c>
      <c r="F66" s="3" t="s">
        <v>29</v>
      </c>
      <c r="G66" s="3">
        <v>5</v>
      </c>
      <c r="H66" s="3">
        <v>1</v>
      </c>
      <c r="I66" s="4">
        <f t="shared" si="13"/>
        <v>0.2</v>
      </c>
      <c r="J66" s="3">
        <v>0</v>
      </c>
      <c r="K66" s="5">
        <f t="shared" si="14"/>
        <v>0</v>
      </c>
      <c r="L66" s="3">
        <f t="shared" si="15"/>
        <v>4</v>
      </c>
      <c r="M66" s="3">
        <v>0</v>
      </c>
      <c r="N66" s="3">
        <v>4</v>
      </c>
      <c r="O66" s="3">
        <v>0</v>
      </c>
      <c r="P66" s="3">
        <v>2</v>
      </c>
      <c r="Q66" s="3">
        <v>1</v>
      </c>
      <c r="R66" s="5">
        <f t="shared" si="16"/>
        <v>0</v>
      </c>
      <c r="S66" s="5">
        <f t="shared" si="17"/>
        <v>0</v>
      </c>
      <c r="T66" s="3">
        <v>0</v>
      </c>
      <c r="U66" s="3">
        <v>2</v>
      </c>
      <c r="V66" s="3">
        <v>2</v>
      </c>
      <c r="W66" s="3">
        <v>0</v>
      </c>
      <c r="X66" s="3">
        <v>1</v>
      </c>
      <c r="Y66" s="3">
        <v>1</v>
      </c>
    </row>
    <row r="67" spans="1:25" x14ac:dyDescent="0.3">
      <c r="A67" s="3">
        <v>131</v>
      </c>
      <c r="B67" s="3" t="s">
        <v>34</v>
      </c>
      <c r="C67" s="3" t="s">
        <v>36</v>
      </c>
      <c r="D67" s="3" t="s">
        <v>27</v>
      </c>
      <c r="E67" s="3" t="s">
        <v>35</v>
      </c>
      <c r="F67" s="3" t="s">
        <v>29</v>
      </c>
      <c r="G67" s="3">
        <v>3</v>
      </c>
      <c r="H67" s="3">
        <v>0</v>
      </c>
      <c r="I67" s="4">
        <f t="shared" si="13"/>
        <v>0</v>
      </c>
      <c r="J67" s="3">
        <v>0</v>
      </c>
      <c r="K67" s="5">
        <f t="shared" si="14"/>
        <v>0</v>
      </c>
      <c r="L67" s="3">
        <f t="shared" si="15"/>
        <v>3</v>
      </c>
      <c r="M67" s="3">
        <v>0</v>
      </c>
      <c r="N67" s="3">
        <v>3</v>
      </c>
      <c r="O67" s="3">
        <v>0</v>
      </c>
      <c r="P67" s="3">
        <v>0</v>
      </c>
      <c r="Q67" s="3">
        <v>0</v>
      </c>
      <c r="R67" s="5">
        <f t="shared" si="16"/>
        <v>0</v>
      </c>
      <c r="S67" s="5">
        <f t="shared" si="17"/>
        <v>0</v>
      </c>
      <c r="T67" s="3">
        <v>0</v>
      </c>
      <c r="U67" s="3">
        <v>0</v>
      </c>
      <c r="V67" s="3">
        <v>4</v>
      </c>
      <c r="W67" s="3">
        <v>0</v>
      </c>
      <c r="X67" s="3">
        <v>0</v>
      </c>
      <c r="Y67" s="3">
        <v>0</v>
      </c>
    </row>
    <row r="68" spans="1:25" x14ac:dyDescent="0.3">
      <c r="A68" s="3">
        <v>132</v>
      </c>
      <c r="B68" s="3" t="s">
        <v>34</v>
      </c>
      <c r="C68" s="3" t="s">
        <v>26</v>
      </c>
      <c r="D68" s="3" t="s">
        <v>27</v>
      </c>
      <c r="E68" s="3" t="s">
        <v>32</v>
      </c>
      <c r="F68" s="3" t="s">
        <v>35</v>
      </c>
      <c r="G68" s="3">
        <v>2</v>
      </c>
      <c r="H68" s="3">
        <v>1</v>
      </c>
      <c r="I68" s="4">
        <f t="shared" si="13"/>
        <v>0.5</v>
      </c>
      <c r="J68" s="3">
        <v>1</v>
      </c>
      <c r="K68" s="5">
        <f t="shared" si="14"/>
        <v>0.5</v>
      </c>
      <c r="L68" s="3">
        <f t="shared" si="15"/>
        <v>0</v>
      </c>
      <c r="M68" s="3">
        <v>0</v>
      </c>
      <c r="N68" s="3">
        <v>0</v>
      </c>
      <c r="O68" s="3">
        <v>0</v>
      </c>
      <c r="P68" s="3">
        <v>2</v>
      </c>
      <c r="Q68" s="3">
        <v>1</v>
      </c>
      <c r="R68" s="5" t="e">
        <f t="shared" si="16"/>
        <v>#DIV/0!</v>
      </c>
      <c r="S68" s="5" t="e">
        <f t="shared" si="17"/>
        <v>#DIV/0!</v>
      </c>
      <c r="T68" s="3">
        <v>0</v>
      </c>
      <c r="U68" s="3">
        <v>0</v>
      </c>
      <c r="V68" s="3">
        <v>0</v>
      </c>
      <c r="W68" s="3">
        <v>0</v>
      </c>
      <c r="X68" s="3">
        <v>1</v>
      </c>
      <c r="Y68" s="3">
        <v>0</v>
      </c>
    </row>
    <row r="69" spans="1:25" x14ac:dyDescent="0.3">
      <c r="A69" s="3">
        <v>133</v>
      </c>
      <c r="B69" s="3" t="s">
        <v>34</v>
      </c>
      <c r="C69" s="3" t="s">
        <v>26</v>
      </c>
      <c r="D69" s="3" t="s">
        <v>27</v>
      </c>
      <c r="E69" s="3" t="s">
        <v>35</v>
      </c>
      <c r="F69" s="3" t="s">
        <v>29</v>
      </c>
      <c r="G69" s="3">
        <v>1</v>
      </c>
      <c r="H69" s="3">
        <v>0</v>
      </c>
      <c r="I69" s="4">
        <f t="shared" si="13"/>
        <v>0</v>
      </c>
      <c r="J69" s="3">
        <v>1</v>
      </c>
      <c r="K69" s="5">
        <f t="shared" si="14"/>
        <v>1</v>
      </c>
      <c r="L69" s="3">
        <f t="shared" si="15"/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5" t="e">
        <f t="shared" si="16"/>
        <v>#DIV/0!</v>
      </c>
      <c r="S69" s="5" t="e">
        <f t="shared" si="17"/>
        <v>#DIV/0!</v>
      </c>
      <c r="T69" s="3">
        <v>0</v>
      </c>
      <c r="U69" s="3">
        <v>0</v>
      </c>
      <c r="V69" s="3">
        <v>0</v>
      </c>
      <c r="W69" s="3">
        <v>1</v>
      </c>
      <c r="X69" s="3">
        <v>0</v>
      </c>
      <c r="Y69" s="3">
        <v>0</v>
      </c>
    </row>
    <row r="70" spans="1:25" x14ac:dyDescent="0.3">
      <c r="A70" s="3">
        <v>134</v>
      </c>
      <c r="B70" s="3" t="s">
        <v>31</v>
      </c>
      <c r="C70" s="3" t="s">
        <v>34</v>
      </c>
      <c r="D70" s="3" t="s">
        <v>27</v>
      </c>
      <c r="E70" s="3" t="s">
        <v>28</v>
      </c>
      <c r="F70" s="3" t="s">
        <v>35</v>
      </c>
      <c r="G70" s="3">
        <v>2</v>
      </c>
      <c r="H70" s="3">
        <v>2</v>
      </c>
      <c r="I70" s="4">
        <f t="shared" si="13"/>
        <v>1</v>
      </c>
      <c r="J70" s="3">
        <v>1</v>
      </c>
      <c r="K70" s="5">
        <f t="shared" si="14"/>
        <v>0.5</v>
      </c>
      <c r="L70" s="3">
        <f t="shared" si="15"/>
        <v>1</v>
      </c>
      <c r="M70" s="3">
        <v>1</v>
      </c>
      <c r="N70" s="3">
        <v>0</v>
      </c>
      <c r="O70" s="3">
        <v>0</v>
      </c>
      <c r="P70" s="3">
        <v>0</v>
      </c>
      <c r="Q70" s="3">
        <v>0</v>
      </c>
      <c r="R70" s="5">
        <f t="shared" si="16"/>
        <v>1</v>
      </c>
      <c r="S70" s="5">
        <f t="shared" si="17"/>
        <v>1</v>
      </c>
      <c r="T70" s="3">
        <v>0</v>
      </c>
      <c r="U70" s="3">
        <v>0</v>
      </c>
      <c r="V70" s="3">
        <v>0</v>
      </c>
      <c r="W70" s="3">
        <v>1</v>
      </c>
      <c r="X70" s="3">
        <v>1</v>
      </c>
      <c r="Y70" s="3">
        <v>0</v>
      </c>
    </row>
    <row r="71" spans="1:25" x14ac:dyDescent="0.3">
      <c r="A71" s="3">
        <v>135</v>
      </c>
      <c r="B71" s="3" t="s">
        <v>31</v>
      </c>
      <c r="C71" s="3" t="s">
        <v>34</v>
      </c>
      <c r="D71" s="3" t="s">
        <v>27</v>
      </c>
      <c r="E71" s="3" t="s">
        <v>28</v>
      </c>
      <c r="F71" s="3" t="s">
        <v>29</v>
      </c>
      <c r="G71" s="3">
        <v>1</v>
      </c>
      <c r="H71" s="3">
        <v>0</v>
      </c>
      <c r="I71" s="4">
        <f t="shared" si="13"/>
        <v>0</v>
      </c>
      <c r="J71" s="3">
        <v>1</v>
      </c>
      <c r="K71" s="5">
        <f t="shared" si="14"/>
        <v>1</v>
      </c>
      <c r="L71" s="3">
        <f t="shared" si="15"/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e">
        <f t="shared" si="16"/>
        <v>#DIV/0!</v>
      </c>
      <c r="S71" s="5" t="e">
        <f t="shared" si="17"/>
        <v>#DIV/0!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</row>
    <row r="72" spans="1:25" x14ac:dyDescent="0.3">
      <c r="A72" s="3">
        <v>136</v>
      </c>
      <c r="B72" s="3" t="s">
        <v>25</v>
      </c>
      <c r="C72" s="3" t="s">
        <v>26</v>
      </c>
      <c r="D72" s="3" t="s">
        <v>27</v>
      </c>
      <c r="E72" s="3" t="s">
        <v>35</v>
      </c>
      <c r="F72" s="3" t="s">
        <v>34</v>
      </c>
      <c r="G72" s="3">
        <v>2</v>
      </c>
      <c r="H72" s="3">
        <v>2</v>
      </c>
      <c r="I72" s="4">
        <f t="shared" si="13"/>
        <v>1</v>
      </c>
      <c r="J72" s="3">
        <v>0</v>
      </c>
      <c r="K72" s="5">
        <f t="shared" si="14"/>
        <v>0</v>
      </c>
      <c r="L72" s="3">
        <f t="shared" si="15"/>
        <v>1</v>
      </c>
      <c r="M72" s="3">
        <v>0</v>
      </c>
      <c r="N72" s="3">
        <v>1</v>
      </c>
      <c r="O72" s="3">
        <v>0</v>
      </c>
      <c r="P72" s="3">
        <v>2</v>
      </c>
      <c r="Q72" s="3">
        <v>2</v>
      </c>
      <c r="R72" s="5">
        <f t="shared" si="16"/>
        <v>0</v>
      </c>
      <c r="S72" s="5">
        <f t="shared" si="17"/>
        <v>0</v>
      </c>
      <c r="T72" s="3">
        <v>0</v>
      </c>
      <c r="U72" s="3">
        <v>0</v>
      </c>
      <c r="V72" s="3">
        <v>0</v>
      </c>
      <c r="W72" s="3">
        <v>0</v>
      </c>
      <c r="X72" s="3">
        <v>1</v>
      </c>
      <c r="Y72" s="3">
        <v>0</v>
      </c>
    </row>
    <row r="73" spans="1:25" x14ac:dyDescent="0.3">
      <c r="A73" s="3">
        <v>137</v>
      </c>
      <c r="B73" s="3" t="s">
        <v>25</v>
      </c>
      <c r="C73" s="3" t="s">
        <v>26</v>
      </c>
      <c r="D73" s="3" t="s">
        <v>27</v>
      </c>
      <c r="E73" s="3" t="s">
        <v>28</v>
      </c>
      <c r="F73" s="3" t="s">
        <v>35</v>
      </c>
      <c r="G73" s="3">
        <v>0</v>
      </c>
      <c r="H73" s="3">
        <v>0</v>
      </c>
      <c r="I73" s="4" t="e">
        <f t="shared" si="13"/>
        <v>#DIV/0!</v>
      </c>
      <c r="J73" s="3">
        <v>0</v>
      </c>
      <c r="K73" s="5" t="e">
        <f t="shared" si="14"/>
        <v>#DIV/0!</v>
      </c>
      <c r="L73" s="3">
        <f t="shared" si="15"/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5" t="e">
        <f t="shared" si="16"/>
        <v>#DIV/0!</v>
      </c>
      <c r="S73" s="5" t="e">
        <f t="shared" si="17"/>
        <v>#DIV/0!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</row>
    <row r="74" spans="1:25" x14ac:dyDescent="0.3">
      <c r="A74" s="3">
        <v>138</v>
      </c>
      <c r="B74" s="3" t="s">
        <v>31</v>
      </c>
      <c r="C74" s="3" t="s">
        <v>34</v>
      </c>
      <c r="D74" s="3" t="s">
        <v>36</v>
      </c>
      <c r="E74" s="3" t="s">
        <v>32</v>
      </c>
      <c r="F74" s="3" t="s">
        <v>29</v>
      </c>
      <c r="G74" s="3">
        <v>3</v>
      </c>
      <c r="H74" s="3">
        <v>5</v>
      </c>
      <c r="I74" s="4">
        <f t="shared" si="13"/>
        <v>1.6666666666666667</v>
      </c>
      <c r="J74" s="3">
        <v>0</v>
      </c>
      <c r="K74" s="5">
        <f t="shared" si="14"/>
        <v>0</v>
      </c>
      <c r="L74" s="3">
        <f t="shared" si="15"/>
        <v>2</v>
      </c>
      <c r="M74" s="3">
        <v>1</v>
      </c>
      <c r="N74" s="3">
        <v>1</v>
      </c>
      <c r="O74" s="3">
        <v>1</v>
      </c>
      <c r="P74" s="3">
        <v>2</v>
      </c>
      <c r="Q74" s="3">
        <v>2</v>
      </c>
      <c r="R74" s="5">
        <f t="shared" si="16"/>
        <v>0.5</v>
      </c>
      <c r="S74" s="5">
        <f t="shared" si="17"/>
        <v>0.75</v>
      </c>
      <c r="T74" s="3">
        <v>1</v>
      </c>
      <c r="U74" s="3">
        <v>0</v>
      </c>
      <c r="V74" s="3">
        <v>1</v>
      </c>
      <c r="W74" s="3">
        <v>0</v>
      </c>
      <c r="X74" s="3">
        <v>2</v>
      </c>
      <c r="Y74" s="3">
        <v>0</v>
      </c>
    </row>
    <row r="75" spans="1:25" x14ac:dyDescent="0.3">
      <c r="A75" s="3">
        <v>139</v>
      </c>
      <c r="B75" s="3" t="s">
        <v>25</v>
      </c>
      <c r="C75" s="3" t="s">
        <v>33</v>
      </c>
      <c r="D75" s="3" t="s">
        <v>27</v>
      </c>
      <c r="E75" s="3" t="s">
        <v>28</v>
      </c>
      <c r="F75" s="3" t="s">
        <v>29</v>
      </c>
      <c r="G75" s="3">
        <v>1</v>
      </c>
      <c r="H75" s="3">
        <v>0</v>
      </c>
      <c r="I75" s="4">
        <f t="shared" si="13"/>
        <v>0</v>
      </c>
      <c r="J75" s="3">
        <v>1</v>
      </c>
      <c r="K75" s="5">
        <f t="shared" si="14"/>
        <v>1</v>
      </c>
      <c r="L75" s="3">
        <f t="shared" si="15"/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5" t="e">
        <f t="shared" si="16"/>
        <v>#DIV/0!</v>
      </c>
      <c r="S75" s="5" t="e">
        <f t="shared" si="17"/>
        <v>#DIV/0!</v>
      </c>
      <c r="T75" s="3">
        <v>0</v>
      </c>
      <c r="U75" s="3">
        <v>0</v>
      </c>
      <c r="V75" s="3">
        <v>0</v>
      </c>
      <c r="W75" s="3">
        <v>1</v>
      </c>
      <c r="X75" s="3">
        <v>0</v>
      </c>
      <c r="Y75" s="3">
        <v>0</v>
      </c>
    </row>
    <row r="76" spans="1:25" x14ac:dyDescent="0.3">
      <c r="A76" s="3">
        <v>140</v>
      </c>
      <c r="B76" s="3" t="s">
        <v>34</v>
      </c>
      <c r="C76" s="3" t="s">
        <v>36</v>
      </c>
      <c r="D76" s="3" t="s">
        <v>27</v>
      </c>
      <c r="E76" s="3" t="s">
        <v>28</v>
      </c>
      <c r="F76" s="3" t="s">
        <v>29</v>
      </c>
      <c r="G76" s="3">
        <v>0</v>
      </c>
      <c r="H76" s="3">
        <v>0</v>
      </c>
      <c r="I76" s="4" t="e">
        <f t="shared" si="13"/>
        <v>#DIV/0!</v>
      </c>
      <c r="J76" s="3">
        <v>0</v>
      </c>
      <c r="K76" s="5" t="e">
        <f t="shared" si="14"/>
        <v>#DIV/0!</v>
      </c>
      <c r="L76" s="3">
        <f t="shared" si="15"/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5" t="e">
        <f t="shared" si="16"/>
        <v>#DIV/0!</v>
      </c>
      <c r="S76" s="5" t="e">
        <f t="shared" si="17"/>
        <v>#DIV/0!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</row>
    <row r="77" spans="1:25" x14ac:dyDescent="0.3">
      <c r="A77" s="3">
        <v>141</v>
      </c>
      <c r="B77" s="3" t="s">
        <v>25</v>
      </c>
      <c r="C77" s="3" t="s">
        <v>26</v>
      </c>
      <c r="D77" s="3" t="s">
        <v>34</v>
      </c>
      <c r="E77" s="3" t="s">
        <v>32</v>
      </c>
      <c r="F77" s="3" t="s">
        <v>36</v>
      </c>
      <c r="G77" s="3">
        <v>2</v>
      </c>
      <c r="H77" s="3">
        <v>1</v>
      </c>
      <c r="I77" s="4">
        <f t="shared" si="13"/>
        <v>0.5</v>
      </c>
      <c r="J77" s="3">
        <v>0</v>
      </c>
      <c r="K77" s="5">
        <f t="shared" si="14"/>
        <v>0</v>
      </c>
      <c r="L77" s="3">
        <f t="shared" si="15"/>
        <v>2</v>
      </c>
      <c r="M77" s="3">
        <v>0</v>
      </c>
      <c r="N77" s="3">
        <v>2</v>
      </c>
      <c r="O77" s="3">
        <v>0</v>
      </c>
      <c r="P77" s="3">
        <v>2</v>
      </c>
      <c r="Q77" s="3">
        <v>1</v>
      </c>
      <c r="R77" s="5">
        <f t="shared" si="16"/>
        <v>0</v>
      </c>
      <c r="S77" s="5">
        <f t="shared" si="17"/>
        <v>0</v>
      </c>
      <c r="T77" s="3">
        <v>0</v>
      </c>
      <c r="U77" s="3">
        <v>1</v>
      </c>
      <c r="V77" s="3">
        <v>1</v>
      </c>
      <c r="W77" s="3">
        <v>0</v>
      </c>
      <c r="X77" s="3">
        <v>1</v>
      </c>
      <c r="Y77" s="3">
        <v>0</v>
      </c>
    </row>
    <row r="78" spans="1:25" x14ac:dyDescent="0.3">
      <c r="A78" s="3">
        <v>142</v>
      </c>
      <c r="B78" s="3" t="s">
        <v>25</v>
      </c>
      <c r="C78" s="3" t="s">
        <v>34</v>
      </c>
      <c r="D78" s="3" t="s">
        <v>35</v>
      </c>
      <c r="E78" s="3" t="s">
        <v>32</v>
      </c>
      <c r="F78" s="3" t="s">
        <v>33</v>
      </c>
      <c r="G78" s="3">
        <v>2</v>
      </c>
      <c r="H78" s="3">
        <v>1</v>
      </c>
      <c r="I78" s="4">
        <f t="shared" si="13"/>
        <v>0.5</v>
      </c>
      <c r="J78" s="3">
        <v>1</v>
      </c>
      <c r="K78" s="5">
        <f t="shared" si="14"/>
        <v>0.5</v>
      </c>
      <c r="L78" s="3">
        <f t="shared" si="15"/>
        <v>1</v>
      </c>
      <c r="M78" s="3">
        <v>0</v>
      </c>
      <c r="N78" s="3">
        <v>1</v>
      </c>
      <c r="O78" s="3">
        <v>0</v>
      </c>
      <c r="P78" s="3">
        <v>2</v>
      </c>
      <c r="Q78" s="3">
        <v>1</v>
      </c>
      <c r="R78" s="5">
        <f t="shared" si="16"/>
        <v>0</v>
      </c>
      <c r="S78" s="5">
        <f t="shared" si="17"/>
        <v>0</v>
      </c>
      <c r="T78" s="3">
        <v>0</v>
      </c>
      <c r="U78" s="3">
        <v>0</v>
      </c>
      <c r="V78" s="3">
        <v>2</v>
      </c>
      <c r="W78" s="3">
        <v>1</v>
      </c>
      <c r="X78" s="3">
        <v>1</v>
      </c>
      <c r="Y78" s="3">
        <v>0</v>
      </c>
    </row>
    <row r="79" spans="1:25" x14ac:dyDescent="0.3">
      <c r="B79" s="3"/>
      <c r="C79" s="3"/>
      <c r="D79" s="3"/>
      <c r="E79" s="3"/>
      <c r="F79" s="3"/>
      <c r="I79" s="2"/>
      <c r="K79" s="1"/>
      <c r="R79" s="1"/>
      <c r="S79" s="1"/>
    </row>
    <row r="80" spans="1:25" x14ac:dyDescent="0.3">
      <c r="F80" s="9" t="s">
        <v>38</v>
      </c>
      <c r="G80">
        <f>SUM(G44:G78)</f>
        <v>92</v>
      </c>
      <c r="H80">
        <f>SUM(H44:H78)</f>
        <v>46</v>
      </c>
      <c r="I80" s="2">
        <f t="shared" ref="I80" si="18">H80/G80</f>
        <v>0.5</v>
      </c>
      <c r="J80">
        <f>SUM(J44:J75)</f>
        <v>29</v>
      </c>
      <c r="K80" s="1">
        <f t="shared" ref="K80" si="19">J80/G80</f>
        <v>0.31521739130434784</v>
      </c>
      <c r="L80">
        <f>SUM(L44:L75)</f>
        <v>49</v>
      </c>
      <c r="M80">
        <f>SUM(M44:M75)</f>
        <v>14</v>
      </c>
      <c r="N80">
        <f>SUM(N44:N78)</f>
        <v>38</v>
      </c>
      <c r="O80">
        <f>SUM(O44:O75)</f>
        <v>8</v>
      </c>
      <c r="P80">
        <f>SUM(P44:P78)</f>
        <v>29</v>
      </c>
      <c r="Q80">
        <f>SUM(Q44:Q78)</f>
        <v>17</v>
      </c>
      <c r="R80" s="1">
        <f t="shared" ref="R80" si="20">M80/(M80+N80)</f>
        <v>0.26923076923076922</v>
      </c>
      <c r="S80" s="1">
        <f t="shared" ref="S80" si="21">((0.5*T80)+M80)/L80</f>
        <v>0.29591836734693877</v>
      </c>
      <c r="T80">
        <f>SUM(T44:T75)</f>
        <v>1</v>
      </c>
      <c r="U80">
        <f>SUM(U44:U75)</f>
        <v>14</v>
      </c>
      <c r="V80">
        <f>SUM(V44:V78)</f>
        <v>28</v>
      </c>
      <c r="W80">
        <f>SUM(W44:W75)</f>
        <v>21</v>
      </c>
      <c r="X80">
        <f>SUM(X44:X78)</f>
        <v>23</v>
      </c>
      <c r="Y80">
        <f>SUM(Y44:Y75)</f>
        <v>4</v>
      </c>
    </row>
  </sheetData>
  <sortState xmlns:xlrd2="http://schemas.microsoft.com/office/spreadsheetml/2017/richdata2" ref="A44:Y78">
    <sortCondition ref="A44:A78"/>
  </sortState>
  <mergeCells count="2">
    <mergeCell ref="A1:C1"/>
    <mergeCell ref="A42:C42"/>
  </mergeCells>
  <conditionalFormatting sqref="G29">
    <cfRule type="colorScale" priority="1">
      <colorScale>
        <cfvo type="min"/>
        <cfvo type="max"/>
        <color rgb="FFFCFCFF"/>
        <color rgb="FF63BE7B"/>
      </colorScale>
    </cfRule>
  </conditionalFormatting>
  <conditionalFormatting sqref="G30:G37 G3:G28">
    <cfRule type="colorScale" priority="604">
      <colorScale>
        <cfvo type="min"/>
        <cfvo type="max"/>
        <color rgb="FFFCFCFF"/>
        <color rgb="FF63BE7B"/>
      </colorScale>
    </cfRule>
  </conditionalFormatting>
  <conditionalFormatting sqref="G44:G78">
    <cfRule type="colorScale" priority="61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0865-C111-49DE-A42C-4EED1AA3B2CE}">
  <dimension ref="A1:AC52"/>
  <sheetViews>
    <sheetView zoomScale="70" zoomScaleNormal="70" workbookViewId="0">
      <selection activeCell="L42" sqref="L42"/>
    </sheetView>
  </sheetViews>
  <sheetFormatPr defaultRowHeight="14.4" x14ac:dyDescent="0.3"/>
  <cols>
    <col min="1" max="1" width="8.44140625" bestFit="1" customWidth="1"/>
    <col min="2" max="3" width="15" bestFit="1" customWidth="1"/>
    <col min="4" max="5" width="14.6640625" bestFit="1" customWidth="1"/>
    <col min="6" max="6" width="15.5546875" bestFit="1" customWidth="1"/>
    <col min="23" max="23" width="10.6640625" bestFit="1" customWidth="1"/>
    <col min="25" max="25" width="19.44140625" bestFit="1" customWidth="1"/>
    <col min="26" max="26" width="17.44140625" bestFit="1" customWidth="1"/>
  </cols>
  <sheetData>
    <row r="1" spans="1:29" x14ac:dyDescent="0.3">
      <c r="A1" s="33" t="s">
        <v>0</v>
      </c>
      <c r="B1" s="33"/>
      <c r="C1" s="33"/>
      <c r="D1" s="3"/>
      <c r="E1" s="3"/>
      <c r="F1" s="3"/>
      <c r="G1" s="3"/>
      <c r="H1" s="3"/>
      <c r="I1" s="4"/>
      <c r="J1" s="3"/>
      <c r="K1" s="5"/>
      <c r="L1" s="3"/>
      <c r="M1" s="3"/>
      <c r="N1" s="3"/>
      <c r="O1" s="3"/>
      <c r="P1" s="3"/>
      <c r="Q1" s="3"/>
      <c r="R1" s="5"/>
      <c r="S1" s="5"/>
      <c r="T1" s="3"/>
      <c r="U1" s="3"/>
      <c r="V1" s="3"/>
      <c r="W1" s="3"/>
      <c r="X1" s="3"/>
    </row>
    <row r="2" spans="1:29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7" t="s">
        <v>9</v>
      </c>
      <c r="J2" s="6" t="s">
        <v>10</v>
      </c>
      <c r="K2" s="8" t="s">
        <v>11</v>
      </c>
      <c r="L2" s="6" t="s">
        <v>12</v>
      </c>
      <c r="M2" s="6" t="s">
        <v>13</v>
      </c>
      <c r="N2" s="6" t="s">
        <v>14</v>
      </c>
      <c r="O2" s="6" t="s">
        <v>40</v>
      </c>
      <c r="P2" s="6" t="s">
        <v>16</v>
      </c>
      <c r="Q2" s="6" t="s">
        <v>17</v>
      </c>
      <c r="R2" s="8" t="s">
        <v>18</v>
      </c>
      <c r="S2" s="8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/>
      <c r="Y2" s="9" t="s">
        <v>49</v>
      </c>
      <c r="Z2" s="9" t="s">
        <v>50</v>
      </c>
      <c r="AA2" s="9" t="s">
        <v>51</v>
      </c>
      <c r="AB2" s="9"/>
      <c r="AC2" s="9"/>
    </row>
    <row r="3" spans="1:29" x14ac:dyDescent="0.3">
      <c r="A3" s="3">
        <v>1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>
        <v>23</v>
      </c>
      <c r="H3" s="3">
        <v>11</v>
      </c>
      <c r="I3" s="4">
        <f t="shared" ref="I3:I23" si="0">H3/G3</f>
        <v>0.47826086956521741</v>
      </c>
      <c r="J3" s="3">
        <v>4</v>
      </c>
      <c r="K3" s="5">
        <f t="shared" ref="K3:K23" si="1">J3/G3</f>
        <v>0.17391304347826086</v>
      </c>
      <c r="L3" s="3">
        <f t="shared" ref="L3:L23" si="2">M3+N3</f>
        <v>17</v>
      </c>
      <c r="M3" s="3">
        <v>3</v>
      </c>
      <c r="N3" s="3">
        <v>14</v>
      </c>
      <c r="O3" s="3">
        <v>0</v>
      </c>
      <c r="P3" s="3">
        <v>5</v>
      </c>
      <c r="Q3" s="3">
        <v>5</v>
      </c>
      <c r="R3" s="5">
        <f t="shared" ref="R3:R23" si="3">M3/(M3+N3)</f>
        <v>0.17647058823529413</v>
      </c>
      <c r="S3" s="5">
        <f t="shared" ref="S3:S23" si="4">((0.5*T3)+M3)/L3</f>
        <v>0.17647058823529413</v>
      </c>
      <c r="T3" s="3">
        <v>0</v>
      </c>
      <c r="U3" s="3">
        <v>8</v>
      </c>
      <c r="V3" s="3">
        <v>1</v>
      </c>
      <c r="W3" s="3">
        <v>3</v>
      </c>
      <c r="Y3" s="3">
        <v>21</v>
      </c>
      <c r="Z3" s="3">
        <v>30</v>
      </c>
      <c r="AA3">
        <f>Z3/40</f>
        <v>0.75</v>
      </c>
    </row>
    <row r="4" spans="1:29" x14ac:dyDescent="0.3">
      <c r="A4" s="3">
        <v>2</v>
      </c>
      <c r="B4" s="3" t="s">
        <v>31</v>
      </c>
      <c r="C4" s="3" t="s">
        <v>32</v>
      </c>
      <c r="D4" s="3" t="s">
        <v>27</v>
      </c>
      <c r="E4" s="3" t="s">
        <v>28</v>
      </c>
      <c r="F4" s="3" t="s">
        <v>29</v>
      </c>
      <c r="G4" s="3">
        <v>7</v>
      </c>
      <c r="H4" s="3">
        <v>5</v>
      </c>
      <c r="I4" s="4">
        <f t="shared" si="0"/>
        <v>0.7142857142857143</v>
      </c>
      <c r="J4" s="3">
        <v>1</v>
      </c>
      <c r="K4" s="5">
        <f t="shared" si="1"/>
        <v>0.14285714285714285</v>
      </c>
      <c r="L4" s="3">
        <f t="shared" si="2"/>
        <v>6</v>
      </c>
      <c r="M4" s="3">
        <v>2</v>
      </c>
      <c r="N4" s="3">
        <v>4</v>
      </c>
      <c r="O4" s="3">
        <v>2</v>
      </c>
      <c r="P4" s="3">
        <v>1</v>
      </c>
      <c r="Q4" s="3">
        <v>0</v>
      </c>
      <c r="R4" s="5">
        <f t="shared" si="3"/>
        <v>0.33333333333333331</v>
      </c>
      <c r="S4" s="5">
        <f t="shared" si="4"/>
        <v>0.41666666666666669</v>
      </c>
      <c r="T4" s="3">
        <v>1</v>
      </c>
      <c r="U4" s="3">
        <v>1</v>
      </c>
      <c r="V4" s="3">
        <v>0</v>
      </c>
      <c r="W4" s="3">
        <v>2</v>
      </c>
    </row>
    <row r="5" spans="1:29" x14ac:dyDescent="0.3">
      <c r="A5" s="3">
        <v>4</v>
      </c>
      <c r="B5" s="3" t="s">
        <v>25</v>
      </c>
      <c r="C5" s="3" t="s">
        <v>31</v>
      </c>
      <c r="D5" s="3" t="s">
        <v>27</v>
      </c>
      <c r="E5" s="3" t="s">
        <v>28</v>
      </c>
      <c r="F5" s="3" t="s">
        <v>29</v>
      </c>
      <c r="G5" s="3">
        <v>1</v>
      </c>
      <c r="H5" s="3">
        <v>2</v>
      </c>
      <c r="I5" s="4">
        <f t="shared" si="0"/>
        <v>2</v>
      </c>
      <c r="J5" s="3">
        <v>0</v>
      </c>
      <c r="K5" s="5">
        <f t="shared" si="1"/>
        <v>0</v>
      </c>
      <c r="L5" s="3">
        <f t="shared" si="2"/>
        <v>1</v>
      </c>
      <c r="M5" s="3">
        <v>1</v>
      </c>
      <c r="N5" s="3">
        <v>0</v>
      </c>
      <c r="O5" s="3">
        <v>1</v>
      </c>
      <c r="P5" s="3">
        <v>0</v>
      </c>
      <c r="Q5" s="3">
        <v>0</v>
      </c>
      <c r="R5" s="5">
        <f t="shared" si="3"/>
        <v>1</v>
      </c>
      <c r="S5" s="5">
        <f t="shared" si="4"/>
        <v>1</v>
      </c>
      <c r="T5" s="3">
        <v>0</v>
      </c>
      <c r="U5" s="3">
        <v>0</v>
      </c>
      <c r="V5" s="3">
        <v>0</v>
      </c>
      <c r="W5" s="3">
        <v>1</v>
      </c>
    </row>
    <row r="6" spans="1:29" x14ac:dyDescent="0.3">
      <c r="A6" s="3">
        <v>7</v>
      </c>
      <c r="B6" s="3" t="s">
        <v>25</v>
      </c>
      <c r="C6" s="3" t="s">
        <v>32</v>
      </c>
      <c r="D6" s="3" t="s">
        <v>27</v>
      </c>
      <c r="E6" s="3" t="s">
        <v>28</v>
      </c>
      <c r="F6" s="3" t="s">
        <v>29</v>
      </c>
      <c r="G6" s="3">
        <v>2</v>
      </c>
      <c r="H6" s="3">
        <v>1</v>
      </c>
      <c r="I6" s="4">
        <f t="shared" si="0"/>
        <v>0.5</v>
      </c>
      <c r="J6" s="3">
        <v>1</v>
      </c>
      <c r="K6" s="5">
        <f t="shared" si="1"/>
        <v>0.5</v>
      </c>
      <c r="L6" s="3">
        <f t="shared" si="2"/>
        <v>0</v>
      </c>
      <c r="M6" s="3">
        <v>0</v>
      </c>
      <c r="N6" s="3">
        <v>0</v>
      </c>
      <c r="O6" s="3">
        <v>0</v>
      </c>
      <c r="P6" s="3">
        <v>2</v>
      </c>
      <c r="Q6" s="3">
        <v>1</v>
      </c>
      <c r="R6" s="5" t="e">
        <f t="shared" si="3"/>
        <v>#DIV/0!</v>
      </c>
      <c r="S6" s="5" t="e">
        <f t="shared" si="4"/>
        <v>#DIV/0!</v>
      </c>
      <c r="T6" s="3">
        <v>0</v>
      </c>
      <c r="U6" s="3">
        <v>0</v>
      </c>
      <c r="V6" s="3">
        <v>0</v>
      </c>
      <c r="W6" s="3">
        <v>2</v>
      </c>
    </row>
    <row r="7" spans="1:29" x14ac:dyDescent="0.3">
      <c r="A7" s="3">
        <v>13</v>
      </c>
      <c r="B7" s="3" t="s">
        <v>32</v>
      </c>
      <c r="C7" s="3" t="s">
        <v>26</v>
      </c>
      <c r="D7" s="3" t="s">
        <v>27</v>
      </c>
      <c r="E7" s="3" t="s">
        <v>28</v>
      </c>
      <c r="F7" s="3" t="s">
        <v>29</v>
      </c>
      <c r="G7" s="3">
        <v>7</v>
      </c>
      <c r="H7" s="3">
        <v>6</v>
      </c>
      <c r="I7" s="4">
        <f t="shared" si="0"/>
        <v>0.8571428571428571</v>
      </c>
      <c r="J7" s="3">
        <v>2</v>
      </c>
      <c r="K7" s="5">
        <f t="shared" si="1"/>
        <v>0.2857142857142857</v>
      </c>
      <c r="L7" s="3">
        <f t="shared" si="2"/>
        <v>1</v>
      </c>
      <c r="M7" s="3">
        <v>0</v>
      </c>
      <c r="N7" s="3">
        <v>1</v>
      </c>
      <c r="O7" s="3">
        <v>0</v>
      </c>
      <c r="P7" s="3">
        <v>8</v>
      </c>
      <c r="Q7" s="3">
        <v>6</v>
      </c>
      <c r="R7" s="5">
        <f t="shared" si="3"/>
        <v>0</v>
      </c>
      <c r="S7" s="5">
        <f t="shared" si="4"/>
        <v>0</v>
      </c>
      <c r="T7" s="3">
        <v>0</v>
      </c>
      <c r="U7" s="3">
        <v>1</v>
      </c>
      <c r="V7" s="3">
        <v>0</v>
      </c>
      <c r="W7" s="3">
        <v>4</v>
      </c>
    </row>
    <row r="8" spans="1:29" x14ac:dyDescent="0.3">
      <c r="A8" s="3">
        <v>26</v>
      </c>
      <c r="B8" s="3" t="s">
        <v>25</v>
      </c>
      <c r="C8" s="3" t="s">
        <v>31</v>
      </c>
      <c r="D8" s="3" t="s">
        <v>27</v>
      </c>
      <c r="E8" s="3" t="s">
        <v>32</v>
      </c>
      <c r="F8" s="3" t="s">
        <v>29</v>
      </c>
      <c r="G8" s="3">
        <v>16</v>
      </c>
      <c r="H8" s="3">
        <v>12</v>
      </c>
      <c r="I8" s="4">
        <f t="shared" si="0"/>
        <v>0.75</v>
      </c>
      <c r="J8" s="3">
        <v>3</v>
      </c>
      <c r="K8" s="5">
        <f t="shared" si="1"/>
        <v>0.1875</v>
      </c>
      <c r="L8" s="3">
        <f t="shared" si="2"/>
        <v>11</v>
      </c>
      <c r="M8" s="3">
        <v>4</v>
      </c>
      <c r="N8" s="3">
        <v>7</v>
      </c>
      <c r="O8" s="3">
        <v>3</v>
      </c>
      <c r="P8" s="3">
        <v>4</v>
      </c>
      <c r="Q8" s="3">
        <v>4</v>
      </c>
      <c r="R8" s="5">
        <f t="shared" si="3"/>
        <v>0.36363636363636365</v>
      </c>
      <c r="S8" s="5">
        <f t="shared" si="4"/>
        <v>0.36363636363636365</v>
      </c>
      <c r="T8" s="3">
        <v>0</v>
      </c>
      <c r="U8" s="3">
        <v>2</v>
      </c>
      <c r="V8" s="3">
        <v>0</v>
      </c>
      <c r="W8" s="3">
        <v>2</v>
      </c>
    </row>
    <row r="9" spans="1:29" x14ac:dyDescent="0.3">
      <c r="A9" s="3">
        <v>27</v>
      </c>
      <c r="B9" s="3" t="s">
        <v>31</v>
      </c>
      <c r="C9" s="3" t="s">
        <v>26</v>
      </c>
      <c r="D9" s="3" t="s">
        <v>27</v>
      </c>
      <c r="E9" s="3" t="s">
        <v>32</v>
      </c>
      <c r="F9" s="3" t="s">
        <v>29</v>
      </c>
      <c r="G9" s="3">
        <v>1</v>
      </c>
      <c r="H9" s="3">
        <v>0</v>
      </c>
      <c r="I9" s="4">
        <f t="shared" si="0"/>
        <v>0</v>
      </c>
      <c r="J9" s="3">
        <v>0</v>
      </c>
      <c r="K9" s="5">
        <f t="shared" si="1"/>
        <v>0</v>
      </c>
      <c r="L9" s="3">
        <f t="shared" si="2"/>
        <v>1</v>
      </c>
      <c r="M9" s="3">
        <v>0</v>
      </c>
      <c r="N9" s="3">
        <v>1</v>
      </c>
      <c r="O9" s="3">
        <v>0</v>
      </c>
      <c r="P9" s="3">
        <v>0</v>
      </c>
      <c r="Q9" s="3">
        <v>0</v>
      </c>
      <c r="R9" s="5">
        <f t="shared" si="3"/>
        <v>0</v>
      </c>
      <c r="S9" s="5">
        <f t="shared" si="4"/>
        <v>0</v>
      </c>
      <c r="T9" s="3">
        <v>0</v>
      </c>
      <c r="U9" s="3">
        <v>0</v>
      </c>
      <c r="V9" s="3">
        <v>0</v>
      </c>
      <c r="W9" s="3">
        <v>0</v>
      </c>
    </row>
    <row r="10" spans="1:29" x14ac:dyDescent="0.3">
      <c r="A10" s="3">
        <v>28</v>
      </c>
      <c r="B10" s="3" t="s">
        <v>31</v>
      </c>
      <c r="C10" s="3" t="s">
        <v>34</v>
      </c>
      <c r="D10" s="3" t="s">
        <v>27</v>
      </c>
      <c r="E10" s="3" t="s">
        <v>32</v>
      </c>
      <c r="F10" s="3" t="s">
        <v>35</v>
      </c>
      <c r="G10" s="3">
        <v>3</v>
      </c>
      <c r="H10" s="3">
        <v>2</v>
      </c>
      <c r="I10" s="4">
        <f t="shared" si="0"/>
        <v>0.66666666666666663</v>
      </c>
      <c r="J10" s="3">
        <v>0</v>
      </c>
      <c r="K10" s="5">
        <f t="shared" si="1"/>
        <v>0</v>
      </c>
      <c r="L10" s="3">
        <f t="shared" si="2"/>
        <v>3</v>
      </c>
      <c r="M10" s="3">
        <v>1</v>
      </c>
      <c r="N10" s="3">
        <v>2</v>
      </c>
      <c r="O10" s="3">
        <v>1</v>
      </c>
      <c r="P10" s="3">
        <v>0</v>
      </c>
      <c r="Q10" s="3">
        <v>0</v>
      </c>
      <c r="R10" s="5">
        <f t="shared" si="3"/>
        <v>0.33333333333333331</v>
      </c>
      <c r="S10" s="5">
        <f t="shared" si="4"/>
        <v>0.33333333333333331</v>
      </c>
      <c r="T10" s="3">
        <v>0</v>
      </c>
      <c r="U10" s="3">
        <v>1</v>
      </c>
      <c r="V10" s="3">
        <v>0</v>
      </c>
      <c r="W10" s="3">
        <v>0</v>
      </c>
    </row>
    <row r="11" spans="1:29" x14ac:dyDescent="0.3">
      <c r="A11" s="3">
        <v>33</v>
      </c>
      <c r="B11" s="3" t="s">
        <v>25</v>
      </c>
      <c r="C11" s="3" t="s">
        <v>26</v>
      </c>
      <c r="D11" s="3" t="s">
        <v>27</v>
      </c>
      <c r="E11" s="3" t="s">
        <v>32</v>
      </c>
      <c r="F11" s="3" t="s">
        <v>29</v>
      </c>
      <c r="G11" s="3">
        <v>3</v>
      </c>
      <c r="H11" s="3">
        <v>2</v>
      </c>
      <c r="I11" s="4">
        <f t="shared" si="0"/>
        <v>0.66666666666666663</v>
      </c>
      <c r="J11" s="3">
        <v>2</v>
      </c>
      <c r="K11" s="5">
        <f t="shared" si="1"/>
        <v>0.66666666666666663</v>
      </c>
      <c r="L11" s="3">
        <f t="shared" si="2"/>
        <v>1</v>
      </c>
      <c r="M11" s="3">
        <v>1</v>
      </c>
      <c r="N11" s="3">
        <v>0</v>
      </c>
      <c r="O11" s="3">
        <v>1</v>
      </c>
      <c r="P11" s="3">
        <v>0</v>
      </c>
      <c r="Q11" s="3">
        <v>0</v>
      </c>
      <c r="R11" s="5">
        <f t="shared" si="3"/>
        <v>1</v>
      </c>
      <c r="S11" s="5">
        <f t="shared" si="4"/>
        <v>1</v>
      </c>
      <c r="T11" s="3">
        <v>0</v>
      </c>
      <c r="U11" s="3">
        <v>0</v>
      </c>
      <c r="V11" s="3">
        <v>0</v>
      </c>
      <c r="W11" s="3">
        <v>0</v>
      </c>
    </row>
    <row r="12" spans="1:29" x14ac:dyDescent="0.3">
      <c r="A12" s="3">
        <v>34</v>
      </c>
      <c r="B12" s="3" t="s">
        <v>25</v>
      </c>
      <c r="C12" s="3" t="s">
        <v>26</v>
      </c>
      <c r="D12" s="3" t="s">
        <v>31</v>
      </c>
      <c r="E12" s="3" t="s">
        <v>28</v>
      </c>
      <c r="F12" s="3" t="s">
        <v>29</v>
      </c>
      <c r="G12" s="3">
        <v>3</v>
      </c>
      <c r="H12" s="3">
        <v>2</v>
      </c>
      <c r="I12" s="4">
        <f t="shared" si="0"/>
        <v>0.66666666666666663</v>
      </c>
      <c r="J12" s="3">
        <v>0</v>
      </c>
      <c r="K12" s="5">
        <f t="shared" si="1"/>
        <v>0</v>
      </c>
      <c r="L12" s="3">
        <f t="shared" si="2"/>
        <v>2</v>
      </c>
      <c r="M12" s="3">
        <v>0</v>
      </c>
      <c r="N12" s="3">
        <v>2</v>
      </c>
      <c r="O12" s="3">
        <v>0</v>
      </c>
      <c r="P12" s="3">
        <v>2</v>
      </c>
      <c r="Q12" s="3">
        <v>2</v>
      </c>
      <c r="R12" s="5">
        <f t="shared" si="3"/>
        <v>0</v>
      </c>
      <c r="S12" s="5">
        <f t="shared" si="4"/>
        <v>0</v>
      </c>
      <c r="T12" s="3">
        <v>0</v>
      </c>
      <c r="U12" s="3">
        <v>1</v>
      </c>
      <c r="V12" s="3">
        <v>0</v>
      </c>
      <c r="W12" s="3">
        <v>1</v>
      </c>
    </row>
    <row r="13" spans="1:29" x14ac:dyDescent="0.3">
      <c r="A13" s="3">
        <v>40</v>
      </c>
      <c r="B13" s="3" t="s">
        <v>25</v>
      </c>
      <c r="C13" s="3" t="s">
        <v>26</v>
      </c>
      <c r="D13" s="3" t="s">
        <v>27</v>
      </c>
      <c r="E13" s="3" t="s">
        <v>28</v>
      </c>
      <c r="F13" s="3" t="s">
        <v>31</v>
      </c>
      <c r="G13" s="3">
        <v>4</v>
      </c>
      <c r="H13" s="3">
        <v>2</v>
      </c>
      <c r="I13" s="4">
        <f t="shared" si="0"/>
        <v>0.5</v>
      </c>
      <c r="J13" s="3">
        <v>2</v>
      </c>
      <c r="K13" s="5">
        <f t="shared" si="1"/>
        <v>0.5</v>
      </c>
      <c r="L13" s="3">
        <f t="shared" si="2"/>
        <v>2</v>
      </c>
      <c r="M13" s="3">
        <v>1</v>
      </c>
      <c r="N13" s="3">
        <v>1</v>
      </c>
      <c r="O13" s="3">
        <v>1</v>
      </c>
      <c r="P13" s="3">
        <v>0</v>
      </c>
      <c r="Q13" s="3">
        <v>0</v>
      </c>
      <c r="R13" s="5">
        <f t="shared" si="3"/>
        <v>0.5</v>
      </c>
      <c r="S13" s="5">
        <f t="shared" si="4"/>
        <v>0.5</v>
      </c>
      <c r="T13" s="3">
        <v>0</v>
      </c>
      <c r="U13" s="3">
        <v>0</v>
      </c>
      <c r="V13" s="3">
        <v>0</v>
      </c>
      <c r="W13" s="3">
        <v>0</v>
      </c>
    </row>
    <row r="14" spans="1:29" x14ac:dyDescent="0.3">
      <c r="A14" s="3">
        <v>51</v>
      </c>
      <c r="B14" s="3" t="s">
        <v>35</v>
      </c>
      <c r="C14" s="3" t="s">
        <v>26</v>
      </c>
      <c r="D14" s="3" t="s">
        <v>27</v>
      </c>
      <c r="E14" s="3" t="s">
        <v>32</v>
      </c>
      <c r="F14" s="3" t="s">
        <v>29</v>
      </c>
      <c r="G14" s="3">
        <v>2</v>
      </c>
      <c r="H14" s="3">
        <v>2</v>
      </c>
      <c r="I14" s="4">
        <f t="shared" si="0"/>
        <v>1</v>
      </c>
      <c r="J14" s="3">
        <v>1</v>
      </c>
      <c r="K14" s="5">
        <f t="shared" si="1"/>
        <v>0.5</v>
      </c>
      <c r="L14" s="3">
        <f t="shared" si="2"/>
        <v>0</v>
      </c>
      <c r="M14" s="3">
        <v>0</v>
      </c>
      <c r="N14" s="3">
        <v>0</v>
      </c>
      <c r="O14" s="3">
        <v>0</v>
      </c>
      <c r="P14" s="3">
        <v>2</v>
      </c>
      <c r="Q14" s="3">
        <v>2</v>
      </c>
      <c r="R14" s="5" t="e">
        <f t="shared" si="3"/>
        <v>#DIV/0!</v>
      </c>
      <c r="S14" s="5" t="e">
        <f t="shared" si="4"/>
        <v>#DIV/0!</v>
      </c>
      <c r="T14" s="3">
        <v>0</v>
      </c>
      <c r="U14" s="3">
        <v>0</v>
      </c>
      <c r="V14" s="3">
        <v>0</v>
      </c>
      <c r="W14" s="3">
        <v>1</v>
      </c>
    </row>
    <row r="15" spans="1:29" x14ac:dyDescent="0.3">
      <c r="A15" s="3">
        <v>54</v>
      </c>
      <c r="B15" s="3" t="s">
        <v>25</v>
      </c>
      <c r="C15" s="3" t="s">
        <v>26</v>
      </c>
      <c r="D15" s="3" t="s">
        <v>34</v>
      </c>
      <c r="E15" s="3" t="s">
        <v>32</v>
      </c>
      <c r="F15" s="3" t="s">
        <v>35</v>
      </c>
      <c r="G15" s="3">
        <v>5</v>
      </c>
      <c r="H15" s="3">
        <v>2</v>
      </c>
      <c r="I15" s="4">
        <f t="shared" si="0"/>
        <v>0.4</v>
      </c>
      <c r="J15" s="3">
        <v>2</v>
      </c>
      <c r="K15" s="5">
        <f t="shared" si="1"/>
        <v>0.4</v>
      </c>
      <c r="L15" s="3">
        <f t="shared" si="2"/>
        <v>2</v>
      </c>
      <c r="M15" s="3">
        <v>0</v>
      </c>
      <c r="N15" s="3">
        <v>2</v>
      </c>
      <c r="O15" s="3">
        <v>0</v>
      </c>
      <c r="P15" s="3">
        <v>2</v>
      </c>
      <c r="Q15" s="3">
        <v>2</v>
      </c>
      <c r="R15" s="5">
        <f t="shared" si="3"/>
        <v>0</v>
      </c>
      <c r="S15" s="5">
        <f t="shared" si="4"/>
        <v>0</v>
      </c>
      <c r="T15" s="3">
        <v>0</v>
      </c>
      <c r="U15" s="3">
        <v>0</v>
      </c>
      <c r="V15" s="3">
        <v>0</v>
      </c>
      <c r="W15" s="3">
        <v>1</v>
      </c>
    </row>
    <row r="16" spans="1:29" x14ac:dyDescent="0.3">
      <c r="A16" s="3">
        <v>84</v>
      </c>
      <c r="B16" s="3" t="s">
        <v>31</v>
      </c>
      <c r="C16" s="3" t="s">
        <v>35</v>
      </c>
      <c r="D16" s="3" t="s">
        <v>27</v>
      </c>
      <c r="E16" s="3" t="s">
        <v>32</v>
      </c>
      <c r="F16" s="3" t="s">
        <v>29</v>
      </c>
      <c r="G16" s="3">
        <v>2</v>
      </c>
      <c r="H16" s="3">
        <v>0</v>
      </c>
      <c r="I16" s="4">
        <f t="shared" si="0"/>
        <v>0</v>
      </c>
      <c r="J16" s="3">
        <v>2</v>
      </c>
      <c r="K16" s="5">
        <f t="shared" si="1"/>
        <v>1</v>
      </c>
      <c r="L16" s="3">
        <f t="shared" si="2"/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5" t="e">
        <f t="shared" si="3"/>
        <v>#DIV/0!</v>
      </c>
      <c r="S16" s="5" t="e">
        <f t="shared" si="4"/>
        <v>#DIV/0!</v>
      </c>
      <c r="T16" s="3">
        <v>0</v>
      </c>
      <c r="U16" s="3">
        <v>0</v>
      </c>
      <c r="V16" s="3">
        <v>0</v>
      </c>
      <c r="W16" s="3">
        <v>0</v>
      </c>
    </row>
    <row r="17" spans="1:29" x14ac:dyDescent="0.3">
      <c r="A17" s="3">
        <v>101</v>
      </c>
      <c r="B17" s="3" t="s">
        <v>25</v>
      </c>
      <c r="C17" s="3" t="s">
        <v>36</v>
      </c>
      <c r="D17" s="3" t="s">
        <v>27</v>
      </c>
      <c r="E17" s="3" t="s">
        <v>32</v>
      </c>
      <c r="F17" s="3" t="s">
        <v>29</v>
      </c>
      <c r="G17" s="3">
        <v>2</v>
      </c>
      <c r="H17" s="3">
        <v>2</v>
      </c>
      <c r="I17" s="4">
        <f t="shared" si="0"/>
        <v>1</v>
      </c>
      <c r="J17" s="3">
        <v>0</v>
      </c>
      <c r="K17" s="5">
        <f t="shared" si="1"/>
        <v>0</v>
      </c>
      <c r="L17" s="3">
        <f t="shared" si="2"/>
        <v>2</v>
      </c>
      <c r="M17" s="3">
        <v>1</v>
      </c>
      <c r="N17" s="3">
        <v>1</v>
      </c>
      <c r="O17" s="3">
        <v>0</v>
      </c>
      <c r="P17" s="3">
        <v>0</v>
      </c>
      <c r="Q17" s="3">
        <v>0</v>
      </c>
      <c r="R17" s="5">
        <f t="shared" si="3"/>
        <v>0.5</v>
      </c>
      <c r="S17" s="5">
        <f t="shared" si="4"/>
        <v>0.5</v>
      </c>
      <c r="T17" s="3">
        <v>0</v>
      </c>
      <c r="U17" s="3">
        <v>0</v>
      </c>
      <c r="V17" s="3">
        <v>0</v>
      </c>
      <c r="W17" s="3">
        <v>0</v>
      </c>
    </row>
    <row r="18" spans="1:29" x14ac:dyDescent="0.3">
      <c r="A18" s="3">
        <v>120</v>
      </c>
      <c r="B18" s="3" t="s">
        <v>34</v>
      </c>
      <c r="C18" s="3" t="s">
        <v>26</v>
      </c>
      <c r="D18" s="3" t="s">
        <v>27</v>
      </c>
      <c r="E18" s="3" t="s">
        <v>28</v>
      </c>
      <c r="F18" s="3" t="s">
        <v>32</v>
      </c>
      <c r="G18" s="3">
        <v>5</v>
      </c>
      <c r="H18" s="3">
        <v>6</v>
      </c>
      <c r="I18" s="4">
        <f t="shared" si="0"/>
        <v>1.2</v>
      </c>
      <c r="J18" s="3">
        <v>0</v>
      </c>
      <c r="K18" s="5">
        <f t="shared" si="1"/>
        <v>0</v>
      </c>
      <c r="L18" s="3">
        <f t="shared" si="2"/>
        <v>5</v>
      </c>
      <c r="M18" s="3">
        <v>3</v>
      </c>
      <c r="N18" s="3">
        <v>2</v>
      </c>
      <c r="O18" s="3">
        <v>2</v>
      </c>
      <c r="P18" s="3">
        <v>0</v>
      </c>
      <c r="Q18" s="3">
        <v>0</v>
      </c>
      <c r="R18" s="5">
        <f t="shared" si="3"/>
        <v>0.6</v>
      </c>
      <c r="S18" s="5">
        <f t="shared" si="4"/>
        <v>0.6</v>
      </c>
      <c r="T18" s="3">
        <v>0</v>
      </c>
      <c r="U18" s="3">
        <v>0</v>
      </c>
      <c r="V18" s="3">
        <v>0</v>
      </c>
      <c r="W18" s="3">
        <v>0</v>
      </c>
    </row>
    <row r="19" spans="1:29" x14ac:dyDescent="0.3">
      <c r="A19" s="3">
        <v>132</v>
      </c>
      <c r="B19" s="3" t="s">
        <v>34</v>
      </c>
      <c r="C19" s="3" t="s">
        <v>26</v>
      </c>
      <c r="D19" s="3" t="s">
        <v>27</v>
      </c>
      <c r="E19" s="3" t="s">
        <v>32</v>
      </c>
      <c r="F19" s="3" t="s">
        <v>35</v>
      </c>
      <c r="G19" s="3">
        <v>1</v>
      </c>
      <c r="H19" s="3">
        <v>0</v>
      </c>
      <c r="I19" s="4">
        <f t="shared" si="0"/>
        <v>0</v>
      </c>
      <c r="J19" s="3">
        <v>0</v>
      </c>
      <c r="K19" s="5">
        <f t="shared" si="1"/>
        <v>0</v>
      </c>
      <c r="L19" s="3">
        <f t="shared" si="2"/>
        <v>1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5">
        <f t="shared" si="3"/>
        <v>0</v>
      </c>
      <c r="S19" s="5">
        <f t="shared" si="4"/>
        <v>0</v>
      </c>
      <c r="T19" s="3">
        <v>0</v>
      </c>
      <c r="U19" s="3">
        <v>0</v>
      </c>
      <c r="V19" s="3">
        <v>0</v>
      </c>
      <c r="W19" s="3">
        <v>0</v>
      </c>
    </row>
    <row r="20" spans="1:29" x14ac:dyDescent="0.3">
      <c r="A20" s="3">
        <v>143</v>
      </c>
      <c r="B20" s="3" t="s">
        <v>25</v>
      </c>
      <c r="C20" s="3" t="s">
        <v>32</v>
      </c>
      <c r="D20" s="3" t="s">
        <v>36</v>
      </c>
      <c r="E20" s="3" t="s">
        <v>28</v>
      </c>
      <c r="F20" s="3" t="s">
        <v>29</v>
      </c>
      <c r="G20" s="3">
        <v>3</v>
      </c>
      <c r="H20" s="3">
        <v>0</v>
      </c>
      <c r="I20" s="4">
        <f t="shared" si="0"/>
        <v>0</v>
      </c>
      <c r="J20" s="3">
        <v>1</v>
      </c>
      <c r="K20" s="5">
        <f t="shared" si="1"/>
        <v>0.33333333333333331</v>
      </c>
      <c r="L20" s="3">
        <f t="shared" si="2"/>
        <v>2</v>
      </c>
      <c r="M20" s="3">
        <v>0</v>
      </c>
      <c r="N20" s="3">
        <v>2</v>
      </c>
      <c r="O20" s="3">
        <v>0</v>
      </c>
      <c r="P20" s="3">
        <v>0</v>
      </c>
      <c r="Q20" s="3">
        <v>0</v>
      </c>
      <c r="R20" s="5">
        <f t="shared" si="3"/>
        <v>0</v>
      </c>
      <c r="S20" s="5">
        <f t="shared" si="4"/>
        <v>0</v>
      </c>
      <c r="T20" s="3">
        <v>0</v>
      </c>
      <c r="U20" s="3">
        <v>0</v>
      </c>
      <c r="V20" s="3">
        <v>0</v>
      </c>
      <c r="W20" s="3">
        <v>0</v>
      </c>
    </row>
    <row r="21" spans="1:29" x14ac:dyDescent="0.3">
      <c r="A21" s="3">
        <v>144</v>
      </c>
      <c r="B21" s="3" t="s">
        <v>34</v>
      </c>
      <c r="C21" s="3" t="s">
        <v>26</v>
      </c>
      <c r="D21" s="3" t="s">
        <v>27</v>
      </c>
      <c r="E21" s="3" t="s">
        <v>28</v>
      </c>
      <c r="F21" s="3" t="s">
        <v>35</v>
      </c>
      <c r="G21" s="3">
        <v>4</v>
      </c>
      <c r="H21" s="3">
        <v>5</v>
      </c>
      <c r="I21" s="4">
        <f t="shared" si="0"/>
        <v>1.25</v>
      </c>
      <c r="J21" s="3">
        <v>0</v>
      </c>
      <c r="K21" s="5">
        <f t="shared" si="1"/>
        <v>0</v>
      </c>
      <c r="L21" s="3">
        <f t="shared" si="2"/>
        <v>4</v>
      </c>
      <c r="M21" s="3">
        <v>2</v>
      </c>
      <c r="N21" s="3">
        <v>2</v>
      </c>
      <c r="O21" s="3">
        <v>1</v>
      </c>
      <c r="P21" s="3">
        <v>1</v>
      </c>
      <c r="Q21" s="3">
        <v>0</v>
      </c>
      <c r="R21" s="5">
        <f t="shared" si="3"/>
        <v>0.5</v>
      </c>
      <c r="S21" s="5">
        <f t="shared" si="4"/>
        <v>0.625</v>
      </c>
      <c r="T21" s="3">
        <v>1</v>
      </c>
      <c r="U21" s="3">
        <v>2</v>
      </c>
      <c r="V21" s="3">
        <v>0</v>
      </c>
      <c r="W21" s="3">
        <v>1</v>
      </c>
    </row>
    <row r="22" spans="1:29" x14ac:dyDescent="0.3">
      <c r="A22" s="3">
        <v>145</v>
      </c>
      <c r="B22" s="3" t="s">
        <v>31</v>
      </c>
      <c r="C22" s="3" t="s">
        <v>34</v>
      </c>
      <c r="D22" s="3" t="s">
        <v>27</v>
      </c>
      <c r="E22" s="3" t="s">
        <v>28</v>
      </c>
      <c r="F22" s="3" t="s">
        <v>32</v>
      </c>
      <c r="G22" s="3">
        <v>3</v>
      </c>
      <c r="H22" s="3">
        <v>3</v>
      </c>
      <c r="I22" s="4">
        <f t="shared" si="0"/>
        <v>1</v>
      </c>
      <c r="J22" s="3">
        <v>1</v>
      </c>
      <c r="K22" s="5">
        <f t="shared" si="1"/>
        <v>0.33333333333333331</v>
      </c>
      <c r="L22" s="3">
        <f t="shared" si="2"/>
        <v>1</v>
      </c>
      <c r="M22" s="3">
        <v>1</v>
      </c>
      <c r="N22" s="3">
        <v>0</v>
      </c>
      <c r="O22" s="3">
        <v>1</v>
      </c>
      <c r="P22" s="3">
        <v>2</v>
      </c>
      <c r="Q22" s="3">
        <v>1</v>
      </c>
      <c r="R22" s="5">
        <f t="shared" si="3"/>
        <v>1</v>
      </c>
      <c r="S22" s="5">
        <f t="shared" si="4"/>
        <v>1</v>
      </c>
      <c r="T22" s="3">
        <v>0</v>
      </c>
      <c r="U22" s="3">
        <v>0</v>
      </c>
      <c r="V22" s="3">
        <v>0</v>
      </c>
      <c r="W22" s="3">
        <v>1</v>
      </c>
    </row>
    <row r="23" spans="1:29" x14ac:dyDescent="0.3">
      <c r="A23" s="3">
        <v>146</v>
      </c>
      <c r="B23" s="3" t="s">
        <v>25</v>
      </c>
      <c r="C23" s="3" t="s">
        <v>35</v>
      </c>
      <c r="D23" s="3" t="s">
        <v>32</v>
      </c>
      <c r="E23" s="3" t="s">
        <v>28</v>
      </c>
      <c r="F23" s="3" t="s">
        <v>29</v>
      </c>
      <c r="G23" s="3">
        <v>2</v>
      </c>
      <c r="H23" s="3">
        <v>3</v>
      </c>
      <c r="I23" s="4">
        <f t="shared" si="0"/>
        <v>1.5</v>
      </c>
      <c r="J23" s="3">
        <v>1</v>
      </c>
      <c r="K23" s="5">
        <f t="shared" si="1"/>
        <v>0.5</v>
      </c>
      <c r="L23" s="3">
        <f t="shared" si="2"/>
        <v>1</v>
      </c>
      <c r="M23" s="3">
        <v>1</v>
      </c>
      <c r="N23" s="3">
        <v>0</v>
      </c>
      <c r="O23" s="3">
        <v>1</v>
      </c>
      <c r="P23" s="3">
        <v>1</v>
      </c>
      <c r="Q23" s="3">
        <v>1</v>
      </c>
      <c r="R23" s="5">
        <f t="shared" si="3"/>
        <v>1</v>
      </c>
      <c r="S23" s="5">
        <f t="shared" si="4"/>
        <v>1</v>
      </c>
      <c r="T23" s="3">
        <v>0</v>
      </c>
      <c r="U23" s="3">
        <v>0</v>
      </c>
      <c r="V23" s="3">
        <v>0</v>
      </c>
      <c r="W23" s="3">
        <v>1</v>
      </c>
    </row>
    <row r="24" spans="1:29" x14ac:dyDescent="0.3">
      <c r="I24" s="2"/>
      <c r="K24" s="1"/>
      <c r="R24" s="1"/>
      <c r="S24" s="1"/>
    </row>
    <row r="25" spans="1:29" x14ac:dyDescent="0.3">
      <c r="F25" s="9" t="s">
        <v>38</v>
      </c>
      <c r="G25">
        <f>SUM(G3:G23)</f>
        <v>99</v>
      </c>
      <c r="H25">
        <f>SUM(H3:H23)</f>
        <v>68</v>
      </c>
      <c r="I25" s="2">
        <f t="shared" ref="I25" si="5">H25/G25</f>
        <v>0.68686868686868685</v>
      </c>
      <c r="J25">
        <f>SUM(J3:J23)</f>
        <v>23</v>
      </c>
      <c r="K25" s="1">
        <f t="shared" ref="K25" si="6">J25/G25</f>
        <v>0.23232323232323232</v>
      </c>
      <c r="L25">
        <f t="shared" ref="L25:Q25" si="7">SUM(L3:L23)</f>
        <v>63</v>
      </c>
      <c r="M25">
        <f t="shared" si="7"/>
        <v>21</v>
      </c>
      <c r="N25">
        <f t="shared" si="7"/>
        <v>42</v>
      </c>
      <c r="O25">
        <f t="shared" si="7"/>
        <v>14</v>
      </c>
      <c r="P25">
        <f t="shared" si="7"/>
        <v>30</v>
      </c>
      <c r="Q25">
        <f t="shared" si="7"/>
        <v>24</v>
      </c>
      <c r="R25" s="1">
        <f t="shared" ref="R25" si="8">M25/(M25+N25)</f>
        <v>0.33333333333333331</v>
      </c>
      <c r="S25" s="1">
        <f>((0.5*T25)+M25)/L25</f>
        <v>0.34920634920634919</v>
      </c>
      <c r="T25">
        <f>SUM(T3:T23)</f>
        <v>2</v>
      </c>
      <c r="U25">
        <f>SUM(U3:U23)</f>
        <v>16</v>
      </c>
      <c r="V25">
        <f>SUM(V3:V23)</f>
        <v>1</v>
      </c>
      <c r="W25">
        <f>SUM(W3:W23)</f>
        <v>20</v>
      </c>
    </row>
    <row r="26" spans="1:29" x14ac:dyDescent="0.3">
      <c r="I26" s="2"/>
      <c r="K26" s="1"/>
      <c r="R26" s="1"/>
      <c r="S26" s="1"/>
    </row>
    <row r="27" spans="1:29" x14ac:dyDescent="0.3">
      <c r="I27" s="2"/>
      <c r="K27" s="1"/>
      <c r="R27" s="1"/>
      <c r="S27" s="1"/>
    </row>
    <row r="28" spans="1:29" x14ac:dyDescent="0.3">
      <c r="A28" s="33" t="s">
        <v>39</v>
      </c>
      <c r="B28" s="33"/>
      <c r="C28" s="33"/>
      <c r="D28" s="3"/>
      <c r="E28" s="3"/>
      <c r="F28" s="3"/>
      <c r="G28" s="3"/>
      <c r="H28" s="3"/>
      <c r="I28" s="4"/>
      <c r="J28" s="3"/>
      <c r="K28" s="5"/>
      <c r="L28" s="3"/>
      <c r="M28" s="3"/>
      <c r="N28" s="3"/>
      <c r="O28" s="3"/>
      <c r="P28" s="3"/>
      <c r="Q28" s="3"/>
      <c r="R28" s="5"/>
      <c r="S28" s="5"/>
      <c r="T28" s="3"/>
      <c r="U28" s="3"/>
      <c r="V28" s="3"/>
      <c r="W28" s="3"/>
      <c r="X28" s="3"/>
      <c r="Y28" s="3"/>
      <c r="Z28" s="3"/>
    </row>
    <row r="29" spans="1:29" x14ac:dyDescent="0.3">
      <c r="A29" s="6" t="s">
        <v>1</v>
      </c>
      <c r="B29" s="6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6" t="s">
        <v>7</v>
      </c>
      <c r="H29" s="6" t="s">
        <v>8</v>
      </c>
      <c r="I29" s="7" t="s">
        <v>9</v>
      </c>
      <c r="J29" s="6" t="s">
        <v>10</v>
      </c>
      <c r="K29" s="8" t="s">
        <v>11</v>
      </c>
      <c r="L29" s="6" t="s">
        <v>12</v>
      </c>
      <c r="M29" s="6" t="s">
        <v>13</v>
      </c>
      <c r="N29" s="6" t="s">
        <v>14</v>
      </c>
      <c r="O29" s="6" t="s">
        <v>40</v>
      </c>
      <c r="P29" s="6" t="s">
        <v>16</v>
      </c>
      <c r="Q29" s="6" t="s">
        <v>17</v>
      </c>
      <c r="R29" s="8" t="s">
        <v>18</v>
      </c>
      <c r="S29" s="8" t="s">
        <v>19</v>
      </c>
      <c r="T29" s="6" t="s">
        <v>20</v>
      </c>
      <c r="U29" s="6" t="s">
        <v>41</v>
      </c>
      <c r="V29" s="6" t="s">
        <v>42</v>
      </c>
      <c r="W29" s="6" t="s">
        <v>43</v>
      </c>
      <c r="X29" s="6" t="s">
        <v>22</v>
      </c>
      <c r="Y29" s="6" t="s">
        <v>44</v>
      </c>
      <c r="Z29" s="9"/>
      <c r="AA29" s="6"/>
      <c r="AB29" s="6"/>
      <c r="AC29" s="9"/>
    </row>
    <row r="30" spans="1:29" x14ac:dyDescent="0.3">
      <c r="A30" s="3">
        <v>1</v>
      </c>
      <c r="B30" s="3" t="s">
        <v>25</v>
      </c>
      <c r="C30" s="3" t="s">
        <v>26</v>
      </c>
      <c r="D30" s="3" t="s">
        <v>27</v>
      </c>
      <c r="E30" s="3" t="s">
        <v>28</v>
      </c>
      <c r="F30" s="3" t="s">
        <v>29</v>
      </c>
      <c r="G30" s="3">
        <v>18</v>
      </c>
      <c r="H30" s="3">
        <v>8</v>
      </c>
      <c r="I30" s="4">
        <f t="shared" ref="I30:I50" si="9">H30/G30</f>
        <v>0.44444444444444442</v>
      </c>
      <c r="J30" s="3">
        <v>6</v>
      </c>
      <c r="K30" s="5">
        <f t="shared" ref="K30:K50" si="10">J30/G30</f>
        <v>0.33333333333333331</v>
      </c>
      <c r="L30" s="3">
        <f t="shared" ref="L30:L50" si="11">M30+N30</f>
        <v>13</v>
      </c>
      <c r="M30" s="3">
        <v>3</v>
      </c>
      <c r="N30" s="3">
        <v>10</v>
      </c>
      <c r="O30" s="3">
        <v>3</v>
      </c>
      <c r="P30" s="3">
        <v>3</v>
      </c>
      <c r="Q30" s="3">
        <v>2</v>
      </c>
      <c r="R30" s="5">
        <f t="shared" ref="R30:R50" si="12">M30/(M30+N30)</f>
        <v>0.23076923076923078</v>
      </c>
      <c r="S30" s="5">
        <f t="shared" ref="S30:S50" si="13">((0.5*T30)+M30)/L30</f>
        <v>0.23076923076923078</v>
      </c>
      <c r="T30" s="3">
        <v>0</v>
      </c>
      <c r="U30" s="3">
        <v>5</v>
      </c>
      <c r="V30" s="3">
        <v>5</v>
      </c>
      <c r="W30" s="3">
        <v>3</v>
      </c>
      <c r="X30" s="3">
        <v>2</v>
      </c>
      <c r="Y30" s="3">
        <v>0</v>
      </c>
    </row>
    <row r="31" spans="1:29" x14ac:dyDescent="0.3">
      <c r="A31" s="3">
        <v>2</v>
      </c>
      <c r="B31" s="3" t="s">
        <v>31</v>
      </c>
      <c r="C31" s="3" t="s">
        <v>32</v>
      </c>
      <c r="D31" s="3" t="s">
        <v>27</v>
      </c>
      <c r="E31" s="3" t="s">
        <v>28</v>
      </c>
      <c r="F31" s="3" t="s">
        <v>29</v>
      </c>
      <c r="G31" s="3">
        <v>5</v>
      </c>
      <c r="H31" s="3">
        <v>4</v>
      </c>
      <c r="I31" s="4">
        <f t="shared" si="9"/>
        <v>0.8</v>
      </c>
      <c r="J31" s="3">
        <v>0</v>
      </c>
      <c r="K31" s="5">
        <f t="shared" si="10"/>
        <v>0</v>
      </c>
      <c r="L31" s="3">
        <f t="shared" si="11"/>
        <v>5</v>
      </c>
      <c r="M31" s="3">
        <v>2</v>
      </c>
      <c r="N31" s="3">
        <v>3</v>
      </c>
      <c r="O31" s="3">
        <v>1</v>
      </c>
      <c r="P31" s="3">
        <v>0</v>
      </c>
      <c r="Q31" s="3">
        <v>0</v>
      </c>
      <c r="R31" s="5">
        <f t="shared" si="12"/>
        <v>0.4</v>
      </c>
      <c r="S31" s="5">
        <f t="shared" si="13"/>
        <v>0.4</v>
      </c>
      <c r="T31" s="3">
        <v>0</v>
      </c>
      <c r="U31" s="3">
        <v>0</v>
      </c>
      <c r="V31" s="3">
        <v>4</v>
      </c>
      <c r="W31" s="3">
        <v>0</v>
      </c>
      <c r="X31" s="3">
        <v>1</v>
      </c>
      <c r="Y31" s="3">
        <v>0</v>
      </c>
    </row>
    <row r="32" spans="1:29" x14ac:dyDescent="0.3">
      <c r="A32" s="3">
        <v>4</v>
      </c>
      <c r="B32" s="3" t="s">
        <v>25</v>
      </c>
      <c r="C32" s="3" t="s">
        <v>31</v>
      </c>
      <c r="D32" s="3" t="s">
        <v>27</v>
      </c>
      <c r="E32" s="3" t="s">
        <v>28</v>
      </c>
      <c r="F32" s="3" t="s">
        <v>29</v>
      </c>
      <c r="G32" s="3">
        <v>3</v>
      </c>
      <c r="H32" s="3">
        <v>1</v>
      </c>
      <c r="I32" s="4">
        <f t="shared" si="9"/>
        <v>0.33333333333333331</v>
      </c>
      <c r="J32" s="3">
        <v>1</v>
      </c>
      <c r="K32" s="5">
        <f t="shared" si="10"/>
        <v>0.33333333333333331</v>
      </c>
      <c r="L32" s="3">
        <f t="shared" si="11"/>
        <v>2</v>
      </c>
      <c r="M32" s="3">
        <v>0</v>
      </c>
      <c r="N32" s="3">
        <v>2</v>
      </c>
      <c r="O32" s="3">
        <v>0</v>
      </c>
      <c r="P32" s="3">
        <v>3</v>
      </c>
      <c r="Q32" s="3">
        <v>1</v>
      </c>
      <c r="R32" s="5">
        <f t="shared" si="12"/>
        <v>0</v>
      </c>
      <c r="S32" s="5">
        <f t="shared" si="13"/>
        <v>0</v>
      </c>
      <c r="T32" s="3">
        <v>0</v>
      </c>
      <c r="U32" s="3">
        <v>1</v>
      </c>
      <c r="V32" s="3">
        <v>0</v>
      </c>
      <c r="W32" s="3">
        <v>0</v>
      </c>
      <c r="X32" s="3">
        <v>2</v>
      </c>
      <c r="Y32" s="3">
        <v>0</v>
      </c>
    </row>
    <row r="33" spans="1:25" x14ac:dyDescent="0.3">
      <c r="A33" s="3">
        <v>7</v>
      </c>
      <c r="B33" s="3" t="s">
        <v>25</v>
      </c>
      <c r="C33" s="3" t="s">
        <v>32</v>
      </c>
      <c r="D33" s="3" t="s">
        <v>27</v>
      </c>
      <c r="E33" s="3" t="s">
        <v>28</v>
      </c>
      <c r="F33" s="3" t="s">
        <v>29</v>
      </c>
      <c r="G33" s="3">
        <v>6</v>
      </c>
      <c r="H33" s="3">
        <v>5</v>
      </c>
      <c r="I33" s="4">
        <f t="shared" si="9"/>
        <v>0.83333333333333337</v>
      </c>
      <c r="J33" s="3">
        <v>0</v>
      </c>
      <c r="K33" s="5">
        <f t="shared" si="10"/>
        <v>0</v>
      </c>
      <c r="L33" s="3">
        <f t="shared" si="11"/>
        <v>6</v>
      </c>
      <c r="M33" s="3">
        <v>2</v>
      </c>
      <c r="N33" s="3">
        <v>4</v>
      </c>
      <c r="O33" s="3">
        <v>2</v>
      </c>
      <c r="P33" s="3">
        <v>0</v>
      </c>
      <c r="Q33" s="3">
        <v>0</v>
      </c>
      <c r="R33" s="5">
        <f t="shared" si="12"/>
        <v>0.33333333333333331</v>
      </c>
      <c r="S33" s="5">
        <f t="shared" si="13"/>
        <v>0.41666666666666669</v>
      </c>
      <c r="T33" s="3">
        <v>1</v>
      </c>
      <c r="U33" s="3">
        <v>3</v>
      </c>
      <c r="V33" s="3">
        <v>1</v>
      </c>
      <c r="W33" s="3">
        <v>0</v>
      </c>
      <c r="X33" s="3">
        <v>0</v>
      </c>
      <c r="Y33" s="3">
        <v>0</v>
      </c>
    </row>
    <row r="34" spans="1:25" x14ac:dyDescent="0.3">
      <c r="A34" s="3">
        <v>13</v>
      </c>
      <c r="B34" s="3" t="s">
        <v>32</v>
      </c>
      <c r="C34" s="3" t="s">
        <v>26</v>
      </c>
      <c r="D34" s="3" t="s">
        <v>27</v>
      </c>
      <c r="E34" s="3" t="s">
        <v>28</v>
      </c>
      <c r="F34" s="3" t="s">
        <v>29</v>
      </c>
      <c r="G34" s="3">
        <v>8</v>
      </c>
      <c r="H34" s="3">
        <v>7</v>
      </c>
      <c r="I34" s="4">
        <f t="shared" si="9"/>
        <v>0.875</v>
      </c>
      <c r="J34" s="3">
        <v>2</v>
      </c>
      <c r="K34" s="5">
        <f t="shared" si="10"/>
        <v>0.25</v>
      </c>
      <c r="L34" s="3">
        <f t="shared" si="11"/>
        <v>6</v>
      </c>
      <c r="M34" s="3">
        <v>3</v>
      </c>
      <c r="N34" s="3">
        <v>3</v>
      </c>
      <c r="O34" s="3">
        <v>2</v>
      </c>
      <c r="P34" s="3">
        <v>0</v>
      </c>
      <c r="Q34" s="3">
        <v>0</v>
      </c>
      <c r="R34" s="5">
        <f t="shared" si="12"/>
        <v>0.5</v>
      </c>
      <c r="S34" s="5">
        <f t="shared" si="13"/>
        <v>0.58333333333333337</v>
      </c>
      <c r="T34" s="3">
        <v>1</v>
      </c>
      <c r="U34" s="3">
        <v>2</v>
      </c>
      <c r="V34" s="3">
        <v>1</v>
      </c>
      <c r="W34" s="3">
        <v>2</v>
      </c>
      <c r="X34" s="3">
        <v>1</v>
      </c>
      <c r="Y34" s="3">
        <v>0</v>
      </c>
    </row>
    <row r="35" spans="1:25" x14ac:dyDescent="0.3">
      <c r="A35" s="3">
        <v>26</v>
      </c>
      <c r="B35" s="3" t="s">
        <v>25</v>
      </c>
      <c r="C35" s="3" t="s">
        <v>31</v>
      </c>
      <c r="D35" s="3" t="s">
        <v>27</v>
      </c>
      <c r="E35" s="3" t="s">
        <v>32</v>
      </c>
      <c r="F35" s="3" t="s">
        <v>29</v>
      </c>
      <c r="G35" s="3">
        <v>16</v>
      </c>
      <c r="H35" s="3">
        <v>16</v>
      </c>
      <c r="I35" s="4">
        <f t="shared" si="9"/>
        <v>1</v>
      </c>
      <c r="J35" s="3">
        <v>5</v>
      </c>
      <c r="K35" s="5">
        <f t="shared" si="10"/>
        <v>0.3125</v>
      </c>
      <c r="L35" s="3">
        <f t="shared" si="11"/>
        <v>11</v>
      </c>
      <c r="M35" s="3">
        <v>6</v>
      </c>
      <c r="N35" s="3">
        <v>5</v>
      </c>
      <c r="O35" s="3">
        <v>2</v>
      </c>
      <c r="P35" s="3">
        <v>3</v>
      </c>
      <c r="Q35" s="3">
        <v>2</v>
      </c>
      <c r="R35" s="5">
        <f t="shared" si="12"/>
        <v>0.54545454545454541</v>
      </c>
      <c r="S35" s="5">
        <f t="shared" si="13"/>
        <v>0.63636363636363635</v>
      </c>
      <c r="T35" s="3">
        <v>2</v>
      </c>
      <c r="U35" s="3">
        <v>2</v>
      </c>
      <c r="V35" s="3">
        <v>3</v>
      </c>
      <c r="W35" s="3">
        <v>3</v>
      </c>
      <c r="X35" s="3">
        <v>2</v>
      </c>
      <c r="Y35" s="3">
        <v>0</v>
      </c>
    </row>
    <row r="36" spans="1:25" x14ac:dyDescent="0.3">
      <c r="A36" s="3">
        <v>27</v>
      </c>
      <c r="B36" s="3" t="s">
        <v>31</v>
      </c>
      <c r="C36" s="3" t="s">
        <v>26</v>
      </c>
      <c r="D36" s="3" t="s">
        <v>27</v>
      </c>
      <c r="E36" s="3" t="s">
        <v>32</v>
      </c>
      <c r="F36" s="3" t="s">
        <v>29</v>
      </c>
      <c r="G36" s="3">
        <v>0</v>
      </c>
      <c r="H36" s="3">
        <v>0</v>
      </c>
      <c r="I36" s="4" t="e">
        <f t="shared" si="9"/>
        <v>#DIV/0!</v>
      </c>
      <c r="J36" s="3">
        <v>0</v>
      </c>
      <c r="K36" s="5" t="e">
        <f t="shared" si="10"/>
        <v>#DIV/0!</v>
      </c>
      <c r="L36" s="3">
        <f t="shared" si="11"/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5" t="e">
        <f t="shared" si="12"/>
        <v>#DIV/0!</v>
      </c>
      <c r="S36" s="5" t="e">
        <f t="shared" si="13"/>
        <v>#DIV/0!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</row>
    <row r="37" spans="1:25" x14ac:dyDescent="0.3">
      <c r="A37" s="3">
        <v>28</v>
      </c>
      <c r="B37" s="3" t="s">
        <v>31</v>
      </c>
      <c r="C37" s="3" t="s">
        <v>34</v>
      </c>
      <c r="D37" s="3" t="s">
        <v>27</v>
      </c>
      <c r="E37" s="3" t="s">
        <v>35</v>
      </c>
      <c r="F37" s="3" t="s">
        <v>32</v>
      </c>
      <c r="G37" s="3">
        <v>3</v>
      </c>
      <c r="H37" s="3">
        <v>3</v>
      </c>
      <c r="I37" s="4">
        <f t="shared" si="9"/>
        <v>1</v>
      </c>
      <c r="J37" s="3">
        <v>0</v>
      </c>
      <c r="K37" s="5">
        <f t="shared" si="10"/>
        <v>0</v>
      </c>
      <c r="L37" s="3">
        <f t="shared" si="11"/>
        <v>3</v>
      </c>
      <c r="M37" s="3">
        <v>1</v>
      </c>
      <c r="N37" s="3">
        <v>2</v>
      </c>
      <c r="O37" s="3">
        <v>1</v>
      </c>
      <c r="P37" s="3">
        <v>0</v>
      </c>
      <c r="Q37" s="3">
        <v>0</v>
      </c>
      <c r="R37" s="5">
        <f t="shared" si="12"/>
        <v>0.33333333333333331</v>
      </c>
      <c r="S37" s="5">
        <f t="shared" si="13"/>
        <v>0.5</v>
      </c>
      <c r="T37" s="3">
        <v>1</v>
      </c>
      <c r="U37" s="3">
        <v>0</v>
      </c>
      <c r="V37" s="3">
        <v>2</v>
      </c>
      <c r="W37" s="3">
        <v>0</v>
      </c>
      <c r="X37" s="3">
        <v>0</v>
      </c>
      <c r="Y37" s="3">
        <v>0</v>
      </c>
    </row>
    <row r="38" spans="1:25" x14ac:dyDescent="0.3">
      <c r="A38" s="3">
        <v>33</v>
      </c>
      <c r="B38" s="3" t="s">
        <v>25</v>
      </c>
      <c r="C38" s="3" t="s">
        <v>26</v>
      </c>
      <c r="D38" s="3" t="s">
        <v>27</v>
      </c>
      <c r="E38" s="3" t="s">
        <v>32</v>
      </c>
      <c r="F38" s="3" t="s">
        <v>29</v>
      </c>
      <c r="G38" s="3">
        <v>3</v>
      </c>
      <c r="H38" s="3">
        <v>2</v>
      </c>
      <c r="I38" s="4">
        <f t="shared" si="9"/>
        <v>0.66666666666666663</v>
      </c>
      <c r="J38" s="3">
        <v>1</v>
      </c>
      <c r="K38" s="5">
        <f t="shared" si="10"/>
        <v>0.33333333333333331</v>
      </c>
      <c r="L38" s="3">
        <f t="shared" si="11"/>
        <v>1</v>
      </c>
      <c r="M38" s="3">
        <v>0</v>
      </c>
      <c r="N38" s="3">
        <v>1</v>
      </c>
      <c r="O38" s="3">
        <v>0</v>
      </c>
      <c r="P38" s="3">
        <v>2</v>
      </c>
      <c r="Q38" s="3">
        <v>2</v>
      </c>
      <c r="R38" s="5">
        <f t="shared" si="12"/>
        <v>0</v>
      </c>
      <c r="S38" s="5">
        <f t="shared" si="13"/>
        <v>0</v>
      </c>
      <c r="T38" s="3">
        <v>0</v>
      </c>
      <c r="U38" s="3">
        <v>0</v>
      </c>
      <c r="V38" s="3">
        <v>1</v>
      </c>
      <c r="W38" s="3">
        <v>0</v>
      </c>
      <c r="X38" s="3">
        <v>1</v>
      </c>
      <c r="Y38" s="3">
        <v>0</v>
      </c>
    </row>
    <row r="39" spans="1:25" x14ac:dyDescent="0.3">
      <c r="A39" s="3">
        <v>34</v>
      </c>
      <c r="B39" s="3" t="s">
        <v>25</v>
      </c>
      <c r="C39" s="3" t="s">
        <v>26</v>
      </c>
      <c r="D39" s="3" t="s">
        <v>31</v>
      </c>
      <c r="E39" s="3" t="s">
        <v>28</v>
      </c>
      <c r="F39" s="3" t="s">
        <v>29</v>
      </c>
      <c r="G39" s="3">
        <v>4</v>
      </c>
      <c r="H39" s="3">
        <v>4</v>
      </c>
      <c r="I39" s="4">
        <f t="shared" si="9"/>
        <v>1</v>
      </c>
      <c r="J39" s="3">
        <v>1</v>
      </c>
      <c r="K39" s="5">
        <f t="shared" si="10"/>
        <v>0.25</v>
      </c>
      <c r="L39" s="3">
        <f t="shared" si="11"/>
        <v>3</v>
      </c>
      <c r="M39" s="3">
        <v>2</v>
      </c>
      <c r="N39" s="3">
        <v>1</v>
      </c>
      <c r="O39" s="3">
        <v>0</v>
      </c>
      <c r="P39" s="3">
        <v>0</v>
      </c>
      <c r="Q39" s="3">
        <v>0</v>
      </c>
      <c r="R39" s="5">
        <f t="shared" si="12"/>
        <v>0.66666666666666663</v>
      </c>
      <c r="S39" s="5">
        <f t="shared" si="13"/>
        <v>0.66666666666666663</v>
      </c>
      <c r="T39" s="3">
        <v>0</v>
      </c>
      <c r="U39" s="3">
        <v>1</v>
      </c>
      <c r="V39" s="3">
        <v>0</v>
      </c>
      <c r="W39" s="3">
        <v>0</v>
      </c>
      <c r="X39" s="3">
        <v>0</v>
      </c>
      <c r="Y39" s="3">
        <v>0</v>
      </c>
    </row>
    <row r="40" spans="1:25" x14ac:dyDescent="0.3">
      <c r="A40" s="3">
        <v>40</v>
      </c>
      <c r="B40" s="3" t="s">
        <v>25</v>
      </c>
      <c r="C40" s="3" t="s">
        <v>26</v>
      </c>
      <c r="D40" s="3" t="s">
        <v>27</v>
      </c>
      <c r="E40" s="3" t="s">
        <v>28</v>
      </c>
      <c r="F40" s="3" t="s">
        <v>31</v>
      </c>
      <c r="G40" s="3">
        <v>4</v>
      </c>
      <c r="H40" s="3">
        <v>2</v>
      </c>
      <c r="I40" s="4">
        <f t="shared" si="9"/>
        <v>0.5</v>
      </c>
      <c r="J40" s="3">
        <v>2</v>
      </c>
      <c r="K40" s="5">
        <f t="shared" si="10"/>
        <v>0.5</v>
      </c>
      <c r="L40" s="3">
        <f t="shared" si="11"/>
        <v>2</v>
      </c>
      <c r="M40" s="3">
        <v>1</v>
      </c>
      <c r="N40" s="3">
        <v>1</v>
      </c>
      <c r="O40" s="3">
        <v>1</v>
      </c>
      <c r="P40" s="3">
        <v>0</v>
      </c>
      <c r="Q40" s="3">
        <v>0</v>
      </c>
      <c r="R40" s="5">
        <f t="shared" si="12"/>
        <v>0.5</v>
      </c>
      <c r="S40" s="5">
        <f t="shared" si="13"/>
        <v>0.5</v>
      </c>
      <c r="T40" s="3">
        <v>0</v>
      </c>
      <c r="U40" s="3">
        <v>0</v>
      </c>
      <c r="V40" s="3">
        <v>1</v>
      </c>
      <c r="W40" s="3">
        <v>2</v>
      </c>
      <c r="X40" s="3">
        <v>1</v>
      </c>
      <c r="Y40" s="3">
        <v>0</v>
      </c>
    </row>
    <row r="41" spans="1:25" x14ac:dyDescent="0.3">
      <c r="A41" s="3">
        <v>51</v>
      </c>
      <c r="B41" s="3" t="s">
        <v>35</v>
      </c>
      <c r="C41" s="3" t="s">
        <v>26</v>
      </c>
      <c r="D41" s="3" t="s">
        <v>27</v>
      </c>
      <c r="E41" s="3" t="s">
        <v>32</v>
      </c>
      <c r="F41" s="3" t="s">
        <v>29</v>
      </c>
      <c r="G41" s="3">
        <v>1</v>
      </c>
      <c r="H41" s="3">
        <v>0</v>
      </c>
      <c r="I41" s="4">
        <f t="shared" si="9"/>
        <v>0</v>
      </c>
      <c r="J41" s="3">
        <v>1</v>
      </c>
      <c r="K41" s="5">
        <f t="shared" si="10"/>
        <v>1</v>
      </c>
      <c r="L41" s="3">
        <f t="shared" si="11"/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5" t="e">
        <f t="shared" si="12"/>
        <v>#DIV/0!</v>
      </c>
      <c r="S41" s="5" t="e">
        <f t="shared" si="13"/>
        <v>#DIV/0!</v>
      </c>
      <c r="T41" s="3">
        <v>0</v>
      </c>
      <c r="U41" s="3">
        <v>0</v>
      </c>
      <c r="V41" s="3">
        <v>0</v>
      </c>
      <c r="W41" s="3">
        <v>1</v>
      </c>
      <c r="X41" s="3">
        <v>0</v>
      </c>
      <c r="Y41" s="3">
        <v>0</v>
      </c>
    </row>
    <row r="42" spans="1:25" x14ac:dyDescent="0.3">
      <c r="A42" s="3">
        <v>54</v>
      </c>
      <c r="B42" s="3" t="s">
        <v>25</v>
      </c>
      <c r="C42" s="3" t="s">
        <v>26</v>
      </c>
      <c r="D42" s="3" t="s">
        <v>34</v>
      </c>
      <c r="E42" s="3" t="s">
        <v>32</v>
      </c>
      <c r="F42" s="3" t="s">
        <v>35</v>
      </c>
      <c r="G42" s="3">
        <v>5</v>
      </c>
      <c r="H42" s="3">
        <v>6</v>
      </c>
      <c r="I42" s="4">
        <f t="shared" si="9"/>
        <v>1.2</v>
      </c>
      <c r="J42" s="3">
        <v>0</v>
      </c>
      <c r="K42" s="5">
        <f t="shared" si="10"/>
        <v>0</v>
      </c>
      <c r="L42" s="3">
        <f t="shared" si="11"/>
        <v>5</v>
      </c>
      <c r="M42" s="3">
        <v>3</v>
      </c>
      <c r="N42" s="3">
        <v>2</v>
      </c>
      <c r="O42" s="3">
        <v>2</v>
      </c>
      <c r="P42" s="3">
        <v>0</v>
      </c>
      <c r="Q42" s="3">
        <v>0</v>
      </c>
      <c r="R42" s="5">
        <f t="shared" si="12"/>
        <v>0.6</v>
      </c>
      <c r="S42" s="5">
        <f t="shared" si="13"/>
        <v>0.6</v>
      </c>
      <c r="T42" s="3">
        <v>0</v>
      </c>
      <c r="U42" s="3">
        <v>1</v>
      </c>
      <c r="V42" s="3">
        <v>1</v>
      </c>
      <c r="W42" s="3">
        <v>0</v>
      </c>
      <c r="X42" s="3">
        <v>0</v>
      </c>
      <c r="Y42" s="3">
        <v>0</v>
      </c>
    </row>
    <row r="43" spans="1:25" x14ac:dyDescent="0.3">
      <c r="A43" s="3">
        <v>84</v>
      </c>
      <c r="B43" s="3" t="s">
        <v>31</v>
      </c>
      <c r="C43" s="3" t="s">
        <v>35</v>
      </c>
      <c r="D43" s="3" t="s">
        <v>27</v>
      </c>
      <c r="E43" s="3" t="s">
        <v>32</v>
      </c>
      <c r="F43" s="3" t="s">
        <v>29</v>
      </c>
      <c r="G43" s="3">
        <v>4</v>
      </c>
      <c r="H43" s="3">
        <v>2</v>
      </c>
      <c r="I43" s="4">
        <f t="shared" si="9"/>
        <v>0.5</v>
      </c>
      <c r="J43" s="3">
        <v>0</v>
      </c>
      <c r="K43" s="5">
        <f t="shared" si="10"/>
        <v>0</v>
      </c>
      <c r="L43" s="3">
        <f t="shared" si="11"/>
        <v>3</v>
      </c>
      <c r="M43" s="3">
        <v>0</v>
      </c>
      <c r="N43" s="3">
        <v>3</v>
      </c>
      <c r="O43" s="3">
        <v>0</v>
      </c>
      <c r="P43" s="3">
        <v>2</v>
      </c>
      <c r="Q43" s="3">
        <v>2</v>
      </c>
      <c r="R43" s="5">
        <f t="shared" si="12"/>
        <v>0</v>
      </c>
      <c r="S43" s="5">
        <f t="shared" si="13"/>
        <v>0</v>
      </c>
      <c r="T43" s="3">
        <v>0</v>
      </c>
      <c r="U43" s="3">
        <v>1</v>
      </c>
      <c r="V43" s="3">
        <v>2</v>
      </c>
      <c r="W43" s="3">
        <v>0</v>
      </c>
      <c r="X43" s="3">
        <v>1</v>
      </c>
      <c r="Y43" s="3">
        <v>0</v>
      </c>
    </row>
    <row r="44" spans="1:25" x14ac:dyDescent="0.3">
      <c r="A44" s="3">
        <v>101</v>
      </c>
      <c r="B44" s="3" t="s">
        <v>25</v>
      </c>
      <c r="C44" s="3" t="s">
        <v>36</v>
      </c>
      <c r="D44" s="3" t="s">
        <v>27</v>
      </c>
      <c r="E44" s="3" t="s">
        <v>32</v>
      </c>
      <c r="F44" s="3" t="s">
        <v>29</v>
      </c>
      <c r="G44" s="3">
        <v>4</v>
      </c>
      <c r="H44" s="3">
        <v>2</v>
      </c>
      <c r="I44" s="4">
        <f t="shared" si="9"/>
        <v>0.5</v>
      </c>
      <c r="J44" s="3">
        <v>2</v>
      </c>
      <c r="K44" s="5">
        <f t="shared" si="10"/>
        <v>0.5</v>
      </c>
      <c r="L44" s="3">
        <f t="shared" si="11"/>
        <v>2</v>
      </c>
      <c r="M44" s="3">
        <v>1</v>
      </c>
      <c r="N44" s="3">
        <v>1</v>
      </c>
      <c r="O44" s="3">
        <v>0</v>
      </c>
      <c r="P44" s="3">
        <v>0</v>
      </c>
      <c r="Q44" s="3">
        <v>0</v>
      </c>
      <c r="R44" s="5">
        <f t="shared" si="12"/>
        <v>0.5</v>
      </c>
      <c r="S44" s="5">
        <f t="shared" si="13"/>
        <v>0.5</v>
      </c>
      <c r="T44" s="3">
        <v>0</v>
      </c>
      <c r="U44" s="3">
        <v>1</v>
      </c>
      <c r="V44" s="3">
        <v>1</v>
      </c>
      <c r="W44" s="3">
        <v>1</v>
      </c>
      <c r="X44" s="3">
        <v>0</v>
      </c>
      <c r="Y44" s="3">
        <v>0</v>
      </c>
    </row>
    <row r="45" spans="1:25" x14ac:dyDescent="0.3">
      <c r="A45" s="3">
        <v>120</v>
      </c>
      <c r="B45" s="3" t="s">
        <v>34</v>
      </c>
      <c r="C45" s="3" t="s">
        <v>26</v>
      </c>
      <c r="D45" s="3" t="s">
        <v>27</v>
      </c>
      <c r="E45" s="3" t="s">
        <v>28</v>
      </c>
      <c r="F45" s="3" t="s">
        <v>32</v>
      </c>
      <c r="G45" s="3">
        <v>3</v>
      </c>
      <c r="H45" s="3">
        <v>0</v>
      </c>
      <c r="I45" s="4">
        <f t="shared" si="9"/>
        <v>0</v>
      </c>
      <c r="J45" s="3">
        <v>0</v>
      </c>
      <c r="K45" s="5">
        <f t="shared" si="10"/>
        <v>0</v>
      </c>
      <c r="L45" s="3">
        <f t="shared" si="11"/>
        <v>3</v>
      </c>
      <c r="M45" s="3">
        <v>0</v>
      </c>
      <c r="N45" s="3">
        <v>3</v>
      </c>
      <c r="O45" s="3">
        <v>0</v>
      </c>
      <c r="P45" s="3">
        <v>0</v>
      </c>
      <c r="Q45" s="3">
        <v>0</v>
      </c>
      <c r="R45" s="5">
        <f t="shared" si="12"/>
        <v>0</v>
      </c>
      <c r="S45" s="5">
        <f t="shared" si="13"/>
        <v>0</v>
      </c>
      <c r="T45" s="3">
        <v>0</v>
      </c>
      <c r="U45" s="3">
        <v>0</v>
      </c>
      <c r="V45" s="3">
        <v>2</v>
      </c>
      <c r="W45" s="3">
        <v>0</v>
      </c>
      <c r="X45" s="3">
        <v>0</v>
      </c>
      <c r="Y45" s="3">
        <v>0</v>
      </c>
    </row>
    <row r="46" spans="1:25" x14ac:dyDescent="0.3">
      <c r="A46" s="3">
        <v>132</v>
      </c>
      <c r="B46" s="3" t="s">
        <v>34</v>
      </c>
      <c r="C46" s="3" t="s">
        <v>26</v>
      </c>
      <c r="D46" s="3" t="s">
        <v>27</v>
      </c>
      <c r="E46" s="3" t="s">
        <v>32</v>
      </c>
      <c r="F46" s="3" t="s">
        <v>35</v>
      </c>
      <c r="G46" s="3">
        <v>1</v>
      </c>
      <c r="H46" s="3">
        <v>0</v>
      </c>
      <c r="I46" s="4">
        <f t="shared" si="9"/>
        <v>0</v>
      </c>
      <c r="J46" s="3">
        <v>0</v>
      </c>
      <c r="K46" s="5">
        <f t="shared" si="10"/>
        <v>0</v>
      </c>
      <c r="L46" s="3">
        <f t="shared" si="11"/>
        <v>1</v>
      </c>
      <c r="M46" s="3">
        <v>0</v>
      </c>
      <c r="N46" s="3">
        <v>1</v>
      </c>
      <c r="O46" s="3">
        <v>0</v>
      </c>
      <c r="P46" s="3">
        <v>0</v>
      </c>
      <c r="Q46" s="3">
        <v>0</v>
      </c>
      <c r="R46" s="5">
        <f t="shared" si="12"/>
        <v>0</v>
      </c>
      <c r="S46" s="5">
        <f t="shared" si="13"/>
        <v>0</v>
      </c>
      <c r="T46" s="3">
        <v>0</v>
      </c>
      <c r="U46" s="3">
        <v>0</v>
      </c>
      <c r="V46" s="3">
        <v>1</v>
      </c>
      <c r="W46" s="3">
        <v>0</v>
      </c>
      <c r="X46" s="3">
        <v>0</v>
      </c>
      <c r="Y46" s="3">
        <v>0</v>
      </c>
    </row>
    <row r="47" spans="1:25" x14ac:dyDescent="0.3">
      <c r="A47" s="3">
        <v>143</v>
      </c>
      <c r="B47" s="3" t="s">
        <v>25</v>
      </c>
      <c r="C47" s="3" t="s">
        <v>32</v>
      </c>
      <c r="D47" s="3" t="s">
        <v>36</v>
      </c>
      <c r="E47" s="3" t="s">
        <v>28</v>
      </c>
      <c r="F47" s="3" t="s">
        <v>29</v>
      </c>
      <c r="G47" s="3">
        <v>3</v>
      </c>
      <c r="H47" s="3">
        <v>0</v>
      </c>
      <c r="I47" s="4">
        <f t="shared" si="9"/>
        <v>0</v>
      </c>
      <c r="J47" s="3">
        <v>1</v>
      </c>
      <c r="K47" s="5">
        <f t="shared" si="10"/>
        <v>0.33333333333333331</v>
      </c>
      <c r="L47" s="3">
        <f t="shared" si="11"/>
        <v>2</v>
      </c>
      <c r="M47" s="3">
        <v>0</v>
      </c>
      <c r="N47" s="3">
        <v>2</v>
      </c>
      <c r="O47" s="3">
        <v>0</v>
      </c>
      <c r="P47" s="3">
        <v>0</v>
      </c>
      <c r="Q47" s="3">
        <v>0</v>
      </c>
      <c r="R47" s="5">
        <f t="shared" si="12"/>
        <v>0</v>
      </c>
      <c r="S47" s="5">
        <f t="shared" si="13"/>
        <v>0</v>
      </c>
      <c r="T47" s="3">
        <v>0</v>
      </c>
      <c r="U47" s="3">
        <v>0</v>
      </c>
      <c r="V47" s="3">
        <v>2</v>
      </c>
      <c r="W47" s="3">
        <v>0</v>
      </c>
      <c r="X47" s="3">
        <v>1</v>
      </c>
      <c r="Y47" s="3">
        <v>0</v>
      </c>
    </row>
    <row r="48" spans="1:25" x14ac:dyDescent="0.3">
      <c r="A48" s="3">
        <v>144</v>
      </c>
      <c r="B48" s="3" t="s">
        <v>34</v>
      </c>
      <c r="C48" s="3" t="s">
        <v>26</v>
      </c>
      <c r="D48" s="3" t="s">
        <v>27</v>
      </c>
      <c r="E48" s="3" t="s">
        <v>28</v>
      </c>
      <c r="F48" s="3" t="s">
        <v>35</v>
      </c>
      <c r="G48" s="3">
        <v>3</v>
      </c>
      <c r="H48" s="3">
        <v>0</v>
      </c>
      <c r="I48" s="4">
        <f t="shared" si="9"/>
        <v>0</v>
      </c>
      <c r="J48" s="3">
        <v>1</v>
      </c>
      <c r="K48" s="5">
        <f t="shared" si="10"/>
        <v>0.33333333333333331</v>
      </c>
      <c r="L48" s="3">
        <f t="shared" si="11"/>
        <v>2</v>
      </c>
      <c r="M48" s="3">
        <v>0</v>
      </c>
      <c r="N48" s="3">
        <v>2</v>
      </c>
      <c r="O48" s="3">
        <v>0</v>
      </c>
      <c r="P48" s="3">
        <v>0</v>
      </c>
      <c r="Q48" s="3">
        <v>0</v>
      </c>
      <c r="R48" s="5">
        <f t="shared" si="12"/>
        <v>0</v>
      </c>
      <c r="S48" s="5">
        <f t="shared" si="13"/>
        <v>0</v>
      </c>
      <c r="T48" s="3">
        <v>0</v>
      </c>
      <c r="U48" s="3">
        <v>0</v>
      </c>
      <c r="V48" s="3">
        <v>2</v>
      </c>
      <c r="W48" s="3">
        <v>1</v>
      </c>
      <c r="X48" s="3">
        <v>0</v>
      </c>
      <c r="Y48" s="3">
        <v>0</v>
      </c>
    </row>
    <row r="49" spans="1:25" x14ac:dyDescent="0.3">
      <c r="A49" s="3">
        <v>145</v>
      </c>
      <c r="B49" s="3" t="s">
        <v>31</v>
      </c>
      <c r="C49" s="3" t="s">
        <v>34</v>
      </c>
      <c r="D49" s="3" t="s">
        <v>27</v>
      </c>
      <c r="E49" s="3" t="s">
        <v>28</v>
      </c>
      <c r="F49" s="3" t="s">
        <v>32</v>
      </c>
      <c r="G49" s="3">
        <v>3</v>
      </c>
      <c r="H49" s="3">
        <v>2</v>
      </c>
      <c r="I49" s="4">
        <f t="shared" si="9"/>
        <v>0.66666666666666663</v>
      </c>
      <c r="J49" s="3">
        <v>1</v>
      </c>
      <c r="K49" s="5">
        <f t="shared" si="10"/>
        <v>0.33333333333333331</v>
      </c>
      <c r="L49" s="3">
        <f t="shared" si="11"/>
        <v>2</v>
      </c>
      <c r="M49" s="3">
        <v>1</v>
      </c>
      <c r="N49" s="3">
        <v>1</v>
      </c>
      <c r="O49" s="3">
        <v>0</v>
      </c>
      <c r="P49" s="3">
        <v>0</v>
      </c>
      <c r="Q49" s="3">
        <v>0</v>
      </c>
      <c r="R49" s="5">
        <f t="shared" si="12"/>
        <v>0.5</v>
      </c>
      <c r="S49" s="5">
        <f t="shared" si="13"/>
        <v>0.5</v>
      </c>
      <c r="T49" s="3">
        <v>0</v>
      </c>
      <c r="U49" s="3">
        <v>0</v>
      </c>
      <c r="V49" s="3">
        <v>1</v>
      </c>
      <c r="W49" s="3">
        <v>1</v>
      </c>
      <c r="X49" s="3">
        <v>0</v>
      </c>
      <c r="Y49" s="3">
        <v>0</v>
      </c>
    </row>
    <row r="50" spans="1:25" x14ac:dyDescent="0.3">
      <c r="A50" s="3">
        <v>146</v>
      </c>
      <c r="B50" s="3" t="s">
        <v>25</v>
      </c>
      <c r="C50" s="3" t="s">
        <v>35</v>
      </c>
      <c r="D50" s="3" t="s">
        <v>32</v>
      </c>
      <c r="E50" s="3" t="s">
        <v>28</v>
      </c>
      <c r="F50" s="3" t="s">
        <v>29</v>
      </c>
      <c r="G50" s="3">
        <v>1</v>
      </c>
      <c r="H50" s="3">
        <v>3</v>
      </c>
      <c r="I50" s="4">
        <f t="shared" si="9"/>
        <v>3</v>
      </c>
      <c r="J50" s="3">
        <v>0</v>
      </c>
      <c r="K50" s="5">
        <f t="shared" si="10"/>
        <v>0</v>
      </c>
      <c r="L50" s="3">
        <f t="shared" si="11"/>
        <v>1</v>
      </c>
      <c r="M50" s="3">
        <v>1</v>
      </c>
      <c r="N50" s="3">
        <v>0</v>
      </c>
      <c r="O50" s="3">
        <v>1</v>
      </c>
      <c r="P50" s="3">
        <v>0</v>
      </c>
      <c r="Q50" s="3">
        <v>0</v>
      </c>
      <c r="R50" s="5">
        <f t="shared" si="12"/>
        <v>1</v>
      </c>
      <c r="S50" s="5">
        <f t="shared" si="13"/>
        <v>1.5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</row>
    <row r="51" spans="1:25" x14ac:dyDescent="0.3">
      <c r="B51" s="3"/>
      <c r="C51" s="3"/>
      <c r="D51" s="3"/>
      <c r="E51" s="3"/>
      <c r="F51" s="3"/>
      <c r="I51" s="2"/>
      <c r="K51" s="1"/>
      <c r="R51" s="1"/>
      <c r="S51" s="1"/>
    </row>
    <row r="52" spans="1:25" x14ac:dyDescent="0.3">
      <c r="F52" s="9" t="s">
        <v>38</v>
      </c>
      <c r="G52">
        <f>SUM(G30:G50)</f>
        <v>98</v>
      </c>
      <c r="H52">
        <f>SUM(H30:H50)</f>
        <v>67</v>
      </c>
      <c r="I52" s="2">
        <f t="shared" ref="I52" si="14">H52/G52</f>
        <v>0.68367346938775508</v>
      </c>
      <c r="J52">
        <f>SUM(J30:J50)</f>
        <v>24</v>
      </c>
      <c r="K52" s="1">
        <f t="shared" ref="K52" si="15">J52/G52</f>
        <v>0.24489795918367346</v>
      </c>
      <c r="L52">
        <f t="shared" ref="L52:Q52" si="16">SUM(L30:L50)</f>
        <v>73</v>
      </c>
      <c r="M52">
        <f t="shared" si="16"/>
        <v>26</v>
      </c>
      <c r="N52">
        <f t="shared" si="16"/>
        <v>47</v>
      </c>
      <c r="O52">
        <f t="shared" si="16"/>
        <v>15</v>
      </c>
      <c r="P52">
        <f t="shared" si="16"/>
        <v>13</v>
      </c>
      <c r="Q52">
        <f t="shared" si="16"/>
        <v>9</v>
      </c>
      <c r="R52" s="1">
        <f t="shared" ref="R52" si="17">M52/(M52+N52)</f>
        <v>0.35616438356164382</v>
      </c>
      <c r="S52" s="1">
        <f t="shared" ref="S52" si="18">((0.5*T52)+M52)/L52</f>
        <v>0.39726027397260272</v>
      </c>
      <c r="T52">
        <f t="shared" ref="T52:Y52" si="19">SUM(T30:T50)</f>
        <v>6</v>
      </c>
      <c r="U52">
        <f t="shared" si="19"/>
        <v>17</v>
      </c>
      <c r="V52">
        <f t="shared" si="19"/>
        <v>30</v>
      </c>
      <c r="W52">
        <f t="shared" si="19"/>
        <v>14</v>
      </c>
      <c r="X52">
        <f t="shared" si="19"/>
        <v>12</v>
      </c>
      <c r="Y52">
        <f t="shared" si="19"/>
        <v>0</v>
      </c>
    </row>
  </sheetData>
  <sortState xmlns:xlrd2="http://schemas.microsoft.com/office/spreadsheetml/2017/richdata2" ref="A3:W23">
    <sortCondition ref="A3:A23"/>
  </sortState>
  <mergeCells count="2">
    <mergeCell ref="A1:C1"/>
    <mergeCell ref="A28:C28"/>
  </mergeCells>
  <conditionalFormatting sqref="G3:G23">
    <cfRule type="colorScale" priority="629">
      <colorScale>
        <cfvo type="min"/>
        <cfvo type="max"/>
        <color rgb="FFFCFCFF"/>
        <color rgb="FF63BE7B"/>
      </colorScale>
    </cfRule>
  </conditionalFormatting>
  <conditionalFormatting sqref="G30:G50">
    <cfRule type="colorScale" priority="64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256A-AE6B-4429-9661-ED4A9C2DEA03}">
  <dimension ref="A1:AB74"/>
  <sheetViews>
    <sheetView zoomScale="63" zoomScaleNormal="55" workbookViewId="0">
      <selection activeCell="Y17" sqref="Y17"/>
    </sheetView>
  </sheetViews>
  <sheetFormatPr defaultRowHeight="14.4" x14ac:dyDescent="0.3"/>
  <cols>
    <col min="2" max="2" width="16.88671875" bestFit="1" customWidth="1"/>
    <col min="3" max="3" width="15.44140625" bestFit="1" customWidth="1"/>
    <col min="4" max="4" width="16.109375" bestFit="1" customWidth="1"/>
    <col min="5" max="6" width="16.88671875" bestFit="1" customWidth="1"/>
    <col min="7" max="7" width="10" bestFit="1" customWidth="1"/>
    <col min="9" max="9" width="8.88671875" style="2"/>
    <col min="11" max="11" width="8.88671875" style="1"/>
    <col min="18" max="19" width="8.88671875" style="1"/>
    <col min="23" max="23" width="11.33203125" bestFit="1" customWidth="1"/>
    <col min="25" max="25" width="19.6640625" bestFit="1" customWidth="1"/>
    <col min="26" max="26" width="17.5546875" bestFit="1" customWidth="1"/>
  </cols>
  <sheetData>
    <row r="1" spans="1:27" x14ac:dyDescent="0.3">
      <c r="A1" s="33" t="s">
        <v>0</v>
      </c>
      <c r="B1" s="33"/>
      <c r="C1" s="33"/>
      <c r="D1" s="3"/>
      <c r="E1" s="3"/>
      <c r="F1" s="3"/>
      <c r="G1" s="3"/>
      <c r="H1" s="3"/>
      <c r="I1" s="4"/>
      <c r="J1" s="3"/>
      <c r="K1" s="5"/>
      <c r="L1" s="3"/>
      <c r="M1" s="3"/>
      <c r="N1" s="3"/>
      <c r="O1" s="3"/>
      <c r="P1" s="3"/>
      <c r="Q1" s="3"/>
      <c r="R1" s="5"/>
      <c r="S1" s="5"/>
      <c r="T1" s="3"/>
      <c r="U1" s="3"/>
      <c r="V1" s="3"/>
      <c r="W1" s="3"/>
      <c r="X1" s="3"/>
    </row>
    <row r="2" spans="1:27" s="9" customFormat="1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7" t="s">
        <v>9</v>
      </c>
      <c r="J2" s="6" t="s">
        <v>10</v>
      </c>
      <c r="K2" s="8" t="s">
        <v>11</v>
      </c>
      <c r="L2" s="6" t="s">
        <v>12</v>
      </c>
      <c r="M2" s="6" t="s">
        <v>13</v>
      </c>
      <c r="N2" s="6" t="s">
        <v>14</v>
      </c>
      <c r="O2" s="6" t="s">
        <v>40</v>
      </c>
      <c r="P2" s="6" t="s">
        <v>16</v>
      </c>
      <c r="Q2" s="6" t="s">
        <v>17</v>
      </c>
      <c r="R2" s="8" t="s">
        <v>18</v>
      </c>
      <c r="S2" s="8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/>
      <c r="Y2" s="9" t="s">
        <v>49</v>
      </c>
      <c r="Z2" s="9" t="s">
        <v>50</v>
      </c>
      <c r="AA2" s="9" t="s">
        <v>51</v>
      </c>
    </row>
    <row r="3" spans="1:27" x14ac:dyDescent="0.3">
      <c r="A3" s="3">
        <v>1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>
        <v>16</v>
      </c>
      <c r="H3" s="3">
        <v>15</v>
      </c>
      <c r="I3" s="4">
        <f t="shared" ref="I3:I34" si="0">H3/G3</f>
        <v>0.9375</v>
      </c>
      <c r="J3" s="3">
        <v>2</v>
      </c>
      <c r="K3" s="5">
        <f t="shared" ref="K3:K34" si="1">J3/G3</f>
        <v>0.125</v>
      </c>
      <c r="L3" s="3">
        <f t="shared" ref="L3:L34" si="2">M3+N3</f>
        <v>13</v>
      </c>
      <c r="M3" s="3">
        <v>5</v>
      </c>
      <c r="N3" s="3">
        <v>8</v>
      </c>
      <c r="O3" s="3">
        <v>2</v>
      </c>
      <c r="P3" s="3">
        <v>2</v>
      </c>
      <c r="Q3" s="3">
        <v>1</v>
      </c>
      <c r="R3" s="5">
        <f t="shared" ref="R3:R34" si="3">M3/(M3+N3)</f>
        <v>0.38461538461538464</v>
      </c>
      <c r="S3" s="5">
        <f t="shared" ref="S3:S34" si="4">((0.5*T3)+M3)/L3</f>
        <v>0.46153846153846156</v>
      </c>
      <c r="T3" s="3">
        <v>2</v>
      </c>
      <c r="U3" s="3">
        <v>2</v>
      </c>
      <c r="V3" s="3">
        <v>0</v>
      </c>
      <c r="W3" s="3">
        <v>2</v>
      </c>
      <c r="Y3" s="3">
        <v>32</v>
      </c>
      <c r="Z3" s="3">
        <v>37</v>
      </c>
      <c r="AA3">
        <f>Z3/40</f>
        <v>0.92500000000000004</v>
      </c>
    </row>
    <row r="4" spans="1:27" x14ac:dyDescent="0.3">
      <c r="A4" s="3">
        <v>2</v>
      </c>
      <c r="B4" s="3" t="s">
        <v>31</v>
      </c>
      <c r="C4" s="3" t="s">
        <v>32</v>
      </c>
      <c r="D4" s="3" t="s">
        <v>27</v>
      </c>
      <c r="E4" s="3" t="s">
        <v>28</v>
      </c>
      <c r="F4" s="3" t="s">
        <v>29</v>
      </c>
      <c r="G4" s="3">
        <v>4</v>
      </c>
      <c r="H4" s="3">
        <v>6</v>
      </c>
      <c r="I4" s="4">
        <f t="shared" si="0"/>
        <v>1.5</v>
      </c>
      <c r="J4" s="3">
        <v>0</v>
      </c>
      <c r="K4" s="5">
        <f t="shared" si="1"/>
        <v>0</v>
      </c>
      <c r="L4" s="3">
        <f t="shared" si="2"/>
        <v>2</v>
      </c>
      <c r="M4" s="3">
        <v>2</v>
      </c>
      <c r="N4" s="3">
        <v>0</v>
      </c>
      <c r="O4" s="3">
        <v>2</v>
      </c>
      <c r="P4" s="3">
        <v>4</v>
      </c>
      <c r="Q4" s="3">
        <v>2</v>
      </c>
      <c r="R4" s="5">
        <f t="shared" si="3"/>
        <v>1</v>
      </c>
      <c r="S4" s="5">
        <f t="shared" si="4"/>
        <v>1</v>
      </c>
      <c r="T4" s="3">
        <v>0</v>
      </c>
      <c r="U4" s="3">
        <v>0</v>
      </c>
      <c r="V4" s="3">
        <v>0</v>
      </c>
      <c r="W4" s="3">
        <v>2</v>
      </c>
    </row>
    <row r="5" spans="1:27" x14ac:dyDescent="0.3">
      <c r="A5" s="3">
        <v>3</v>
      </c>
      <c r="B5" s="3" t="s">
        <v>31</v>
      </c>
      <c r="C5" s="3" t="s">
        <v>26</v>
      </c>
      <c r="D5" s="3" t="s">
        <v>27</v>
      </c>
      <c r="E5" s="3" t="s">
        <v>28</v>
      </c>
      <c r="F5" s="3" t="s">
        <v>33</v>
      </c>
      <c r="G5" s="3">
        <v>4</v>
      </c>
      <c r="H5" s="3">
        <v>0</v>
      </c>
      <c r="I5" s="4">
        <f t="shared" si="0"/>
        <v>0</v>
      </c>
      <c r="J5" s="3">
        <v>1</v>
      </c>
      <c r="K5" s="5">
        <f t="shared" si="1"/>
        <v>0.25</v>
      </c>
      <c r="L5" s="3">
        <f t="shared" si="2"/>
        <v>3</v>
      </c>
      <c r="M5" s="3">
        <v>0</v>
      </c>
      <c r="N5" s="3">
        <v>3</v>
      </c>
      <c r="O5" s="3">
        <v>0</v>
      </c>
      <c r="P5" s="3">
        <v>0</v>
      </c>
      <c r="Q5" s="3">
        <v>0</v>
      </c>
      <c r="R5" s="5">
        <f t="shared" si="3"/>
        <v>0</v>
      </c>
      <c r="S5" s="5">
        <f t="shared" si="4"/>
        <v>0</v>
      </c>
      <c r="T5" s="3">
        <v>0</v>
      </c>
      <c r="U5" s="3">
        <v>1</v>
      </c>
      <c r="V5" s="3">
        <v>0</v>
      </c>
      <c r="W5" s="3">
        <v>0</v>
      </c>
    </row>
    <row r="6" spans="1:27" x14ac:dyDescent="0.3">
      <c r="A6" s="3">
        <v>4</v>
      </c>
      <c r="B6" s="3" t="s">
        <v>25</v>
      </c>
      <c r="C6" s="3" t="s">
        <v>31</v>
      </c>
      <c r="D6" s="3" t="s">
        <v>27</v>
      </c>
      <c r="E6" s="3" t="s">
        <v>28</v>
      </c>
      <c r="F6" s="3" t="s">
        <v>29</v>
      </c>
      <c r="G6" s="3">
        <v>11</v>
      </c>
      <c r="H6" s="3">
        <v>5</v>
      </c>
      <c r="I6" s="4">
        <f t="shared" si="0"/>
        <v>0.45454545454545453</v>
      </c>
      <c r="J6" s="3">
        <v>4</v>
      </c>
      <c r="K6" s="5">
        <f t="shared" si="1"/>
        <v>0.36363636363636365</v>
      </c>
      <c r="L6" s="3">
        <f t="shared" si="2"/>
        <v>5</v>
      </c>
      <c r="M6" s="3">
        <v>1</v>
      </c>
      <c r="N6" s="3">
        <v>4</v>
      </c>
      <c r="O6" s="3">
        <v>0</v>
      </c>
      <c r="P6" s="3">
        <v>4</v>
      </c>
      <c r="Q6" s="3">
        <v>3</v>
      </c>
      <c r="R6" s="5">
        <f t="shared" si="3"/>
        <v>0.2</v>
      </c>
      <c r="S6" s="5">
        <f t="shared" si="4"/>
        <v>0.2</v>
      </c>
      <c r="T6" s="3">
        <v>0</v>
      </c>
      <c r="U6" s="3">
        <v>1</v>
      </c>
      <c r="V6" s="3">
        <v>0</v>
      </c>
      <c r="W6" s="3">
        <v>2</v>
      </c>
    </row>
    <row r="7" spans="1:27" x14ac:dyDescent="0.3">
      <c r="A7" s="3">
        <v>5</v>
      </c>
      <c r="B7" s="3" t="s">
        <v>25</v>
      </c>
      <c r="C7" s="3" t="s">
        <v>32</v>
      </c>
      <c r="D7" s="3" t="s">
        <v>31</v>
      </c>
      <c r="E7" s="3" t="s">
        <v>28</v>
      </c>
      <c r="F7" s="3" t="s">
        <v>29</v>
      </c>
      <c r="G7" s="3">
        <v>2</v>
      </c>
      <c r="H7" s="3">
        <v>2</v>
      </c>
      <c r="I7" s="4">
        <f t="shared" si="0"/>
        <v>1</v>
      </c>
      <c r="J7" s="3">
        <v>1</v>
      </c>
      <c r="K7" s="5">
        <f t="shared" si="1"/>
        <v>0.5</v>
      </c>
      <c r="L7" s="3">
        <f t="shared" si="2"/>
        <v>1</v>
      </c>
      <c r="M7" s="3">
        <v>1</v>
      </c>
      <c r="N7" s="3">
        <v>0</v>
      </c>
      <c r="O7" s="3">
        <v>1</v>
      </c>
      <c r="P7" s="3">
        <v>0</v>
      </c>
      <c r="Q7" s="3">
        <v>0</v>
      </c>
      <c r="R7" s="5">
        <f t="shared" si="3"/>
        <v>1</v>
      </c>
      <c r="S7" s="5">
        <f t="shared" si="4"/>
        <v>1</v>
      </c>
      <c r="T7" s="3">
        <v>0</v>
      </c>
      <c r="U7" s="3">
        <v>0</v>
      </c>
      <c r="V7" s="3">
        <v>0</v>
      </c>
      <c r="W7" s="3">
        <v>0</v>
      </c>
    </row>
    <row r="8" spans="1:27" x14ac:dyDescent="0.3">
      <c r="A8" s="3">
        <v>6</v>
      </c>
      <c r="B8" s="3" t="s">
        <v>31</v>
      </c>
      <c r="C8" s="3" t="s">
        <v>26</v>
      </c>
      <c r="D8" s="3" t="s">
        <v>27</v>
      </c>
      <c r="E8" s="3" t="s">
        <v>28</v>
      </c>
      <c r="F8" s="3" t="s">
        <v>29</v>
      </c>
      <c r="G8" s="3">
        <v>6</v>
      </c>
      <c r="H8" s="3">
        <v>0</v>
      </c>
      <c r="I8" s="4">
        <f t="shared" si="0"/>
        <v>0</v>
      </c>
      <c r="J8" s="3">
        <v>0</v>
      </c>
      <c r="K8" s="5">
        <f t="shared" si="1"/>
        <v>0</v>
      </c>
      <c r="L8" s="3">
        <f t="shared" si="2"/>
        <v>6</v>
      </c>
      <c r="M8" s="3">
        <v>0</v>
      </c>
      <c r="N8" s="3">
        <v>6</v>
      </c>
      <c r="O8" s="3">
        <v>0</v>
      </c>
      <c r="P8" s="3">
        <v>0</v>
      </c>
      <c r="Q8" s="3">
        <v>0</v>
      </c>
      <c r="R8" s="5">
        <f t="shared" si="3"/>
        <v>0</v>
      </c>
      <c r="S8" s="5">
        <f t="shared" si="4"/>
        <v>0</v>
      </c>
      <c r="T8" s="3">
        <v>0</v>
      </c>
      <c r="U8" s="3">
        <v>3</v>
      </c>
      <c r="V8" s="3">
        <v>0</v>
      </c>
      <c r="W8" s="3">
        <v>0</v>
      </c>
    </row>
    <row r="9" spans="1:27" x14ac:dyDescent="0.3">
      <c r="A9" s="3">
        <v>7</v>
      </c>
      <c r="B9" s="3" t="s">
        <v>25</v>
      </c>
      <c r="C9" s="3" t="s">
        <v>32</v>
      </c>
      <c r="D9" s="3" t="s">
        <v>27</v>
      </c>
      <c r="E9" s="3" t="s">
        <v>28</v>
      </c>
      <c r="F9" s="3" t="s">
        <v>29</v>
      </c>
      <c r="G9" s="3">
        <v>2</v>
      </c>
      <c r="H9" s="3">
        <v>0</v>
      </c>
      <c r="I9" s="4">
        <f t="shared" si="0"/>
        <v>0</v>
      </c>
      <c r="J9" s="3">
        <v>1</v>
      </c>
      <c r="K9" s="5">
        <f t="shared" si="1"/>
        <v>0.5</v>
      </c>
      <c r="L9" s="3">
        <f t="shared" si="2"/>
        <v>1</v>
      </c>
      <c r="M9" s="3">
        <v>0</v>
      </c>
      <c r="N9" s="3">
        <v>1</v>
      </c>
      <c r="O9" s="3">
        <v>0</v>
      </c>
      <c r="P9" s="3">
        <v>0</v>
      </c>
      <c r="Q9" s="3">
        <v>0</v>
      </c>
      <c r="R9" s="5">
        <f t="shared" si="3"/>
        <v>0</v>
      </c>
      <c r="S9" s="5">
        <f t="shared" si="4"/>
        <v>0</v>
      </c>
      <c r="T9" s="3">
        <v>0</v>
      </c>
      <c r="U9" s="3">
        <v>0</v>
      </c>
      <c r="V9" s="3">
        <v>0</v>
      </c>
      <c r="W9" s="3">
        <v>0</v>
      </c>
    </row>
    <row r="10" spans="1:27" x14ac:dyDescent="0.3">
      <c r="A10" s="3">
        <v>8</v>
      </c>
      <c r="B10" s="3" t="s">
        <v>25</v>
      </c>
      <c r="C10" s="3" t="s">
        <v>26</v>
      </c>
      <c r="D10" s="3" t="s">
        <v>31</v>
      </c>
      <c r="E10" s="3" t="s">
        <v>32</v>
      </c>
      <c r="F10" s="3" t="s">
        <v>29</v>
      </c>
      <c r="G10" s="3">
        <v>3</v>
      </c>
      <c r="H10" s="3">
        <v>3</v>
      </c>
      <c r="I10" s="4">
        <f t="shared" si="0"/>
        <v>1</v>
      </c>
      <c r="J10" s="3">
        <v>0</v>
      </c>
      <c r="K10" s="5">
        <f t="shared" si="1"/>
        <v>0</v>
      </c>
      <c r="L10" s="3">
        <f t="shared" si="2"/>
        <v>2</v>
      </c>
      <c r="M10" s="3">
        <v>1</v>
      </c>
      <c r="N10" s="3">
        <v>1</v>
      </c>
      <c r="O10" s="3">
        <v>0</v>
      </c>
      <c r="P10" s="3">
        <v>2</v>
      </c>
      <c r="Q10" s="3">
        <v>1</v>
      </c>
      <c r="R10" s="5">
        <f t="shared" si="3"/>
        <v>0.5</v>
      </c>
      <c r="S10" s="5">
        <f t="shared" si="4"/>
        <v>0.5</v>
      </c>
      <c r="T10" s="3">
        <v>0</v>
      </c>
      <c r="U10" s="3">
        <v>0</v>
      </c>
      <c r="V10" s="3">
        <v>0</v>
      </c>
      <c r="W10" s="3">
        <v>1</v>
      </c>
    </row>
    <row r="11" spans="1:27" x14ac:dyDescent="0.3">
      <c r="A11" s="3">
        <v>9</v>
      </c>
      <c r="B11" s="3" t="s">
        <v>34</v>
      </c>
      <c r="C11" s="3" t="s">
        <v>26</v>
      </c>
      <c r="D11" s="3" t="s">
        <v>27</v>
      </c>
      <c r="E11" s="3" t="s">
        <v>28</v>
      </c>
      <c r="F11" s="3" t="s">
        <v>29</v>
      </c>
      <c r="G11" s="3">
        <v>4</v>
      </c>
      <c r="H11" s="3">
        <v>0</v>
      </c>
      <c r="I11" s="4">
        <f t="shared" si="0"/>
        <v>0</v>
      </c>
      <c r="J11" s="3">
        <v>1</v>
      </c>
      <c r="K11" s="5">
        <f t="shared" si="1"/>
        <v>0.25</v>
      </c>
      <c r="L11" s="3">
        <f t="shared" si="2"/>
        <v>3</v>
      </c>
      <c r="M11" s="3">
        <v>0</v>
      </c>
      <c r="N11" s="3">
        <v>3</v>
      </c>
      <c r="O11" s="3">
        <v>0</v>
      </c>
      <c r="P11" s="3">
        <v>0</v>
      </c>
      <c r="Q11" s="3">
        <v>0</v>
      </c>
      <c r="R11" s="5">
        <f t="shared" si="3"/>
        <v>0</v>
      </c>
      <c r="S11" s="5">
        <f t="shared" si="4"/>
        <v>0</v>
      </c>
      <c r="T11" s="3">
        <v>0</v>
      </c>
      <c r="U11" s="3">
        <v>1</v>
      </c>
      <c r="V11" s="3">
        <v>0</v>
      </c>
      <c r="W11" s="3">
        <v>0</v>
      </c>
    </row>
    <row r="12" spans="1:27" x14ac:dyDescent="0.3">
      <c r="A12" s="3">
        <v>11</v>
      </c>
      <c r="B12" s="3" t="s">
        <v>34</v>
      </c>
      <c r="C12" s="3" t="s">
        <v>35</v>
      </c>
      <c r="D12" s="3" t="s">
        <v>27</v>
      </c>
      <c r="E12" s="3" t="s">
        <v>28</v>
      </c>
      <c r="F12" s="3" t="s">
        <v>29</v>
      </c>
      <c r="G12" s="3">
        <v>3</v>
      </c>
      <c r="H12" s="3">
        <v>3</v>
      </c>
      <c r="I12" s="4">
        <f t="shared" si="0"/>
        <v>1</v>
      </c>
      <c r="J12" s="3">
        <v>0</v>
      </c>
      <c r="K12" s="5">
        <f t="shared" si="1"/>
        <v>0</v>
      </c>
      <c r="L12" s="3">
        <f t="shared" si="2"/>
        <v>3</v>
      </c>
      <c r="M12" s="3">
        <v>1</v>
      </c>
      <c r="N12" s="3">
        <v>2</v>
      </c>
      <c r="O12" s="3">
        <v>0</v>
      </c>
      <c r="P12" s="3">
        <v>1</v>
      </c>
      <c r="Q12" s="3">
        <v>1</v>
      </c>
      <c r="R12" s="5">
        <f t="shared" si="3"/>
        <v>0.33333333333333331</v>
      </c>
      <c r="S12" s="5">
        <f t="shared" si="4"/>
        <v>0.33333333333333331</v>
      </c>
      <c r="T12" s="3">
        <v>0</v>
      </c>
      <c r="U12" s="3">
        <v>0</v>
      </c>
      <c r="V12" s="3">
        <v>0</v>
      </c>
      <c r="W12" s="3">
        <v>0</v>
      </c>
    </row>
    <row r="13" spans="1:27" x14ac:dyDescent="0.3">
      <c r="A13" s="3">
        <v>12</v>
      </c>
      <c r="B13" s="3" t="s">
        <v>25</v>
      </c>
      <c r="C13" s="3" t="s">
        <v>34</v>
      </c>
      <c r="D13" s="3" t="s">
        <v>35</v>
      </c>
      <c r="E13" s="3" t="s">
        <v>32</v>
      </c>
      <c r="F13" s="3" t="s">
        <v>29</v>
      </c>
      <c r="G13" s="3">
        <v>1</v>
      </c>
      <c r="H13" s="3">
        <v>3</v>
      </c>
      <c r="I13" s="4">
        <f t="shared" si="0"/>
        <v>3</v>
      </c>
      <c r="J13" s="3">
        <v>0</v>
      </c>
      <c r="K13" s="5">
        <f t="shared" si="1"/>
        <v>0</v>
      </c>
      <c r="L13" s="3">
        <f t="shared" si="2"/>
        <v>1</v>
      </c>
      <c r="M13" s="3">
        <v>1</v>
      </c>
      <c r="N13" s="3">
        <v>0</v>
      </c>
      <c r="O13" s="3">
        <v>1</v>
      </c>
      <c r="P13" s="3">
        <v>0</v>
      </c>
      <c r="Q13" s="3">
        <v>0</v>
      </c>
      <c r="R13" s="5">
        <f t="shared" si="3"/>
        <v>1</v>
      </c>
      <c r="S13" s="5">
        <f t="shared" si="4"/>
        <v>1.5</v>
      </c>
      <c r="T13" s="3">
        <v>1</v>
      </c>
      <c r="U13" s="3">
        <v>0</v>
      </c>
      <c r="V13" s="3">
        <v>0</v>
      </c>
      <c r="W13" s="3">
        <v>0</v>
      </c>
    </row>
    <row r="14" spans="1:27" x14ac:dyDescent="0.3">
      <c r="A14" s="3">
        <v>13</v>
      </c>
      <c r="B14" s="3" t="s">
        <v>32</v>
      </c>
      <c r="C14" s="3" t="s">
        <v>26</v>
      </c>
      <c r="D14" s="3" t="s">
        <v>27</v>
      </c>
      <c r="E14" s="3" t="s">
        <v>28</v>
      </c>
      <c r="F14" s="3" t="s">
        <v>29</v>
      </c>
      <c r="G14" s="3">
        <v>2</v>
      </c>
      <c r="H14" s="3">
        <v>0</v>
      </c>
      <c r="I14" s="4">
        <f t="shared" si="0"/>
        <v>0</v>
      </c>
      <c r="J14" s="3">
        <v>1</v>
      </c>
      <c r="K14" s="5">
        <f t="shared" si="1"/>
        <v>0.5</v>
      </c>
      <c r="L14" s="3">
        <f t="shared" si="2"/>
        <v>1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5">
        <f t="shared" si="3"/>
        <v>0</v>
      </c>
      <c r="S14" s="5">
        <f t="shared" si="4"/>
        <v>0</v>
      </c>
      <c r="T14" s="3">
        <v>0</v>
      </c>
      <c r="U14" s="3">
        <v>0</v>
      </c>
      <c r="V14" s="3">
        <v>0</v>
      </c>
      <c r="W14" s="3">
        <v>0</v>
      </c>
    </row>
    <row r="15" spans="1:27" x14ac:dyDescent="0.3">
      <c r="A15" s="3">
        <v>14</v>
      </c>
      <c r="B15" s="3" t="s">
        <v>25</v>
      </c>
      <c r="C15" s="3" t="s">
        <v>26</v>
      </c>
      <c r="D15" s="3" t="s">
        <v>27</v>
      </c>
      <c r="E15" s="3" t="s">
        <v>35</v>
      </c>
      <c r="F15" s="3" t="s">
        <v>29</v>
      </c>
      <c r="G15" s="3">
        <v>2</v>
      </c>
      <c r="H15" s="3">
        <v>0</v>
      </c>
      <c r="I15" s="4">
        <f t="shared" si="0"/>
        <v>0</v>
      </c>
      <c r="J15" s="3">
        <v>1</v>
      </c>
      <c r="K15" s="5">
        <f t="shared" si="1"/>
        <v>0.5</v>
      </c>
      <c r="L15" s="3">
        <f t="shared" si="2"/>
        <v>1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5">
        <f t="shared" si="3"/>
        <v>0</v>
      </c>
      <c r="S15" s="5">
        <f t="shared" si="4"/>
        <v>0</v>
      </c>
      <c r="T15" s="3">
        <v>0</v>
      </c>
      <c r="U15" s="3">
        <v>0</v>
      </c>
      <c r="V15" s="3">
        <v>0</v>
      </c>
      <c r="W15" s="3">
        <v>0</v>
      </c>
    </row>
    <row r="16" spans="1:27" x14ac:dyDescent="0.3">
      <c r="A16" s="3">
        <v>15</v>
      </c>
      <c r="B16" s="3" t="s">
        <v>31</v>
      </c>
      <c r="C16" s="3" t="s">
        <v>33</v>
      </c>
      <c r="D16" s="3" t="s">
        <v>27</v>
      </c>
      <c r="E16" s="3" t="s">
        <v>32</v>
      </c>
      <c r="F16" s="3" t="s">
        <v>29</v>
      </c>
      <c r="G16" s="3">
        <v>2</v>
      </c>
      <c r="H16" s="3">
        <v>5</v>
      </c>
      <c r="I16" s="4">
        <f t="shared" si="0"/>
        <v>2.5</v>
      </c>
      <c r="J16" s="3">
        <v>0</v>
      </c>
      <c r="K16" s="5">
        <f t="shared" si="1"/>
        <v>0</v>
      </c>
      <c r="L16" s="3">
        <f t="shared" si="2"/>
        <v>2</v>
      </c>
      <c r="M16" s="3">
        <v>2</v>
      </c>
      <c r="N16" s="3">
        <v>0</v>
      </c>
      <c r="O16" s="3">
        <v>2</v>
      </c>
      <c r="P16" s="3">
        <v>0</v>
      </c>
      <c r="Q16" s="3">
        <v>0</v>
      </c>
      <c r="R16" s="5">
        <f t="shared" si="3"/>
        <v>1</v>
      </c>
      <c r="S16" s="5">
        <f t="shared" si="4"/>
        <v>1.25</v>
      </c>
      <c r="T16" s="3">
        <v>1</v>
      </c>
      <c r="U16" s="3">
        <v>0</v>
      </c>
      <c r="V16" s="3">
        <v>0</v>
      </c>
      <c r="W16" s="3">
        <v>1</v>
      </c>
    </row>
    <row r="17" spans="1:23" x14ac:dyDescent="0.3">
      <c r="A17" s="3">
        <v>16</v>
      </c>
      <c r="B17" s="3" t="s">
        <v>34</v>
      </c>
      <c r="C17" s="3" t="s">
        <v>32</v>
      </c>
      <c r="D17" s="3" t="s">
        <v>27</v>
      </c>
      <c r="E17" s="3" t="s">
        <v>28</v>
      </c>
      <c r="F17" s="3" t="s">
        <v>29</v>
      </c>
      <c r="G17" s="3">
        <v>1</v>
      </c>
      <c r="H17" s="3">
        <v>2</v>
      </c>
      <c r="I17" s="4">
        <f t="shared" si="0"/>
        <v>2</v>
      </c>
      <c r="J17" s="3">
        <v>0</v>
      </c>
      <c r="K17" s="5">
        <f t="shared" si="1"/>
        <v>0</v>
      </c>
      <c r="L17" s="3">
        <f t="shared" si="2"/>
        <v>1</v>
      </c>
      <c r="M17" s="3">
        <v>1</v>
      </c>
      <c r="N17" s="3">
        <v>0</v>
      </c>
      <c r="O17" s="3">
        <v>1</v>
      </c>
      <c r="P17" s="3">
        <v>1</v>
      </c>
      <c r="Q17" s="3">
        <v>0</v>
      </c>
      <c r="R17" s="5">
        <f t="shared" si="3"/>
        <v>1</v>
      </c>
      <c r="S17" s="5">
        <f t="shared" si="4"/>
        <v>1</v>
      </c>
      <c r="T17" s="3">
        <v>0</v>
      </c>
      <c r="U17" s="3">
        <v>0</v>
      </c>
      <c r="V17" s="3">
        <v>0</v>
      </c>
      <c r="W17" s="3">
        <v>1</v>
      </c>
    </row>
    <row r="18" spans="1:23" x14ac:dyDescent="0.3">
      <c r="A18" s="3">
        <v>17</v>
      </c>
      <c r="B18" s="3" t="s">
        <v>34</v>
      </c>
      <c r="C18" s="3" t="s">
        <v>32</v>
      </c>
      <c r="D18" s="3" t="s">
        <v>27</v>
      </c>
      <c r="E18" s="3" t="s">
        <v>35</v>
      </c>
      <c r="F18" s="3" t="s">
        <v>29</v>
      </c>
      <c r="G18" s="3">
        <v>6</v>
      </c>
      <c r="H18" s="3">
        <v>9</v>
      </c>
      <c r="I18" s="4">
        <f t="shared" si="0"/>
        <v>1.5</v>
      </c>
      <c r="J18" s="3">
        <v>0</v>
      </c>
      <c r="K18" s="5">
        <f t="shared" si="1"/>
        <v>0</v>
      </c>
      <c r="L18" s="3">
        <f t="shared" si="2"/>
        <v>5</v>
      </c>
      <c r="M18" s="3">
        <v>3</v>
      </c>
      <c r="N18" s="3">
        <v>2</v>
      </c>
      <c r="O18" s="3">
        <v>2</v>
      </c>
      <c r="P18" s="3">
        <v>2</v>
      </c>
      <c r="Q18" s="3">
        <v>1</v>
      </c>
      <c r="R18" s="5">
        <f t="shared" si="3"/>
        <v>0.6</v>
      </c>
      <c r="S18" s="5">
        <f t="shared" si="4"/>
        <v>0.8</v>
      </c>
      <c r="T18" s="3">
        <v>2</v>
      </c>
      <c r="U18" s="3">
        <v>3</v>
      </c>
      <c r="V18" s="3">
        <v>0</v>
      </c>
      <c r="W18" s="3">
        <v>1</v>
      </c>
    </row>
    <row r="19" spans="1:23" x14ac:dyDescent="0.3">
      <c r="A19" s="3">
        <v>18</v>
      </c>
      <c r="B19" s="3" t="s">
        <v>34</v>
      </c>
      <c r="C19" s="3" t="s">
        <v>26</v>
      </c>
      <c r="D19" s="3" t="s">
        <v>27</v>
      </c>
      <c r="E19" s="3" t="s">
        <v>32</v>
      </c>
      <c r="F19" s="3" t="s">
        <v>29</v>
      </c>
      <c r="G19" s="3">
        <v>2</v>
      </c>
      <c r="H19" s="3">
        <v>1</v>
      </c>
      <c r="I19" s="4">
        <f t="shared" si="0"/>
        <v>0.5</v>
      </c>
      <c r="J19" s="3">
        <v>0</v>
      </c>
      <c r="K19" s="5">
        <f t="shared" si="1"/>
        <v>0</v>
      </c>
      <c r="L19" s="3">
        <f t="shared" si="2"/>
        <v>1</v>
      </c>
      <c r="M19" s="3">
        <v>0</v>
      </c>
      <c r="N19" s="3">
        <v>1</v>
      </c>
      <c r="O19" s="3">
        <v>0</v>
      </c>
      <c r="P19" s="3">
        <v>2</v>
      </c>
      <c r="Q19" s="3">
        <v>1</v>
      </c>
      <c r="R19" s="5">
        <f t="shared" si="3"/>
        <v>0</v>
      </c>
      <c r="S19" s="5">
        <f t="shared" si="4"/>
        <v>0</v>
      </c>
      <c r="T19" s="3">
        <v>0</v>
      </c>
      <c r="U19" s="3">
        <v>0</v>
      </c>
      <c r="V19" s="3">
        <v>0</v>
      </c>
      <c r="W19" s="3">
        <v>1</v>
      </c>
    </row>
    <row r="20" spans="1:23" x14ac:dyDescent="0.3">
      <c r="A20" s="3">
        <v>19</v>
      </c>
      <c r="B20" s="3" t="s">
        <v>31</v>
      </c>
      <c r="C20" s="3" t="s">
        <v>26</v>
      </c>
      <c r="D20" s="3" t="s">
        <v>27</v>
      </c>
      <c r="E20" s="3" t="s">
        <v>35</v>
      </c>
      <c r="F20" s="3" t="s">
        <v>29</v>
      </c>
      <c r="G20" s="3">
        <v>2</v>
      </c>
      <c r="H20" s="3">
        <v>0</v>
      </c>
      <c r="I20" s="4">
        <f t="shared" si="0"/>
        <v>0</v>
      </c>
      <c r="J20" s="3">
        <v>0</v>
      </c>
      <c r="K20" s="5">
        <f t="shared" si="1"/>
        <v>0</v>
      </c>
      <c r="L20" s="3">
        <f t="shared" si="2"/>
        <v>2</v>
      </c>
      <c r="M20" s="3">
        <v>0</v>
      </c>
      <c r="N20" s="3">
        <v>2</v>
      </c>
      <c r="O20" s="3">
        <v>0</v>
      </c>
      <c r="P20" s="3">
        <v>0</v>
      </c>
      <c r="Q20" s="3">
        <v>0</v>
      </c>
      <c r="R20" s="5">
        <f t="shared" si="3"/>
        <v>0</v>
      </c>
      <c r="S20" s="5">
        <f t="shared" si="4"/>
        <v>0</v>
      </c>
      <c r="T20" s="3">
        <v>0</v>
      </c>
      <c r="U20" s="3">
        <v>1</v>
      </c>
      <c r="V20" s="3">
        <v>0</v>
      </c>
      <c r="W20" s="3">
        <v>0</v>
      </c>
    </row>
    <row r="21" spans="1:23" x14ac:dyDescent="0.3">
      <c r="A21" s="3">
        <v>21</v>
      </c>
      <c r="B21" s="3" t="s">
        <v>31</v>
      </c>
      <c r="C21" s="3" t="s">
        <v>26</v>
      </c>
      <c r="D21" s="3" t="s">
        <v>27</v>
      </c>
      <c r="E21" s="3" t="s">
        <v>28</v>
      </c>
      <c r="F21" s="3" t="s">
        <v>36</v>
      </c>
      <c r="G21" s="3">
        <v>1</v>
      </c>
      <c r="H21" s="3">
        <v>0</v>
      </c>
      <c r="I21" s="4">
        <f t="shared" si="0"/>
        <v>0</v>
      </c>
      <c r="J21" s="3">
        <v>1</v>
      </c>
      <c r="K21" s="5">
        <f t="shared" si="1"/>
        <v>1</v>
      </c>
      <c r="L21" s="3">
        <f t="shared" si="2"/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5" t="e">
        <f t="shared" si="3"/>
        <v>#DIV/0!</v>
      </c>
      <c r="S21" s="5" t="e">
        <f t="shared" si="4"/>
        <v>#DIV/0!</v>
      </c>
      <c r="T21" s="3">
        <v>0</v>
      </c>
      <c r="U21" s="3">
        <v>0</v>
      </c>
      <c r="V21" s="3">
        <v>0</v>
      </c>
      <c r="W21" s="3">
        <v>1</v>
      </c>
    </row>
    <row r="22" spans="1:23" x14ac:dyDescent="0.3">
      <c r="A22" s="3">
        <v>22</v>
      </c>
      <c r="B22" s="3" t="s">
        <v>25</v>
      </c>
      <c r="C22" s="3" t="s">
        <v>26</v>
      </c>
      <c r="D22" s="3" t="s">
        <v>27</v>
      </c>
      <c r="E22" s="3" t="s">
        <v>32</v>
      </c>
      <c r="F22" s="3" t="s">
        <v>31</v>
      </c>
      <c r="G22" s="3">
        <v>1</v>
      </c>
      <c r="H22" s="3">
        <v>0</v>
      </c>
      <c r="I22" s="4">
        <f t="shared" si="0"/>
        <v>0</v>
      </c>
      <c r="J22" s="3">
        <v>1</v>
      </c>
      <c r="K22" s="5">
        <f t="shared" si="1"/>
        <v>1</v>
      </c>
      <c r="L22" s="3">
        <f t="shared" si="2"/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5" t="e">
        <f t="shared" si="3"/>
        <v>#DIV/0!</v>
      </c>
      <c r="S22" s="5" t="e">
        <f t="shared" si="4"/>
        <v>#DIV/0!</v>
      </c>
      <c r="T22" s="3">
        <v>0</v>
      </c>
      <c r="U22" s="3">
        <v>0</v>
      </c>
      <c r="V22" s="3">
        <v>0</v>
      </c>
      <c r="W22" s="3">
        <v>0</v>
      </c>
    </row>
    <row r="23" spans="1:23" x14ac:dyDescent="0.3">
      <c r="A23" s="3">
        <v>23</v>
      </c>
      <c r="B23" s="3" t="s">
        <v>25</v>
      </c>
      <c r="C23" s="3" t="s">
        <v>26</v>
      </c>
      <c r="D23" s="3" t="s">
        <v>34</v>
      </c>
      <c r="E23" s="3" t="s">
        <v>32</v>
      </c>
      <c r="F23" s="3" t="s">
        <v>29</v>
      </c>
      <c r="G23" s="3">
        <v>3</v>
      </c>
      <c r="H23" s="3">
        <v>2</v>
      </c>
      <c r="I23" s="4">
        <f t="shared" si="0"/>
        <v>0.66666666666666663</v>
      </c>
      <c r="J23" s="3">
        <v>0</v>
      </c>
      <c r="K23" s="5">
        <f t="shared" si="1"/>
        <v>0</v>
      </c>
      <c r="L23" s="3">
        <f t="shared" si="2"/>
        <v>3</v>
      </c>
      <c r="M23" s="3">
        <v>1</v>
      </c>
      <c r="N23" s="3">
        <v>2</v>
      </c>
      <c r="O23" s="3">
        <v>0</v>
      </c>
      <c r="P23" s="3">
        <v>0</v>
      </c>
      <c r="Q23" s="3">
        <v>0</v>
      </c>
      <c r="R23" s="5">
        <f t="shared" si="3"/>
        <v>0.33333333333333331</v>
      </c>
      <c r="S23" s="5">
        <f t="shared" si="4"/>
        <v>0.33333333333333331</v>
      </c>
      <c r="T23" s="3">
        <v>0</v>
      </c>
      <c r="U23" s="3">
        <v>1</v>
      </c>
      <c r="V23" s="3">
        <v>0</v>
      </c>
      <c r="W23" s="3">
        <v>1</v>
      </c>
    </row>
    <row r="24" spans="1:23" x14ac:dyDescent="0.3">
      <c r="A24" s="3">
        <v>24</v>
      </c>
      <c r="B24" s="3" t="s">
        <v>25</v>
      </c>
      <c r="C24" s="3" t="s">
        <v>31</v>
      </c>
      <c r="D24" s="3" t="s">
        <v>27</v>
      </c>
      <c r="E24" s="3" t="s">
        <v>35</v>
      </c>
      <c r="F24" s="3" t="s">
        <v>29</v>
      </c>
      <c r="G24" s="3">
        <v>2</v>
      </c>
      <c r="H24" s="3">
        <v>0</v>
      </c>
      <c r="I24" s="4">
        <f t="shared" si="0"/>
        <v>0</v>
      </c>
      <c r="J24" s="3">
        <v>1</v>
      </c>
      <c r="K24" s="5">
        <f t="shared" si="1"/>
        <v>0.5</v>
      </c>
      <c r="L24" s="3">
        <f t="shared" si="2"/>
        <v>1</v>
      </c>
      <c r="M24" s="3">
        <v>0</v>
      </c>
      <c r="N24" s="3">
        <v>1</v>
      </c>
      <c r="O24" s="3">
        <v>0</v>
      </c>
      <c r="P24" s="3">
        <v>0</v>
      </c>
      <c r="Q24" s="3">
        <v>0</v>
      </c>
      <c r="R24" s="5">
        <f t="shared" si="3"/>
        <v>0</v>
      </c>
      <c r="S24" s="5">
        <f t="shared" si="4"/>
        <v>0</v>
      </c>
      <c r="T24" s="3">
        <v>0</v>
      </c>
      <c r="U24" s="3">
        <v>1</v>
      </c>
      <c r="V24" s="3">
        <v>0</v>
      </c>
      <c r="W24" s="3">
        <v>1</v>
      </c>
    </row>
    <row r="25" spans="1:23" x14ac:dyDescent="0.3">
      <c r="A25" s="3">
        <v>25</v>
      </c>
      <c r="B25" s="3" t="s">
        <v>31</v>
      </c>
      <c r="C25" s="3" t="s">
        <v>35</v>
      </c>
      <c r="D25" s="3" t="s">
        <v>27</v>
      </c>
      <c r="E25" s="3" t="s">
        <v>28</v>
      </c>
      <c r="F25" s="3" t="s">
        <v>33</v>
      </c>
      <c r="G25" s="3">
        <v>1</v>
      </c>
      <c r="H25" s="3">
        <v>2</v>
      </c>
      <c r="I25" s="4">
        <f t="shared" si="0"/>
        <v>2</v>
      </c>
      <c r="J25" s="3">
        <v>0</v>
      </c>
      <c r="K25" s="5">
        <f t="shared" si="1"/>
        <v>0</v>
      </c>
      <c r="L25" s="3">
        <f t="shared" si="2"/>
        <v>1</v>
      </c>
      <c r="M25" s="3">
        <v>1</v>
      </c>
      <c r="N25" s="3">
        <v>0</v>
      </c>
      <c r="O25" s="3">
        <v>0</v>
      </c>
      <c r="P25" s="3">
        <v>0</v>
      </c>
      <c r="Q25" s="3">
        <v>0</v>
      </c>
      <c r="R25" s="5">
        <f t="shared" si="3"/>
        <v>1</v>
      </c>
      <c r="S25" s="5">
        <f t="shared" si="4"/>
        <v>1</v>
      </c>
      <c r="T25" s="3">
        <v>0</v>
      </c>
      <c r="U25" s="3">
        <v>0</v>
      </c>
      <c r="V25" s="3">
        <v>0</v>
      </c>
      <c r="W25" s="3">
        <v>1</v>
      </c>
    </row>
    <row r="26" spans="1:23" x14ac:dyDescent="0.3">
      <c r="A26" s="3">
        <v>26</v>
      </c>
      <c r="B26" s="3" t="s">
        <v>25</v>
      </c>
      <c r="C26" s="3" t="s">
        <v>31</v>
      </c>
      <c r="D26" s="3" t="s">
        <v>27</v>
      </c>
      <c r="E26" s="3" t="s">
        <v>32</v>
      </c>
      <c r="F26" s="3" t="s">
        <v>29</v>
      </c>
      <c r="G26" s="3">
        <v>1</v>
      </c>
      <c r="H26" s="3">
        <v>2</v>
      </c>
      <c r="I26" s="4">
        <f t="shared" si="0"/>
        <v>2</v>
      </c>
      <c r="J26" s="3">
        <v>0</v>
      </c>
      <c r="K26" s="5">
        <f t="shared" si="1"/>
        <v>0</v>
      </c>
      <c r="L26" s="3">
        <f t="shared" si="2"/>
        <v>0</v>
      </c>
      <c r="M26" s="3">
        <v>0</v>
      </c>
      <c r="N26" s="3">
        <v>0</v>
      </c>
      <c r="O26" s="3">
        <v>0</v>
      </c>
      <c r="P26" s="3">
        <v>2</v>
      </c>
      <c r="Q26" s="3">
        <v>2</v>
      </c>
      <c r="R26" s="5" t="e">
        <f t="shared" si="3"/>
        <v>#DIV/0!</v>
      </c>
      <c r="S26" s="5" t="e">
        <f t="shared" si="4"/>
        <v>#DIV/0!</v>
      </c>
      <c r="T26" s="3">
        <v>0</v>
      </c>
      <c r="U26" s="3">
        <v>0</v>
      </c>
      <c r="V26" s="3">
        <v>0</v>
      </c>
      <c r="W26" s="3">
        <v>2</v>
      </c>
    </row>
    <row r="27" spans="1:23" x14ac:dyDescent="0.3">
      <c r="A27" s="3">
        <v>29</v>
      </c>
      <c r="B27" s="3" t="s">
        <v>31</v>
      </c>
      <c r="C27" s="3" t="s">
        <v>34</v>
      </c>
      <c r="D27" s="3" t="s">
        <v>27</v>
      </c>
      <c r="E27" s="3" t="s">
        <v>32</v>
      </c>
      <c r="F27" s="3" t="s">
        <v>29</v>
      </c>
      <c r="G27" s="3">
        <v>3</v>
      </c>
      <c r="H27" s="3">
        <v>5</v>
      </c>
      <c r="I27" s="4">
        <f t="shared" si="0"/>
        <v>1.6666666666666667</v>
      </c>
      <c r="J27" s="3">
        <v>1</v>
      </c>
      <c r="K27" s="5">
        <f t="shared" si="1"/>
        <v>0.33333333333333331</v>
      </c>
      <c r="L27" s="3">
        <f t="shared" si="2"/>
        <v>2</v>
      </c>
      <c r="M27" s="3">
        <v>2</v>
      </c>
      <c r="N27" s="3">
        <v>0</v>
      </c>
      <c r="O27" s="3">
        <v>1</v>
      </c>
      <c r="P27" s="3">
        <v>1</v>
      </c>
      <c r="Q27" s="3">
        <v>1</v>
      </c>
      <c r="R27" s="5">
        <f t="shared" si="3"/>
        <v>1</v>
      </c>
      <c r="S27" s="5">
        <f t="shared" si="4"/>
        <v>1</v>
      </c>
      <c r="T27" s="3">
        <v>0</v>
      </c>
      <c r="U27" s="3">
        <v>0</v>
      </c>
      <c r="V27" s="3">
        <v>0</v>
      </c>
      <c r="W27" s="3">
        <v>1</v>
      </c>
    </row>
    <row r="28" spans="1:23" x14ac:dyDescent="0.3">
      <c r="A28" s="3">
        <v>39</v>
      </c>
      <c r="B28" s="3" t="s">
        <v>31</v>
      </c>
      <c r="C28" s="3" t="s">
        <v>26</v>
      </c>
      <c r="D28" s="3" t="s">
        <v>27</v>
      </c>
      <c r="E28" s="3" t="s">
        <v>28</v>
      </c>
      <c r="F28" s="3" t="s">
        <v>32</v>
      </c>
      <c r="G28" s="3">
        <v>1</v>
      </c>
      <c r="H28" s="3">
        <v>0</v>
      </c>
      <c r="I28" s="4">
        <f t="shared" si="0"/>
        <v>0</v>
      </c>
      <c r="J28" s="3">
        <v>0</v>
      </c>
      <c r="K28" s="5">
        <f t="shared" si="1"/>
        <v>0</v>
      </c>
      <c r="L28" s="3">
        <f t="shared" si="2"/>
        <v>1</v>
      </c>
      <c r="M28" s="3">
        <v>0</v>
      </c>
      <c r="N28" s="3">
        <v>1</v>
      </c>
      <c r="O28" s="3">
        <v>0</v>
      </c>
      <c r="P28" s="3">
        <v>0</v>
      </c>
      <c r="Q28" s="3">
        <v>0</v>
      </c>
      <c r="R28" s="5">
        <f t="shared" si="3"/>
        <v>0</v>
      </c>
      <c r="S28" s="5">
        <f t="shared" si="4"/>
        <v>0</v>
      </c>
      <c r="T28" s="3">
        <v>0</v>
      </c>
      <c r="U28" s="3">
        <v>0</v>
      </c>
      <c r="V28" s="3">
        <v>0</v>
      </c>
      <c r="W28" s="3">
        <v>0</v>
      </c>
    </row>
    <row r="29" spans="1:23" x14ac:dyDescent="0.3">
      <c r="A29" s="3">
        <v>73</v>
      </c>
      <c r="B29" s="3" t="s">
        <v>25</v>
      </c>
      <c r="C29" s="3" t="s">
        <v>26</v>
      </c>
      <c r="D29" s="3" t="s">
        <v>27</v>
      </c>
      <c r="E29" s="3" t="s">
        <v>28</v>
      </c>
      <c r="F29" s="3" t="s">
        <v>33</v>
      </c>
      <c r="G29" s="3">
        <v>2</v>
      </c>
      <c r="H29" s="3">
        <v>2</v>
      </c>
      <c r="I29" s="4">
        <f t="shared" si="0"/>
        <v>1</v>
      </c>
      <c r="J29" s="3">
        <v>0</v>
      </c>
      <c r="K29" s="5">
        <f t="shared" si="1"/>
        <v>0</v>
      </c>
      <c r="L29" s="3">
        <f t="shared" si="2"/>
        <v>2</v>
      </c>
      <c r="M29" s="3">
        <v>1</v>
      </c>
      <c r="N29" s="3">
        <v>1</v>
      </c>
      <c r="O29" s="3">
        <v>0</v>
      </c>
      <c r="P29" s="3">
        <v>0</v>
      </c>
      <c r="Q29" s="3">
        <v>0</v>
      </c>
      <c r="R29" s="5">
        <f t="shared" si="3"/>
        <v>0.5</v>
      </c>
      <c r="S29" s="5">
        <f t="shared" si="4"/>
        <v>0.5</v>
      </c>
      <c r="T29" s="3">
        <v>0</v>
      </c>
      <c r="U29" s="3">
        <v>0</v>
      </c>
      <c r="V29" s="3">
        <v>0</v>
      </c>
      <c r="W29" s="3">
        <v>0</v>
      </c>
    </row>
    <row r="30" spans="1:23" x14ac:dyDescent="0.3">
      <c r="A30" s="3">
        <v>86</v>
      </c>
      <c r="B30" s="3" t="s">
        <v>25</v>
      </c>
      <c r="C30" s="3" t="s">
        <v>26</v>
      </c>
      <c r="D30" s="3" t="s">
        <v>31</v>
      </c>
      <c r="E30" s="3" t="s">
        <v>28</v>
      </c>
      <c r="F30" s="3" t="s">
        <v>32</v>
      </c>
      <c r="G30" s="3">
        <v>3</v>
      </c>
      <c r="H30" s="3">
        <v>2</v>
      </c>
      <c r="I30" s="4">
        <f t="shared" si="0"/>
        <v>0.66666666666666663</v>
      </c>
      <c r="J30" s="3">
        <v>1</v>
      </c>
      <c r="K30" s="5">
        <f t="shared" si="1"/>
        <v>0.33333333333333331</v>
      </c>
      <c r="L30" s="3">
        <f t="shared" si="2"/>
        <v>2</v>
      </c>
      <c r="M30" s="3">
        <v>1</v>
      </c>
      <c r="N30" s="3">
        <v>1</v>
      </c>
      <c r="O30" s="3">
        <v>0</v>
      </c>
      <c r="P30" s="3">
        <v>0</v>
      </c>
      <c r="Q30" s="3">
        <v>0</v>
      </c>
      <c r="R30" s="5">
        <f t="shared" si="3"/>
        <v>0.5</v>
      </c>
      <c r="S30" s="5">
        <f t="shared" si="4"/>
        <v>0.5</v>
      </c>
      <c r="T30" s="3">
        <v>0</v>
      </c>
      <c r="U30" s="3">
        <v>0</v>
      </c>
      <c r="V30" s="3">
        <v>0</v>
      </c>
      <c r="W30" s="3">
        <v>0</v>
      </c>
    </row>
    <row r="31" spans="1:23" x14ac:dyDescent="0.3">
      <c r="A31" s="3">
        <v>87</v>
      </c>
      <c r="B31" s="3" t="s">
        <v>31</v>
      </c>
      <c r="C31" s="3" t="s">
        <v>26</v>
      </c>
      <c r="D31" s="3" t="s">
        <v>27</v>
      </c>
      <c r="E31" s="3" t="s">
        <v>35</v>
      </c>
      <c r="F31" s="3" t="s">
        <v>33</v>
      </c>
      <c r="G31" s="3">
        <v>0</v>
      </c>
      <c r="H31" s="3">
        <v>0</v>
      </c>
      <c r="I31" s="4" t="e">
        <f t="shared" si="0"/>
        <v>#DIV/0!</v>
      </c>
      <c r="J31" s="3">
        <v>0</v>
      </c>
      <c r="K31" s="5" t="e">
        <f t="shared" si="1"/>
        <v>#DIV/0!</v>
      </c>
      <c r="L31" s="3">
        <f t="shared" si="2"/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5" t="e">
        <f t="shared" si="3"/>
        <v>#DIV/0!</v>
      </c>
      <c r="S31" s="5" t="e">
        <f t="shared" si="4"/>
        <v>#DIV/0!</v>
      </c>
      <c r="T31" s="3">
        <v>0</v>
      </c>
      <c r="U31" s="3">
        <v>0</v>
      </c>
      <c r="V31" s="3">
        <v>0</v>
      </c>
      <c r="W31" s="3">
        <v>0</v>
      </c>
    </row>
    <row r="32" spans="1:23" x14ac:dyDescent="0.3">
      <c r="A32" s="3">
        <v>88</v>
      </c>
      <c r="B32" s="3" t="s">
        <v>33</v>
      </c>
      <c r="C32" s="3" t="s">
        <v>35</v>
      </c>
      <c r="D32" s="3" t="s">
        <v>27</v>
      </c>
      <c r="E32" s="3" t="s">
        <v>28</v>
      </c>
      <c r="F32" s="3" t="s">
        <v>29</v>
      </c>
      <c r="G32" s="3">
        <v>0</v>
      </c>
      <c r="H32" s="3">
        <v>0</v>
      </c>
      <c r="I32" s="4" t="e">
        <f t="shared" si="0"/>
        <v>#DIV/0!</v>
      </c>
      <c r="J32" s="3">
        <v>0</v>
      </c>
      <c r="K32" s="5" t="e">
        <f t="shared" si="1"/>
        <v>#DIV/0!</v>
      </c>
      <c r="L32" s="3">
        <f t="shared" si="2"/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5" t="e">
        <f t="shared" si="3"/>
        <v>#DIV/0!</v>
      </c>
      <c r="S32" s="5" t="e">
        <f t="shared" si="4"/>
        <v>#DIV/0!</v>
      </c>
      <c r="T32" s="3">
        <v>0</v>
      </c>
      <c r="U32" s="3">
        <v>0</v>
      </c>
      <c r="V32" s="3">
        <v>0</v>
      </c>
      <c r="W32" s="3">
        <v>0</v>
      </c>
    </row>
    <row r="33" spans="1:28" x14ac:dyDescent="0.3">
      <c r="A33" s="3">
        <v>89</v>
      </c>
      <c r="B33" s="3" t="s">
        <v>33</v>
      </c>
      <c r="C33" s="3" t="s">
        <v>36</v>
      </c>
      <c r="D33" s="3" t="s">
        <v>27</v>
      </c>
      <c r="E33" s="3" t="s">
        <v>28</v>
      </c>
      <c r="F33" s="3" t="s">
        <v>29</v>
      </c>
      <c r="G33" s="3">
        <v>2</v>
      </c>
      <c r="H33" s="3">
        <v>0</v>
      </c>
      <c r="I33" s="4">
        <f t="shared" si="0"/>
        <v>0</v>
      </c>
      <c r="J33" s="3">
        <v>1</v>
      </c>
      <c r="K33" s="5">
        <f t="shared" si="1"/>
        <v>0.5</v>
      </c>
      <c r="L33" s="3">
        <f t="shared" si="2"/>
        <v>1</v>
      </c>
      <c r="M33" s="3">
        <v>0</v>
      </c>
      <c r="N33" s="3">
        <v>1</v>
      </c>
      <c r="O33" s="3">
        <v>0</v>
      </c>
      <c r="P33" s="3">
        <v>0</v>
      </c>
      <c r="Q33" s="3">
        <v>0</v>
      </c>
      <c r="R33" s="5">
        <f t="shared" si="3"/>
        <v>0</v>
      </c>
      <c r="S33" s="5">
        <f t="shared" si="4"/>
        <v>0</v>
      </c>
      <c r="T33" s="3">
        <v>0</v>
      </c>
      <c r="U33" s="3">
        <v>0</v>
      </c>
      <c r="V33" s="3">
        <v>0</v>
      </c>
      <c r="W33" s="3">
        <v>0</v>
      </c>
    </row>
    <row r="34" spans="1:28" x14ac:dyDescent="0.3">
      <c r="A34" s="3">
        <v>90</v>
      </c>
      <c r="B34" s="3" t="s">
        <v>25</v>
      </c>
      <c r="C34" s="3" t="s">
        <v>31</v>
      </c>
      <c r="D34" s="3" t="s">
        <v>27</v>
      </c>
      <c r="E34" s="3" t="s">
        <v>28</v>
      </c>
      <c r="F34" s="3" t="s">
        <v>32</v>
      </c>
      <c r="G34" s="3">
        <v>3</v>
      </c>
      <c r="H34" s="3">
        <v>3</v>
      </c>
      <c r="I34" s="4">
        <f t="shared" si="0"/>
        <v>1</v>
      </c>
      <c r="J34" s="3">
        <v>0</v>
      </c>
      <c r="K34" s="5">
        <f t="shared" si="1"/>
        <v>0</v>
      </c>
      <c r="L34" s="3">
        <f t="shared" si="2"/>
        <v>3</v>
      </c>
      <c r="M34" s="3">
        <v>1</v>
      </c>
      <c r="N34" s="3">
        <v>2</v>
      </c>
      <c r="O34" s="3">
        <v>1</v>
      </c>
      <c r="P34" s="3">
        <v>0</v>
      </c>
      <c r="Q34" s="3">
        <v>0</v>
      </c>
      <c r="R34" s="5">
        <f t="shared" si="3"/>
        <v>0.33333333333333331</v>
      </c>
      <c r="S34" s="5">
        <f t="shared" si="4"/>
        <v>0.5</v>
      </c>
      <c r="T34" s="3">
        <v>1</v>
      </c>
      <c r="U34" s="3">
        <v>1</v>
      </c>
      <c r="V34" s="3">
        <v>0</v>
      </c>
      <c r="W34" s="3">
        <v>0</v>
      </c>
    </row>
    <row r="36" spans="1:28" x14ac:dyDescent="0.3">
      <c r="F36" s="9" t="s">
        <v>38</v>
      </c>
      <c r="G36">
        <f>SUM(G3:G34)</f>
        <v>96</v>
      </c>
      <c r="H36">
        <f>SUM(H3:H34)</f>
        <v>72</v>
      </c>
      <c r="I36" s="2">
        <f t="shared" ref="I36" si="5">H36/G36</f>
        <v>0.75</v>
      </c>
      <c r="J36">
        <f>SUM(J3:J34)</f>
        <v>18</v>
      </c>
      <c r="K36" s="1">
        <f t="shared" ref="K36" si="6">J36/G36</f>
        <v>0.1875</v>
      </c>
      <c r="L36">
        <f t="shared" ref="L36:Q36" si="7">SUM(L3:L34)</f>
        <v>69</v>
      </c>
      <c r="M36">
        <f t="shared" si="7"/>
        <v>25</v>
      </c>
      <c r="N36">
        <f t="shared" si="7"/>
        <v>44</v>
      </c>
      <c r="O36">
        <f t="shared" si="7"/>
        <v>13</v>
      </c>
      <c r="P36">
        <f t="shared" si="7"/>
        <v>21</v>
      </c>
      <c r="Q36">
        <f t="shared" si="7"/>
        <v>13</v>
      </c>
      <c r="R36" s="1">
        <f t="shared" ref="R36" si="8">M36/(M36+N36)</f>
        <v>0.36231884057971014</v>
      </c>
      <c r="S36" s="1">
        <f>((0.5*T36)+M36)/L36</f>
        <v>0.41304347826086957</v>
      </c>
      <c r="T36">
        <f>SUM(T3:T34)</f>
        <v>7</v>
      </c>
      <c r="U36">
        <f>SUM(U3:U34)</f>
        <v>15</v>
      </c>
      <c r="V36">
        <f>SUM(V3:V34)</f>
        <v>0</v>
      </c>
      <c r="W36">
        <f>SUM(W3:W34)</f>
        <v>18</v>
      </c>
    </row>
    <row r="39" spans="1:28" x14ac:dyDescent="0.3">
      <c r="A39" s="33" t="s">
        <v>39</v>
      </c>
      <c r="B39" s="33"/>
      <c r="C39" s="33"/>
      <c r="D39" s="3"/>
      <c r="E39" s="3"/>
      <c r="F39" s="3"/>
      <c r="G39" s="3"/>
      <c r="H39" s="3"/>
      <c r="I39" s="4"/>
      <c r="J39" s="3"/>
      <c r="K39" s="5"/>
      <c r="L39" s="3"/>
      <c r="M39" s="3"/>
      <c r="N39" s="3"/>
      <c r="O39" s="3"/>
      <c r="P39" s="3"/>
      <c r="Q39" s="3"/>
      <c r="R39" s="5"/>
      <c r="S39" s="5"/>
      <c r="T39" s="3"/>
      <c r="U39" s="3"/>
      <c r="V39" s="3"/>
      <c r="W39" s="3"/>
      <c r="X39" s="3"/>
      <c r="Y39" s="3"/>
      <c r="Z39" s="3"/>
    </row>
    <row r="40" spans="1:28" s="9" customFormat="1" x14ac:dyDescent="0.3">
      <c r="A40" s="6" t="s">
        <v>1</v>
      </c>
      <c r="B40" s="6" t="s">
        <v>2</v>
      </c>
      <c r="C40" s="6" t="s">
        <v>3</v>
      </c>
      <c r="D40" s="6" t="s">
        <v>4</v>
      </c>
      <c r="E40" s="6" t="s">
        <v>5</v>
      </c>
      <c r="F40" s="6" t="s">
        <v>6</v>
      </c>
      <c r="G40" s="6" t="s">
        <v>7</v>
      </c>
      <c r="H40" s="6" t="s">
        <v>8</v>
      </c>
      <c r="I40" s="7" t="s">
        <v>9</v>
      </c>
      <c r="J40" s="6" t="s">
        <v>10</v>
      </c>
      <c r="K40" s="8" t="s">
        <v>11</v>
      </c>
      <c r="L40" s="6" t="s">
        <v>12</v>
      </c>
      <c r="M40" s="6" t="s">
        <v>13</v>
      </c>
      <c r="N40" s="6" t="s">
        <v>14</v>
      </c>
      <c r="O40" s="6" t="s">
        <v>40</v>
      </c>
      <c r="P40" s="6" t="s">
        <v>16</v>
      </c>
      <c r="Q40" s="6" t="s">
        <v>17</v>
      </c>
      <c r="R40" s="8" t="s">
        <v>18</v>
      </c>
      <c r="S40" s="8" t="s">
        <v>19</v>
      </c>
      <c r="T40" s="6" t="s">
        <v>20</v>
      </c>
      <c r="U40" s="6" t="s">
        <v>41</v>
      </c>
      <c r="V40" s="6" t="s">
        <v>42</v>
      </c>
      <c r="W40" s="6" t="s">
        <v>43</v>
      </c>
      <c r="X40" s="6" t="s">
        <v>22</v>
      </c>
      <c r="Y40" s="6" t="s">
        <v>44</v>
      </c>
      <c r="AA40" s="6"/>
      <c r="AB40" s="6"/>
    </row>
    <row r="41" spans="1:28" x14ac:dyDescent="0.3">
      <c r="A41" s="3">
        <v>1</v>
      </c>
      <c r="B41" s="3" t="s">
        <v>25</v>
      </c>
      <c r="C41" s="3" t="s">
        <v>26</v>
      </c>
      <c r="D41" s="3" t="s">
        <v>27</v>
      </c>
      <c r="E41" s="3" t="s">
        <v>28</v>
      </c>
      <c r="F41" s="3" t="s">
        <v>29</v>
      </c>
      <c r="G41" s="3">
        <v>17</v>
      </c>
      <c r="H41" s="3">
        <v>10</v>
      </c>
      <c r="I41" s="4">
        <f t="shared" ref="I41:I72" si="9">H41/G41</f>
        <v>0.58823529411764708</v>
      </c>
      <c r="J41" s="3">
        <v>1</v>
      </c>
      <c r="K41" s="5">
        <f t="shared" ref="K41:K72" si="10">J41/G41</f>
        <v>5.8823529411764705E-2</v>
      </c>
      <c r="L41" s="3">
        <f t="shared" ref="L41:L72" si="11">M41+N41</f>
        <v>14</v>
      </c>
      <c r="M41" s="3">
        <v>4</v>
      </c>
      <c r="N41" s="3">
        <v>10</v>
      </c>
      <c r="O41" s="3">
        <v>1</v>
      </c>
      <c r="P41" s="3">
        <v>4</v>
      </c>
      <c r="Q41" s="3">
        <v>1</v>
      </c>
      <c r="R41" s="5">
        <f t="shared" ref="R41:R72" si="12">M41/(M41+N41)</f>
        <v>0.2857142857142857</v>
      </c>
      <c r="S41" s="5">
        <f t="shared" ref="S41:S72" si="13">((0.5*T41)+M41)/L41</f>
        <v>0.32142857142857145</v>
      </c>
      <c r="T41" s="3">
        <v>1</v>
      </c>
      <c r="U41" s="3">
        <v>4</v>
      </c>
      <c r="V41" s="3">
        <v>8</v>
      </c>
      <c r="W41" s="3">
        <v>1</v>
      </c>
      <c r="X41" s="3">
        <v>3</v>
      </c>
      <c r="Y41" s="3">
        <v>0</v>
      </c>
    </row>
    <row r="42" spans="1:28" x14ac:dyDescent="0.3">
      <c r="A42" s="3">
        <v>2</v>
      </c>
      <c r="B42" s="3" t="s">
        <v>31</v>
      </c>
      <c r="C42" s="3" t="s">
        <v>32</v>
      </c>
      <c r="D42" s="3" t="s">
        <v>27</v>
      </c>
      <c r="E42" s="3" t="s">
        <v>28</v>
      </c>
      <c r="F42" s="3" t="s">
        <v>29</v>
      </c>
      <c r="G42" s="3">
        <v>5</v>
      </c>
      <c r="H42" s="3">
        <v>6</v>
      </c>
      <c r="I42" s="4">
        <f t="shared" si="9"/>
        <v>1.2</v>
      </c>
      <c r="J42" s="3">
        <v>1</v>
      </c>
      <c r="K42" s="5">
        <f t="shared" si="10"/>
        <v>0.2</v>
      </c>
      <c r="L42" s="3">
        <f t="shared" si="11"/>
        <v>4</v>
      </c>
      <c r="M42" s="3">
        <v>3</v>
      </c>
      <c r="N42" s="3">
        <v>1</v>
      </c>
      <c r="O42" s="3">
        <v>1</v>
      </c>
      <c r="P42" s="3">
        <v>1</v>
      </c>
      <c r="Q42" s="3">
        <v>0</v>
      </c>
      <c r="R42" s="5">
        <f t="shared" si="12"/>
        <v>0.75</v>
      </c>
      <c r="S42" s="5">
        <f t="shared" si="13"/>
        <v>0.75</v>
      </c>
      <c r="T42" s="3">
        <v>0</v>
      </c>
      <c r="U42" s="3">
        <v>0</v>
      </c>
      <c r="V42" s="3">
        <v>1</v>
      </c>
      <c r="W42" s="3">
        <v>0</v>
      </c>
      <c r="X42" s="3">
        <v>1</v>
      </c>
      <c r="Y42" s="3">
        <v>0</v>
      </c>
    </row>
    <row r="43" spans="1:28" x14ac:dyDescent="0.3">
      <c r="A43" s="3">
        <v>3</v>
      </c>
      <c r="B43" s="3" t="s">
        <v>31</v>
      </c>
      <c r="C43" s="3" t="s">
        <v>26</v>
      </c>
      <c r="D43" s="3" t="s">
        <v>27</v>
      </c>
      <c r="E43" s="3" t="s">
        <v>28</v>
      </c>
      <c r="F43" s="3" t="s">
        <v>33</v>
      </c>
      <c r="G43" s="3">
        <v>0</v>
      </c>
      <c r="H43" s="3">
        <v>0</v>
      </c>
      <c r="I43" s="4" t="e">
        <f t="shared" si="9"/>
        <v>#DIV/0!</v>
      </c>
      <c r="J43" s="3">
        <v>0</v>
      </c>
      <c r="K43" s="5" t="e">
        <f t="shared" si="10"/>
        <v>#DIV/0!</v>
      </c>
      <c r="L43" s="3">
        <f t="shared" si="11"/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5" t="e">
        <f t="shared" si="12"/>
        <v>#DIV/0!</v>
      </c>
      <c r="S43" s="5" t="e">
        <f t="shared" si="13"/>
        <v>#DIV/0!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8" x14ac:dyDescent="0.3">
      <c r="A44" s="3">
        <v>4</v>
      </c>
      <c r="B44" s="3" t="s">
        <v>25</v>
      </c>
      <c r="C44" s="3" t="s">
        <v>31</v>
      </c>
      <c r="D44" s="3" t="s">
        <v>27</v>
      </c>
      <c r="E44" s="3" t="s">
        <v>28</v>
      </c>
      <c r="F44" s="3" t="s">
        <v>29</v>
      </c>
      <c r="G44" s="3">
        <v>10</v>
      </c>
      <c r="H44" s="3">
        <v>5</v>
      </c>
      <c r="I44" s="4">
        <f t="shared" si="9"/>
        <v>0.5</v>
      </c>
      <c r="J44" s="3">
        <v>0</v>
      </c>
      <c r="K44" s="5">
        <f t="shared" si="10"/>
        <v>0</v>
      </c>
      <c r="L44" s="3">
        <f t="shared" si="11"/>
        <v>8</v>
      </c>
      <c r="M44" s="3">
        <v>2</v>
      </c>
      <c r="N44" s="3">
        <v>6</v>
      </c>
      <c r="O44" s="3">
        <v>1</v>
      </c>
      <c r="P44" s="3">
        <v>4</v>
      </c>
      <c r="Q44" s="3">
        <v>1</v>
      </c>
      <c r="R44" s="5">
        <f t="shared" si="12"/>
        <v>0.25</v>
      </c>
      <c r="S44" s="5">
        <f t="shared" si="13"/>
        <v>0.25</v>
      </c>
      <c r="T44" s="3">
        <v>0</v>
      </c>
      <c r="U44" s="3">
        <v>3</v>
      </c>
      <c r="V44" s="3">
        <v>7</v>
      </c>
      <c r="W44" s="3">
        <v>0</v>
      </c>
      <c r="X44" s="3">
        <v>2</v>
      </c>
      <c r="Y44" s="3">
        <v>0</v>
      </c>
    </row>
    <row r="45" spans="1:28" x14ac:dyDescent="0.3">
      <c r="A45" s="3">
        <v>5</v>
      </c>
      <c r="B45" s="3" t="s">
        <v>25</v>
      </c>
      <c r="C45" s="3" t="s">
        <v>32</v>
      </c>
      <c r="D45" s="3" t="s">
        <v>31</v>
      </c>
      <c r="E45" s="3" t="s">
        <v>28</v>
      </c>
      <c r="F45" s="3" t="s">
        <v>29</v>
      </c>
      <c r="G45" s="3">
        <v>2</v>
      </c>
      <c r="H45" s="3">
        <v>3</v>
      </c>
      <c r="I45" s="4">
        <f t="shared" si="9"/>
        <v>1.5</v>
      </c>
      <c r="J45" s="3">
        <v>0</v>
      </c>
      <c r="K45" s="5">
        <f t="shared" si="10"/>
        <v>0</v>
      </c>
      <c r="L45" s="3">
        <f t="shared" si="11"/>
        <v>2</v>
      </c>
      <c r="M45" s="3">
        <v>1</v>
      </c>
      <c r="N45" s="3">
        <v>1</v>
      </c>
      <c r="O45" s="3">
        <v>1</v>
      </c>
      <c r="P45" s="3">
        <v>0</v>
      </c>
      <c r="Q45" s="3">
        <v>0</v>
      </c>
      <c r="R45" s="5">
        <f t="shared" si="12"/>
        <v>0.5</v>
      </c>
      <c r="S45" s="5">
        <f t="shared" si="13"/>
        <v>0.75</v>
      </c>
      <c r="T45" s="3">
        <v>1</v>
      </c>
      <c r="U45" s="3">
        <v>0</v>
      </c>
      <c r="V45" s="3">
        <v>1</v>
      </c>
      <c r="W45" s="3">
        <v>0</v>
      </c>
      <c r="X45" s="3">
        <v>0</v>
      </c>
      <c r="Y45" s="3">
        <v>0</v>
      </c>
    </row>
    <row r="46" spans="1:28" x14ac:dyDescent="0.3">
      <c r="A46" s="3">
        <v>6</v>
      </c>
      <c r="B46" s="3" t="s">
        <v>31</v>
      </c>
      <c r="C46" s="3" t="s">
        <v>26</v>
      </c>
      <c r="D46" s="3" t="s">
        <v>27</v>
      </c>
      <c r="E46" s="3" t="s">
        <v>28</v>
      </c>
      <c r="F46" s="3" t="s">
        <v>29</v>
      </c>
      <c r="G46" s="3">
        <v>4</v>
      </c>
      <c r="H46" s="3">
        <v>4</v>
      </c>
      <c r="I46" s="4">
        <f t="shared" si="9"/>
        <v>1</v>
      </c>
      <c r="J46" s="3">
        <v>1</v>
      </c>
      <c r="K46" s="5">
        <f t="shared" si="10"/>
        <v>0.25</v>
      </c>
      <c r="L46" s="3">
        <f t="shared" si="11"/>
        <v>3</v>
      </c>
      <c r="M46" s="3">
        <v>2</v>
      </c>
      <c r="N46" s="3">
        <v>1</v>
      </c>
      <c r="O46" s="3">
        <v>1</v>
      </c>
      <c r="P46" s="3">
        <v>0</v>
      </c>
      <c r="Q46" s="3">
        <v>0</v>
      </c>
      <c r="R46" s="5">
        <f t="shared" si="12"/>
        <v>0.66666666666666663</v>
      </c>
      <c r="S46" s="5">
        <f t="shared" si="13"/>
        <v>0.66666666666666663</v>
      </c>
      <c r="T46" s="3">
        <v>0</v>
      </c>
      <c r="U46" s="3">
        <v>0</v>
      </c>
      <c r="V46" s="3">
        <v>1</v>
      </c>
      <c r="W46" s="3">
        <v>0</v>
      </c>
      <c r="X46" s="3">
        <v>0</v>
      </c>
      <c r="Y46" s="3">
        <v>0</v>
      </c>
    </row>
    <row r="47" spans="1:28" x14ac:dyDescent="0.3">
      <c r="A47" s="3">
        <v>7</v>
      </c>
      <c r="B47" s="3" t="s">
        <v>25</v>
      </c>
      <c r="C47" s="3" t="s">
        <v>32</v>
      </c>
      <c r="D47" s="3" t="s">
        <v>27</v>
      </c>
      <c r="E47" s="3" t="s">
        <v>28</v>
      </c>
      <c r="F47" s="3" t="s">
        <v>29</v>
      </c>
      <c r="G47" s="3">
        <v>2</v>
      </c>
      <c r="H47" s="3">
        <v>0</v>
      </c>
      <c r="I47" s="4">
        <f t="shared" si="9"/>
        <v>0</v>
      </c>
      <c r="J47" s="3">
        <v>0</v>
      </c>
      <c r="K47" s="5">
        <f t="shared" si="10"/>
        <v>0</v>
      </c>
      <c r="L47" s="3">
        <f t="shared" si="11"/>
        <v>2</v>
      </c>
      <c r="M47" s="3">
        <v>0</v>
      </c>
      <c r="N47" s="3">
        <v>2</v>
      </c>
      <c r="O47" s="3">
        <v>0</v>
      </c>
      <c r="P47" s="3">
        <v>0</v>
      </c>
      <c r="Q47" s="3">
        <v>0</v>
      </c>
      <c r="R47" s="5">
        <f t="shared" si="12"/>
        <v>0</v>
      </c>
      <c r="S47" s="5">
        <f t="shared" si="13"/>
        <v>0</v>
      </c>
      <c r="T47" s="3">
        <v>0</v>
      </c>
      <c r="U47" s="3">
        <v>0</v>
      </c>
      <c r="V47" s="3">
        <v>2</v>
      </c>
      <c r="W47" s="3">
        <v>0</v>
      </c>
      <c r="X47" s="3">
        <v>1</v>
      </c>
      <c r="Y47" s="3">
        <v>0</v>
      </c>
    </row>
    <row r="48" spans="1:28" x14ac:dyDescent="0.3">
      <c r="A48" s="3">
        <v>8</v>
      </c>
      <c r="B48" s="3" t="s">
        <v>25</v>
      </c>
      <c r="C48" s="3" t="s">
        <v>26</v>
      </c>
      <c r="D48" s="3" t="s">
        <v>31</v>
      </c>
      <c r="E48" s="3" t="s">
        <v>32</v>
      </c>
      <c r="F48" s="3" t="s">
        <v>29</v>
      </c>
      <c r="G48" s="3">
        <v>2</v>
      </c>
      <c r="H48" s="3">
        <v>0</v>
      </c>
      <c r="I48" s="4">
        <f t="shared" si="9"/>
        <v>0</v>
      </c>
      <c r="J48" s="3">
        <v>1</v>
      </c>
      <c r="K48" s="5">
        <f t="shared" si="10"/>
        <v>0.5</v>
      </c>
      <c r="L48" s="3">
        <f t="shared" si="11"/>
        <v>1</v>
      </c>
      <c r="M48" s="3">
        <v>0</v>
      </c>
      <c r="N48" s="3">
        <v>1</v>
      </c>
      <c r="O48" s="3">
        <v>0</v>
      </c>
      <c r="P48" s="3">
        <v>0</v>
      </c>
      <c r="Q48" s="3">
        <v>0</v>
      </c>
      <c r="R48" s="5">
        <f t="shared" si="12"/>
        <v>0</v>
      </c>
      <c r="S48" s="5">
        <f t="shared" si="13"/>
        <v>0</v>
      </c>
      <c r="T48" s="3">
        <v>0</v>
      </c>
      <c r="U48" s="3">
        <v>1</v>
      </c>
      <c r="V48" s="3">
        <v>0</v>
      </c>
      <c r="W48" s="3">
        <v>1</v>
      </c>
      <c r="X48" s="3">
        <v>1</v>
      </c>
      <c r="Y48" s="3">
        <v>0</v>
      </c>
    </row>
    <row r="49" spans="1:25" x14ac:dyDescent="0.3">
      <c r="A49" s="3">
        <v>9</v>
      </c>
      <c r="B49" s="3" t="s">
        <v>34</v>
      </c>
      <c r="C49" s="3" t="s">
        <v>26</v>
      </c>
      <c r="D49" s="3" t="s">
        <v>27</v>
      </c>
      <c r="E49" s="3" t="s">
        <v>28</v>
      </c>
      <c r="F49" s="3" t="s">
        <v>29</v>
      </c>
      <c r="G49" s="3">
        <v>4</v>
      </c>
      <c r="H49" s="3">
        <v>2</v>
      </c>
      <c r="I49" s="4">
        <f t="shared" si="9"/>
        <v>0.5</v>
      </c>
      <c r="J49" s="3">
        <v>0</v>
      </c>
      <c r="K49" s="5">
        <f t="shared" si="10"/>
        <v>0</v>
      </c>
      <c r="L49" s="3">
        <f t="shared" si="11"/>
        <v>4</v>
      </c>
      <c r="M49" s="3">
        <v>1</v>
      </c>
      <c r="N49" s="3">
        <v>3</v>
      </c>
      <c r="O49" s="3">
        <v>1</v>
      </c>
      <c r="P49" s="3">
        <v>0</v>
      </c>
      <c r="Q49" s="3">
        <v>0</v>
      </c>
      <c r="R49" s="5">
        <f t="shared" si="12"/>
        <v>0.25</v>
      </c>
      <c r="S49" s="5">
        <f t="shared" si="13"/>
        <v>0.25</v>
      </c>
      <c r="T49" s="3">
        <v>0</v>
      </c>
      <c r="U49" s="3">
        <v>1</v>
      </c>
      <c r="V49" s="3">
        <v>1</v>
      </c>
      <c r="W49" s="3">
        <v>0</v>
      </c>
      <c r="X49" s="3">
        <v>0</v>
      </c>
      <c r="Y49" s="3">
        <v>0</v>
      </c>
    </row>
    <row r="50" spans="1:25" x14ac:dyDescent="0.3">
      <c r="A50" s="3">
        <v>11</v>
      </c>
      <c r="B50" s="3" t="s">
        <v>34</v>
      </c>
      <c r="C50" s="3" t="s">
        <v>35</v>
      </c>
      <c r="D50" s="3" t="s">
        <v>27</v>
      </c>
      <c r="E50" s="3" t="s">
        <v>28</v>
      </c>
      <c r="F50" s="3" t="s">
        <v>29</v>
      </c>
      <c r="G50" s="3">
        <v>2</v>
      </c>
      <c r="H50" s="3">
        <v>2</v>
      </c>
      <c r="I50" s="4">
        <f t="shared" si="9"/>
        <v>1</v>
      </c>
      <c r="J50" s="3">
        <v>0</v>
      </c>
      <c r="K50" s="5">
        <f t="shared" si="10"/>
        <v>0</v>
      </c>
      <c r="L50" s="3">
        <f t="shared" si="11"/>
        <v>2</v>
      </c>
      <c r="M50" s="3">
        <v>0</v>
      </c>
      <c r="N50" s="3">
        <v>2</v>
      </c>
      <c r="O50" s="3">
        <v>0</v>
      </c>
      <c r="P50" s="3">
        <v>2</v>
      </c>
      <c r="Q50" s="3">
        <v>2</v>
      </c>
      <c r="R50" s="5">
        <f t="shared" si="12"/>
        <v>0</v>
      </c>
      <c r="S50" s="5">
        <f t="shared" si="13"/>
        <v>0</v>
      </c>
      <c r="T50" s="3">
        <v>0</v>
      </c>
      <c r="U50" s="3">
        <v>0</v>
      </c>
      <c r="V50" s="3">
        <v>2</v>
      </c>
      <c r="W50" s="3">
        <v>0</v>
      </c>
      <c r="X50" s="3">
        <v>1</v>
      </c>
      <c r="Y50" s="3">
        <v>0</v>
      </c>
    </row>
    <row r="51" spans="1:25" x14ac:dyDescent="0.3">
      <c r="A51" s="3">
        <v>12</v>
      </c>
      <c r="B51" s="3" t="s">
        <v>25</v>
      </c>
      <c r="C51" s="3" t="s">
        <v>34</v>
      </c>
      <c r="D51" s="3" t="s">
        <v>35</v>
      </c>
      <c r="E51" s="3" t="s">
        <v>32</v>
      </c>
      <c r="F51" s="3" t="s">
        <v>29</v>
      </c>
      <c r="G51" s="3">
        <v>1</v>
      </c>
      <c r="H51" s="3">
        <v>0</v>
      </c>
      <c r="I51" s="4">
        <f t="shared" si="9"/>
        <v>0</v>
      </c>
      <c r="J51" s="3">
        <v>0</v>
      </c>
      <c r="K51" s="5">
        <f t="shared" si="10"/>
        <v>0</v>
      </c>
      <c r="L51" s="3">
        <f t="shared" si="11"/>
        <v>1</v>
      </c>
      <c r="M51" s="3">
        <v>0</v>
      </c>
      <c r="N51" s="3">
        <v>1</v>
      </c>
      <c r="O51" s="3">
        <v>0</v>
      </c>
      <c r="P51" s="3">
        <v>0</v>
      </c>
      <c r="Q51" s="3">
        <v>0</v>
      </c>
      <c r="R51" s="5">
        <f t="shared" si="12"/>
        <v>0</v>
      </c>
      <c r="S51" s="5">
        <f t="shared" si="13"/>
        <v>0</v>
      </c>
      <c r="T51" s="3">
        <v>0</v>
      </c>
      <c r="U51" s="3">
        <v>0</v>
      </c>
      <c r="V51" s="3">
        <v>1</v>
      </c>
      <c r="W51" s="3">
        <v>0</v>
      </c>
      <c r="X51" s="3">
        <v>0</v>
      </c>
      <c r="Y51" s="3">
        <v>0</v>
      </c>
    </row>
    <row r="52" spans="1:25" x14ac:dyDescent="0.3">
      <c r="A52" s="3">
        <v>13</v>
      </c>
      <c r="B52" s="3" t="s">
        <v>32</v>
      </c>
      <c r="C52" s="3" t="s">
        <v>26</v>
      </c>
      <c r="D52" s="3" t="s">
        <v>27</v>
      </c>
      <c r="E52" s="3" t="s">
        <v>28</v>
      </c>
      <c r="F52" s="3" t="s">
        <v>29</v>
      </c>
      <c r="G52" s="3">
        <v>5</v>
      </c>
      <c r="H52" s="3">
        <v>3</v>
      </c>
      <c r="I52" s="4">
        <f t="shared" si="9"/>
        <v>0.6</v>
      </c>
      <c r="J52" s="3">
        <v>1</v>
      </c>
      <c r="K52" s="5">
        <f t="shared" si="10"/>
        <v>0.2</v>
      </c>
      <c r="L52" s="3">
        <f t="shared" si="11"/>
        <v>3</v>
      </c>
      <c r="M52" s="3">
        <v>1</v>
      </c>
      <c r="N52" s="3">
        <v>2</v>
      </c>
      <c r="O52" s="3">
        <v>1</v>
      </c>
      <c r="P52" s="3">
        <v>2</v>
      </c>
      <c r="Q52" s="3">
        <v>1</v>
      </c>
      <c r="R52" s="5">
        <f t="shared" si="12"/>
        <v>0.33333333333333331</v>
      </c>
      <c r="S52" s="5">
        <f t="shared" si="13"/>
        <v>0.33333333333333331</v>
      </c>
      <c r="T52" s="3">
        <v>0</v>
      </c>
      <c r="U52" s="3">
        <v>2</v>
      </c>
      <c r="V52" s="3">
        <v>0</v>
      </c>
      <c r="W52" s="3">
        <v>1</v>
      </c>
      <c r="X52" s="3">
        <v>1</v>
      </c>
      <c r="Y52" s="3">
        <v>0</v>
      </c>
    </row>
    <row r="53" spans="1:25" x14ac:dyDescent="0.3">
      <c r="A53" s="3">
        <v>14</v>
      </c>
      <c r="B53" s="3" t="s">
        <v>25</v>
      </c>
      <c r="C53" s="3" t="s">
        <v>26</v>
      </c>
      <c r="D53" s="3" t="s">
        <v>27</v>
      </c>
      <c r="E53" s="3" t="s">
        <v>35</v>
      </c>
      <c r="F53" s="3" t="s">
        <v>29</v>
      </c>
      <c r="G53" s="3">
        <v>1</v>
      </c>
      <c r="H53" s="3">
        <v>2</v>
      </c>
      <c r="I53" s="4">
        <f t="shared" si="9"/>
        <v>2</v>
      </c>
      <c r="J53" s="3">
        <v>0</v>
      </c>
      <c r="K53" s="5">
        <f t="shared" si="10"/>
        <v>0</v>
      </c>
      <c r="L53" s="3">
        <f t="shared" si="11"/>
        <v>1</v>
      </c>
      <c r="M53" s="3">
        <v>1</v>
      </c>
      <c r="N53" s="3">
        <v>0</v>
      </c>
      <c r="O53" s="3">
        <v>1</v>
      </c>
      <c r="P53" s="3">
        <v>0</v>
      </c>
      <c r="Q53" s="3">
        <v>0</v>
      </c>
      <c r="R53" s="5">
        <f t="shared" si="12"/>
        <v>1</v>
      </c>
      <c r="S53" s="5">
        <f t="shared" si="13"/>
        <v>1</v>
      </c>
      <c r="T53" s="3">
        <v>0</v>
      </c>
      <c r="U53" s="3">
        <v>0</v>
      </c>
      <c r="V53" s="3">
        <v>1</v>
      </c>
      <c r="W53" s="3">
        <v>0</v>
      </c>
      <c r="X53" s="3">
        <v>1</v>
      </c>
      <c r="Y53" s="3">
        <v>0</v>
      </c>
    </row>
    <row r="54" spans="1:25" x14ac:dyDescent="0.3">
      <c r="A54" s="3">
        <v>15</v>
      </c>
      <c r="B54" s="3" t="s">
        <v>31</v>
      </c>
      <c r="C54" s="3" t="s">
        <v>33</v>
      </c>
      <c r="D54" s="3" t="s">
        <v>27</v>
      </c>
      <c r="E54" s="3" t="s">
        <v>32</v>
      </c>
      <c r="F54" s="3" t="s">
        <v>29</v>
      </c>
      <c r="G54" s="3">
        <v>3</v>
      </c>
      <c r="H54" s="3">
        <v>0</v>
      </c>
      <c r="I54" s="4">
        <f t="shared" si="9"/>
        <v>0</v>
      </c>
      <c r="J54" s="3">
        <v>1</v>
      </c>
      <c r="K54" s="5">
        <f t="shared" si="10"/>
        <v>0.33333333333333331</v>
      </c>
      <c r="L54" s="3">
        <f t="shared" si="11"/>
        <v>2</v>
      </c>
      <c r="M54" s="3">
        <v>0</v>
      </c>
      <c r="N54" s="3">
        <v>2</v>
      </c>
      <c r="O54" s="3">
        <v>0</v>
      </c>
      <c r="P54" s="3">
        <v>0</v>
      </c>
      <c r="Q54" s="3">
        <v>0</v>
      </c>
      <c r="R54" s="5">
        <f t="shared" si="12"/>
        <v>0</v>
      </c>
      <c r="S54" s="5">
        <f t="shared" si="13"/>
        <v>0</v>
      </c>
      <c r="T54" s="3">
        <v>0</v>
      </c>
      <c r="U54" s="3">
        <v>0</v>
      </c>
      <c r="V54" s="3">
        <v>2</v>
      </c>
      <c r="W54" s="3">
        <v>0</v>
      </c>
      <c r="X54" s="3">
        <v>0</v>
      </c>
      <c r="Y54" s="3">
        <v>0</v>
      </c>
    </row>
    <row r="55" spans="1:25" x14ac:dyDescent="0.3">
      <c r="A55" s="3">
        <v>16</v>
      </c>
      <c r="B55" s="3" t="s">
        <v>34</v>
      </c>
      <c r="C55" s="3" t="s">
        <v>32</v>
      </c>
      <c r="D55" s="3" t="s">
        <v>27</v>
      </c>
      <c r="E55" s="3" t="s">
        <v>28</v>
      </c>
      <c r="F55" s="3" t="s">
        <v>29</v>
      </c>
      <c r="G55" s="3">
        <v>2</v>
      </c>
      <c r="H55" s="3">
        <v>0</v>
      </c>
      <c r="I55" s="4">
        <f t="shared" si="9"/>
        <v>0</v>
      </c>
      <c r="J55" s="3">
        <v>0</v>
      </c>
      <c r="K55" s="5">
        <f t="shared" si="10"/>
        <v>0</v>
      </c>
      <c r="L55" s="3">
        <f t="shared" si="11"/>
        <v>2</v>
      </c>
      <c r="M55" s="3">
        <v>0</v>
      </c>
      <c r="N55" s="3">
        <v>2</v>
      </c>
      <c r="O55" s="3">
        <v>0</v>
      </c>
      <c r="P55" s="3">
        <v>0</v>
      </c>
      <c r="Q55" s="3">
        <v>0</v>
      </c>
      <c r="R55" s="5">
        <f t="shared" si="12"/>
        <v>0</v>
      </c>
      <c r="S55" s="5">
        <f t="shared" si="13"/>
        <v>0</v>
      </c>
      <c r="T55" s="3">
        <v>0</v>
      </c>
      <c r="U55" s="3">
        <v>1</v>
      </c>
      <c r="V55" s="3">
        <v>1</v>
      </c>
      <c r="W55" s="3">
        <v>0</v>
      </c>
      <c r="X55" s="3">
        <v>0</v>
      </c>
      <c r="Y55" s="3">
        <v>0</v>
      </c>
    </row>
    <row r="56" spans="1:25" x14ac:dyDescent="0.3">
      <c r="A56" s="3">
        <v>17</v>
      </c>
      <c r="B56" s="3" t="s">
        <v>34</v>
      </c>
      <c r="C56" s="3" t="s">
        <v>32</v>
      </c>
      <c r="D56" s="3" t="s">
        <v>27</v>
      </c>
      <c r="E56" s="3" t="s">
        <v>35</v>
      </c>
      <c r="F56" s="3" t="s">
        <v>29</v>
      </c>
      <c r="G56" s="3">
        <v>5</v>
      </c>
      <c r="H56" s="3">
        <v>2</v>
      </c>
      <c r="I56" s="4">
        <f t="shared" si="9"/>
        <v>0.4</v>
      </c>
      <c r="J56" s="3">
        <v>0</v>
      </c>
      <c r="K56" s="5">
        <f t="shared" si="10"/>
        <v>0</v>
      </c>
      <c r="L56" s="3">
        <f t="shared" si="11"/>
        <v>4</v>
      </c>
      <c r="M56" s="3">
        <v>0</v>
      </c>
      <c r="N56" s="3">
        <v>4</v>
      </c>
      <c r="O56" s="3">
        <v>0</v>
      </c>
      <c r="P56" s="3">
        <v>2</v>
      </c>
      <c r="Q56" s="3">
        <v>2</v>
      </c>
      <c r="R56" s="5">
        <f t="shared" si="12"/>
        <v>0</v>
      </c>
      <c r="S56" s="5">
        <f t="shared" si="13"/>
        <v>0</v>
      </c>
      <c r="T56" s="3">
        <v>0</v>
      </c>
      <c r="U56" s="3">
        <v>1</v>
      </c>
      <c r="V56" s="3">
        <v>3</v>
      </c>
      <c r="W56" s="3">
        <v>0</v>
      </c>
      <c r="X56" s="3">
        <v>2</v>
      </c>
      <c r="Y56" s="3">
        <v>0</v>
      </c>
    </row>
    <row r="57" spans="1:25" x14ac:dyDescent="0.3">
      <c r="A57" s="3">
        <v>18</v>
      </c>
      <c r="B57" s="3" t="s">
        <v>34</v>
      </c>
      <c r="C57" s="3" t="s">
        <v>26</v>
      </c>
      <c r="D57" s="3" t="s">
        <v>27</v>
      </c>
      <c r="E57" s="3" t="s">
        <v>32</v>
      </c>
      <c r="F57" s="3" t="s">
        <v>29</v>
      </c>
      <c r="G57" s="3">
        <v>1</v>
      </c>
      <c r="H57" s="3">
        <v>2</v>
      </c>
      <c r="I57" s="4">
        <f t="shared" si="9"/>
        <v>2</v>
      </c>
      <c r="J57" s="3">
        <v>0</v>
      </c>
      <c r="K57" s="5">
        <f t="shared" si="10"/>
        <v>0</v>
      </c>
      <c r="L57" s="3">
        <f t="shared" si="11"/>
        <v>1</v>
      </c>
      <c r="M57" s="3">
        <v>1</v>
      </c>
      <c r="N57" s="3">
        <v>0</v>
      </c>
      <c r="O57" s="3">
        <v>0</v>
      </c>
      <c r="P57" s="3">
        <v>0</v>
      </c>
      <c r="Q57" s="3">
        <v>0</v>
      </c>
      <c r="R57" s="5">
        <f t="shared" si="12"/>
        <v>1</v>
      </c>
      <c r="S57" s="5">
        <f t="shared" si="13"/>
        <v>1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 x14ac:dyDescent="0.3">
      <c r="A58" s="3">
        <v>19</v>
      </c>
      <c r="B58" s="3" t="s">
        <v>31</v>
      </c>
      <c r="C58" s="3" t="s">
        <v>26</v>
      </c>
      <c r="D58" s="3" t="s">
        <v>27</v>
      </c>
      <c r="E58" s="3" t="s">
        <v>35</v>
      </c>
      <c r="F58" s="3" t="s">
        <v>29</v>
      </c>
      <c r="G58" s="3">
        <v>0</v>
      </c>
      <c r="H58" s="3">
        <v>0</v>
      </c>
      <c r="I58" s="4" t="e">
        <f t="shared" si="9"/>
        <v>#DIV/0!</v>
      </c>
      <c r="J58" s="3">
        <v>0</v>
      </c>
      <c r="K58" s="5" t="e">
        <f t="shared" si="10"/>
        <v>#DIV/0!</v>
      </c>
      <c r="L58" s="3">
        <f t="shared" si="11"/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5" t="e">
        <f t="shared" si="12"/>
        <v>#DIV/0!</v>
      </c>
      <c r="S58" s="5" t="e">
        <f t="shared" si="13"/>
        <v>#DIV/0!</v>
      </c>
      <c r="T58" s="3">
        <v>0</v>
      </c>
      <c r="U58" s="3">
        <v>0</v>
      </c>
      <c r="V58" s="3">
        <v>0</v>
      </c>
      <c r="W58" s="3">
        <v>0</v>
      </c>
      <c r="X58" s="3">
        <v>1</v>
      </c>
      <c r="Y58" s="3">
        <v>0</v>
      </c>
    </row>
    <row r="59" spans="1:25" x14ac:dyDescent="0.3">
      <c r="A59" s="3">
        <v>21</v>
      </c>
      <c r="B59" s="3" t="s">
        <v>31</v>
      </c>
      <c r="C59" s="3" t="s">
        <v>26</v>
      </c>
      <c r="D59" s="3" t="s">
        <v>27</v>
      </c>
      <c r="E59" s="3" t="s">
        <v>28</v>
      </c>
      <c r="F59" s="3" t="s">
        <v>36</v>
      </c>
      <c r="G59" s="3">
        <v>2</v>
      </c>
      <c r="H59" s="3">
        <v>2</v>
      </c>
      <c r="I59" s="4">
        <f t="shared" si="9"/>
        <v>1</v>
      </c>
      <c r="J59" s="3">
        <v>1</v>
      </c>
      <c r="K59" s="5">
        <f t="shared" si="10"/>
        <v>0.5</v>
      </c>
      <c r="L59" s="3">
        <f t="shared" si="11"/>
        <v>1</v>
      </c>
      <c r="M59" s="3">
        <v>1</v>
      </c>
      <c r="N59" s="3">
        <v>0</v>
      </c>
      <c r="O59" s="3">
        <v>1</v>
      </c>
      <c r="P59" s="3">
        <v>0</v>
      </c>
      <c r="Q59" s="3">
        <v>0</v>
      </c>
      <c r="R59" s="5">
        <f t="shared" si="12"/>
        <v>1</v>
      </c>
      <c r="S59" s="5">
        <f t="shared" si="13"/>
        <v>1</v>
      </c>
      <c r="T59" s="3">
        <v>0</v>
      </c>
      <c r="U59" s="3">
        <v>0</v>
      </c>
      <c r="V59" s="3">
        <v>0</v>
      </c>
      <c r="W59" s="3">
        <v>1</v>
      </c>
      <c r="X59" s="3">
        <v>0</v>
      </c>
      <c r="Y59" s="3">
        <v>0</v>
      </c>
    </row>
    <row r="60" spans="1:25" x14ac:dyDescent="0.3">
      <c r="A60" s="3">
        <v>22</v>
      </c>
      <c r="B60" s="3" t="s">
        <v>25</v>
      </c>
      <c r="C60" s="3" t="s">
        <v>26</v>
      </c>
      <c r="D60" s="3" t="s">
        <v>27</v>
      </c>
      <c r="E60" s="3" t="s">
        <v>32</v>
      </c>
      <c r="F60" s="3" t="s">
        <v>31</v>
      </c>
      <c r="G60" s="3">
        <v>1</v>
      </c>
      <c r="H60" s="3">
        <v>0</v>
      </c>
      <c r="I60" s="4">
        <f t="shared" si="9"/>
        <v>0</v>
      </c>
      <c r="J60" s="3">
        <v>0</v>
      </c>
      <c r="K60" s="5">
        <f t="shared" si="10"/>
        <v>0</v>
      </c>
      <c r="L60" s="3">
        <f t="shared" si="11"/>
        <v>1</v>
      </c>
      <c r="M60" s="3">
        <v>0</v>
      </c>
      <c r="N60" s="3">
        <v>1</v>
      </c>
      <c r="O60" s="3">
        <v>0</v>
      </c>
      <c r="P60" s="3">
        <v>0</v>
      </c>
      <c r="Q60" s="3">
        <v>0</v>
      </c>
      <c r="R60" s="5">
        <f t="shared" si="12"/>
        <v>0</v>
      </c>
      <c r="S60" s="5">
        <f t="shared" si="13"/>
        <v>0</v>
      </c>
      <c r="T60" s="3">
        <v>0</v>
      </c>
      <c r="U60" s="3">
        <v>0</v>
      </c>
      <c r="V60" s="3">
        <v>1</v>
      </c>
      <c r="W60" s="3">
        <v>0</v>
      </c>
      <c r="X60" s="3">
        <v>0</v>
      </c>
      <c r="Y60" s="3">
        <v>0</v>
      </c>
    </row>
    <row r="61" spans="1:25" x14ac:dyDescent="0.3">
      <c r="A61" s="3">
        <v>23</v>
      </c>
      <c r="B61" s="3" t="s">
        <v>25</v>
      </c>
      <c r="C61" s="3" t="s">
        <v>26</v>
      </c>
      <c r="D61" s="3" t="s">
        <v>34</v>
      </c>
      <c r="E61" s="3" t="s">
        <v>32</v>
      </c>
      <c r="F61" s="3" t="s">
        <v>29</v>
      </c>
      <c r="G61" s="3">
        <v>3</v>
      </c>
      <c r="H61" s="3">
        <v>4</v>
      </c>
      <c r="I61" s="4">
        <f t="shared" si="9"/>
        <v>1.3333333333333333</v>
      </c>
      <c r="J61" s="3">
        <v>0</v>
      </c>
      <c r="K61" s="5">
        <f t="shared" si="10"/>
        <v>0</v>
      </c>
      <c r="L61" s="3">
        <f t="shared" si="11"/>
        <v>2</v>
      </c>
      <c r="M61" s="3">
        <v>2</v>
      </c>
      <c r="N61" s="3">
        <v>0</v>
      </c>
      <c r="O61" s="3">
        <v>2</v>
      </c>
      <c r="P61" s="3">
        <v>2</v>
      </c>
      <c r="Q61" s="3">
        <v>0</v>
      </c>
      <c r="R61" s="5">
        <f t="shared" si="12"/>
        <v>1</v>
      </c>
      <c r="S61" s="5">
        <f t="shared" si="13"/>
        <v>1</v>
      </c>
      <c r="T61" s="3">
        <v>0</v>
      </c>
      <c r="U61" s="3">
        <v>0</v>
      </c>
      <c r="V61" s="3">
        <v>1</v>
      </c>
      <c r="W61" s="3">
        <v>0</v>
      </c>
      <c r="X61" s="3">
        <v>1</v>
      </c>
      <c r="Y61" s="3">
        <v>0</v>
      </c>
    </row>
    <row r="62" spans="1:25" x14ac:dyDescent="0.3">
      <c r="A62" s="3">
        <v>24</v>
      </c>
      <c r="B62" s="3" t="s">
        <v>25</v>
      </c>
      <c r="C62" s="3" t="s">
        <v>31</v>
      </c>
      <c r="D62" s="3" t="s">
        <v>27</v>
      </c>
      <c r="E62" s="3" t="s">
        <v>35</v>
      </c>
      <c r="F62" s="3" t="s">
        <v>29</v>
      </c>
      <c r="G62" s="3">
        <v>2</v>
      </c>
      <c r="H62" s="3">
        <v>2</v>
      </c>
      <c r="I62" s="4">
        <f t="shared" si="9"/>
        <v>1</v>
      </c>
      <c r="J62" s="3">
        <v>1</v>
      </c>
      <c r="K62" s="5">
        <f t="shared" si="10"/>
        <v>0.5</v>
      </c>
      <c r="L62" s="3">
        <f t="shared" si="11"/>
        <v>1</v>
      </c>
      <c r="M62" s="3">
        <v>1</v>
      </c>
      <c r="N62" s="3">
        <v>0</v>
      </c>
      <c r="O62" s="3">
        <v>1</v>
      </c>
      <c r="P62" s="3">
        <v>0</v>
      </c>
      <c r="Q62" s="3">
        <v>0</v>
      </c>
      <c r="R62" s="5">
        <f t="shared" si="12"/>
        <v>1</v>
      </c>
      <c r="S62" s="5">
        <f t="shared" si="13"/>
        <v>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</row>
    <row r="63" spans="1:25" x14ac:dyDescent="0.3">
      <c r="A63" s="3">
        <v>25</v>
      </c>
      <c r="B63" s="3" t="s">
        <v>31</v>
      </c>
      <c r="C63" s="3" t="s">
        <v>35</v>
      </c>
      <c r="D63" s="3" t="s">
        <v>27</v>
      </c>
      <c r="E63" s="3" t="s">
        <v>28</v>
      </c>
      <c r="F63" s="3" t="s">
        <v>33</v>
      </c>
      <c r="G63" s="3">
        <v>2</v>
      </c>
      <c r="H63" s="3">
        <v>0</v>
      </c>
      <c r="I63" s="4">
        <f t="shared" si="9"/>
        <v>0</v>
      </c>
      <c r="J63" s="3">
        <v>2</v>
      </c>
      <c r="K63" s="5">
        <f t="shared" si="10"/>
        <v>1</v>
      </c>
      <c r="L63" s="3">
        <f t="shared" si="11"/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5" t="e">
        <f t="shared" si="12"/>
        <v>#DIV/0!</v>
      </c>
      <c r="S63" s="5" t="e">
        <f t="shared" si="13"/>
        <v>#DIV/0!</v>
      </c>
      <c r="T63" s="3">
        <v>0</v>
      </c>
      <c r="U63" s="3">
        <v>0</v>
      </c>
      <c r="V63" s="3">
        <v>0</v>
      </c>
      <c r="W63" s="3">
        <v>1</v>
      </c>
      <c r="X63" s="3">
        <v>0</v>
      </c>
      <c r="Y63" s="3">
        <v>0</v>
      </c>
    </row>
    <row r="64" spans="1:25" x14ac:dyDescent="0.3">
      <c r="A64" s="3">
        <v>26</v>
      </c>
      <c r="B64" s="3" t="s">
        <v>25</v>
      </c>
      <c r="C64" s="3" t="s">
        <v>31</v>
      </c>
      <c r="D64" s="3" t="s">
        <v>27</v>
      </c>
      <c r="E64" s="3" t="s">
        <v>32</v>
      </c>
      <c r="F64" s="3" t="s">
        <v>29</v>
      </c>
      <c r="G64" s="3">
        <v>0</v>
      </c>
      <c r="H64" s="3">
        <v>0</v>
      </c>
      <c r="I64" s="4" t="e">
        <f t="shared" si="9"/>
        <v>#DIV/0!</v>
      </c>
      <c r="J64" s="3">
        <v>0</v>
      </c>
      <c r="K64" s="5" t="e">
        <f t="shared" si="10"/>
        <v>#DIV/0!</v>
      </c>
      <c r="L64" s="3">
        <f t="shared" si="11"/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5" t="e">
        <f t="shared" si="12"/>
        <v>#DIV/0!</v>
      </c>
      <c r="S64" s="5" t="e">
        <f t="shared" si="13"/>
        <v>#DIV/0!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</row>
    <row r="65" spans="1:25" x14ac:dyDescent="0.3">
      <c r="A65" s="3">
        <v>29</v>
      </c>
      <c r="B65" s="3" t="s">
        <v>31</v>
      </c>
      <c r="C65" s="3" t="s">
        <v>34</v>
      </c>
      <c r="D65" s="3" t="s">
        <v>27</v>
      </c>
      <c r="E65" s="3" t="s">
        <v>32</v>
      </c>
      <c r="F65" s="3" t="s">
        <v>29</v>
      </c>
      <c r="G65" s="3">
        <v>4</v>
      </c>
      <c r="H65" s="3">
        <v>1</v>
      </c>
      <c r="I65" s="4">
        <f t="shared" si="9"/>
        <v>0.25</v>
      </c>
      <c r="J65" s="3">
        <v>2</v>
      </c>
      <c r="K65" s="5">
        <f t="shared" si="10"/>
        <v>0.5</v>
      </c>
      <c r="L65" s="3">
        <f t="shared" si="11"/>
        <v>2</v>
      </c>
      <c r="M65" s="3">
        <v>0</v>
      </c>
      <c r="N65" s="3">
        <v>2</v>
      </c>
      <c r="O65" s="3">
        <v>0</v>
      </c>
      <c r="P65" s="3">
        <v>2</v>
      </c>
      <c r="Q65" s="3">
        <v>1</v>
      </c>
      <c r="R65" s="5">
        <f t="shared" si="12"/>
        <v>0</v>
      </c>
      <c r="S65" s="5">
        <f t="shared" si="13"/>
        <v>0</v>
      </c>
      <c r="T65" s="3">
        <v>0</v>
      </c>
      <c r="U65" s="3">
        <v>0</v>
      </c>
      <c r="V65" s="3">
        <v>2</v>
      </c>
      <c r="W65" s="3">
        <v>1</v>
      </c>
      <c r="X65" s="3">
        <v>1</v>
      </c>
      <c r="Y65" s="3">
        <v>0</v>
      </c>
    </row>
    <row r="66" spans="1:25" x14ac:dyDescent="0.3">
      <c r="A66" s="3">
        <v>39</v>
      </c>
      <c r="B66" s="3" t="s">
        <v>31</v>
      </c>
      <c r="C66" s="3" t="s">
        <v>26</v>
      </c>
      <c r="D66" s="3" t="s">
        <v>27</v>
      </c>
      <c r="E66" s="3" t="s">
        <v>28</v>
      </c>
      <c r="F66" s="3" t="s">
        <v>32</v>
      </c>
      <c r="G66" s="3">
        <v>1</v>
      </c>
      <c r="H66" s="3">
        <v>0</v>
      </c>
      <c r="I66" s="4">
        <f t="shared" si="9"/>
        <v>0</v>
      </c>
      <c r="J66" s="3">
        <v>1</v>
      </c>
      <c r="K66" s="5">
        <f t="shared" si="10"/>
        <v>1</v>
      </c>
      <c r="L66" s="3">
        <f t="shared" si="11"/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5" t="e">
        <f t="shared" si="12"/>
        <v>#DIV/0!</v>
      </c>
      <c r="S66" s="5" t="e">
        <f t="shared" si="13"/>
        <v>#DIV/0!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</row>
    <row r="67" spans="1:25" x14ac:dyDescent="0.3">
      <c r="A67" s="3">
        <v>73</v>
      </c>
      <c r="B67" s="3" t="s">
        <v>25</v>
      </c>
      <c r="C67" s="3" t="s">
        <v>26</v>
      </c>
      <c r="D67" s="3" t="s">
        <v>27</v>
      </c>
      <c r="E67" s="3" t="s">
        <v>28</v>
      </c>
      <c r="F67" s="3" t="s">
        <v>33</v>
      </c>
      <c r="G67" s="3">
        <v>3</v>
      </c>
      <c r="H67" s="3">
        <v>4</v>
      </c>
      <c r="I67" s="4">
        <f t="shared" si="9"/>
        <v>1.3333333333333333</v>
      </c>
      <c r="J67" s="3">
        <v>1</v>
      </c>
      <c r="K67" s="5">
        <f t="shared" si="10"/>
        <v>0.33333333333333331</v>
      </c>
      <c r="L67" s="3">
        <f t="shared" si="11"/>
        <v>2</v>
      </c>
      <c r="M67" s="3">
        <v>2</v>
      </c>
      <c r="N67" s="3">
        <v>0</v>
      </c>
      <c r="O67" s="3">
        <v>1</v>
      </c>
      <c r="P67" s="3">
        <v>0</v>
      </c>
      <c r="Q67" s="3">
        <v>0</v>
      </c>
      <c r="R67" s="5">
        <f t="shared" si="12"/>
        <v>1</v>
      </c>
      <c r="S67" s="5">
        <f t="shared" si="13"/>
        <v>1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1</v>
      </c>
    </row>
    <row r="68" spans="1:25" x14ac:dyDescent="0.3">
      <c r="A68" s="3">
        <v>86</v>
      </c>
      <c r="B68" s="3" t="s">
        <v>25</v>
      </c>
      <c r="C68" s="3" t="s">
        <v>26</v>
      </c>
      <c r="D68" s="3" t="s">
        <v>31</v>
      </c>
      <c r="E68" s="3" t="s">
        <v>28</v>
      </c>
      <c r="F68" s="3" t="s">
        <v>32</v>
      </c>
      <c r="G68" s="3">
        <v>4</v>
      </c>
      <c r="H68" s="3">
        <v>2</v>
      </c>
      <c r="I68" s="4">
        <f t="shared" si="9"/>
        <v>0.5</v>
      </c>
      <c r="J68" s="3">
        <v>1</v>
      </c>
      <c r="K68" s="5">
        <f t="shared" si="10"/>
        <v>0.25</v>
      </c>
      <c r="L68" s="3">
        <f t="shared" si="11"/>
        <v>3</v>
      </c>
      <c r="M68" s="3">
        <v>1</v>
      </c>
      <c r="N68" s="3">
        <v>2</v>
      </c>
      <c r="O68" s="3">
        <v>0</v>
      </c>
      <c r="P68" s="3">
        <v>1</v>
      </c>
      <c r="Q68" s="3">
        <v>0</v>
      </c>
      <c r="R68" s="5">
        <f t="shared" si="12"/>
        <v>0.33333333333333331</v>
      </c>
      <c r="S68" s="5">
        <f t="shared" si="13"/>
        <v>0.33333333333333331</v>
      </c>
      <c r="T68" s="3">
        <v>0</v>
      </c>
      <c r="U68" s="3">
        <v>1</v>
      </c>
      <c r="V68" s="3">
        <v>1</v>
      </c>
      <c r="W68" s="3">
        <v>0</v>
      </c>
      <c r="X68" s="3">
        <v>1</v>
      </c>
      <c r="Y68" s="3">
        <v>1</v>
      </c>
    </row>
    <row r="69" spans="1:25" x14ac:dyDescent="0.3">
      <c r="A69" s="3">
        <v>87</v>
      </c>
      <c r="B69" s="3" t="s">
        <v>31</v>
      </c>
      <c r="C69" s="3" t="s">
        <v>26</v>
      </c>
      <c r="D69" s="3" t="s">
        <v>27</v>
      </c>
      <c r="E69" s="3" t="s">
        <v>35</v>
      </c>
      <c r="F69" s="3" t="s">
        <v>33</v>
      </c>
      <c r="G69" s="3">
        <v>1</v>
      </c>
      <c r="H69" s="3">
        <v>0</v>
      </c>
      <c r="I69" s="4">
        <f t="shared" si="9"/>
        <v>0</v>
      </c>
      <c r="J69" s="3">
        <v>1</v>
      </c>
      <c r="K69" s="5">
        <f t="shared" si="10"/>
        <v>1</v>
      </c>
      <c r="L69" s="3">
        <f t="shared" si="11"/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5" t="e">
        <f t="shared" si="12"/>
        <v>#DIV/0!</v>
      </c>
      <c r="S69" s="5" t="e">
        <f t="shared" si="13"/>
        <v>#DIV/0!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</row>
    <row r="70" spans="1:25" x14ac:dyDescent="0.3">
      <c r="A70" s="3">
        <v>88</v>
      </c>
      <c r="B70" s="3" t="s">
        <v>33</v>
      </c>
      <c r="C70" s="3" t="s">
        <v>35</v>
      </c>
      <c r="D70" s="3" t="s">
        <v>27</v>
      </c>
      <c r="E70" s="3" t="s">
        <v>28</v>
      </c>
      <c r="F70" s="3" t="s">
        <v>29</v>
      </c>
      <c r="G70" s="3">
        <v>1</v>
      </c>
      <c r="H70" s="3">
        <v>2</v>
      </c>
      <c r="I70" s="4">
        <f t="shared" si="9"/>
        <v>2</v>
      </c>
      <c r="J70" s="3">
        <v>0</v>
      </c>
      <c r="K70" s="5">
        <f t="shared" si="10"/>
        <v>0</v>
      </c>
      <c r="L70" s="3">
        <f t="shared" si="11"/>
        <v>0</v>
      </c>
      <c r="M70" s="3">
        <v>0</v>
      </c>
      <c r="N70" s="3">
        <v>0</v>
      </c>
      <c r="O70" s="3">
        <v>0</v>
      </c>
      <c r="P70" s="3">
        <v>2</v>
      </c>
      <c r="Q70" s="3">
        <v>2</v>
      </c>
      <c r="R70" s="5" t="e">
        <f t="shared" si="12"/>
        <v>#DIV/0!</v>
      </c>
      <c r="S70" s="5" t="e">
        <f t="shared" si="13"/>
        <v>#DIV/0!</v>
      </c>
      <c r="T70" s="3">
        <v>0</v>
      </c>
      <c r="U70" s="3">
        <v>0</v>
      </c>
      <c r="V70" s="3">
        <v>0</v>
      </c>
      <c r="W70" s="3">
        <v>0</v>
      </c>
      <c r="X70" s="3">
        <v>1</v>
      </c>
      <c r="Y70" s="3">
        <v>0</v>
      </c>
    </row>
    <row r="71" spans="1:25" x14ac:dyDescent="0.3">
      <c r="A71" s="3">
        <v>89</v>
      </c>
      <c r="B71" s="3" t="s">
        <v>33</v>
      </c>
      <c r="C71" s="3" t="s">
        <v>36</v>
      </c>
      <c r="D71" s="3" t="s">
        <v>27</v>
      </c>
      <c r="E71" s="3" t="s">
        <v>28</v>
      </c>
      <c r="F71" s="3" t="s">
        <v>29</v>
      </c>
      <c r="G71" s="3">
        <v>1</v>
      </c>
      <c r="H71" s="3">
        <v>2</v>
      </c>
      <c r="I71" s="4">
        <f t="shared" si="9"/>
        <v>2</v>
      </c>
      <c r="J71" s="3">
        <v>0</v>
      </c>
      <c r="K71" s="5">
        <f t="shared" si="10"/>
        <v>0</v>
      </c>
      <c r="L71" s="3">
        <f t="shared" si="11"/>
        <v>1</v>
      </c>
      <c r="M71" s="3">
        <v>1</v>
      </c>
      <c r="N71" s="3">
        <v>0</v>
      </c>
      <c r="O71" s="3">
        <v>0</v>
      </c>
      <c r="P71" s="3">
        <v>0</v>
      </c>
      <c r="Q71" s="3">
        <v>0</v>
      </c>
      <c r="R71" s="5">
        <f t="shared" si="12"/>
        <v>1</v>
      </c>
      <c r="S71" s="5">
        <f t="shared" si="13"/>
        <v>1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</row>
    <row r="72" spans="1:25" x14ac:dyDescent="0.3">
      <c r="A72" s="3">
        <v>90</v>
      </c>
      <c r="B72" s="3" t="s">
        <v>25</v>
      </c>
      <c r="C72" s="3" t="s">
        <v>31</v>
      </c>
      <c r="D72" s="3" t="s">
        <v>27</v>
      </c>
      <c r="E72" s="3" t="s">
        <v>28</v>
      </c>
      <c r="F72" s="3" t="s">
        <v>32</v>
      </c>
      <c r="G72" s="3">
        <v>2</v>
      </c>
      <c r="H72" s="3">
        <v>3</v>
      </c>
      <c r="I72" s="4">
        <f t="shared" si="9"/>
        <v>1.5</v>
      </c>
      <c r="J72" s="3">
        <v>0</v>
      </c>
      <c r="K72" s="5">
        <f t="shared" si="10"/>
        <v>0</v>
      </c>
      <c r="L72" s="3">
        <f t="shared" si="11"/>
        <v>1</v>
      </c>
      <c r="M72" s="3">
        <v>1</v>
      </c>
      <c r="N72" s="3">
        <v>0</v>
      </c>
      <c r="O72" s="3">
        <v>1</v>
      </c>
      <c r="P72" s="3">
        <v>2</v>
      </c>
      <c r="Q72" s="3">
        <v>1</v>
      </c>
      <c r="R72" s="5">
        <f t="shared" si="12"/>
        <v>1</v>
      </c>
      <c r="S72" s="5">
        <f t="shared" si="13"/>
        <v>1</v>
      </c>
      <c r="T72" s="3">
        <v>0</v>
      </c>
      <c r="U72" s="3">
        <v>0</v>
      </c>
      <c r="V72" s="3">
        <v>0</v>
      </c>
      <c r="W72" s="3">
        <v>0</v>
      </c>
      <c r="X72" s="3">
        <v>1</v>
      </c>
      <c r="Y72" s="3">
        <v>0</v>
      </c>
    </row>
    <row r="73" spans="1:25" x14ac:dyDescent="0.3">
      <c r="B73" s="3"/>
      <c r="C73" s="3"/>
      <c r="D73" s="3"/>
      <c r="E73" s="3"/>
      <c r="F73" s="3"/>
    </row>
    <row r="74" spans="1:25" x14ac:dyDescent="0.3">
      <c r="F74" s="9" t="s">
        <v>38</v>
      </c>
      <c r="G74">
        <f>SUM(G41:G72)</f>
        <v>93</v>
      </c>
      <c r="H74">
        <f>SUM(H41:H72)</f>
        <v>63</v>
      </c>
      <c r="I74" s="2">
        <f t="shared" ref="I74" si="14">H74/G74</f>
        <v>0.67741935483870963</v>
      </c>
      <c r="J74">
        <f>SUM(J41:J72)</f>
        <v>16</v>
      </c>
      <c r="K74" s="1">
        <f t="shared" ref="K74" si="15">J74/G74</f>
        <v>0.17204301075268819</v>
      </c>
      <c r="L74">
        <f t="shared" ref="L74:Q74" si="16">SUM(L41:L72)</f>
        <v>68</v>
      </c>
      <c r="M74">
        <f t="shared" si="16"/>
        <v>25</v>
      </c>
      <c r="N74">
        <f t="shared" si="16"/>
        <v>43</v>
      </c>
      <c r="O74">
        <f t="shared" si="16"/>
        <v>14</v>
      </c>
      <c r="P74">
        <f t="shared" si="16"/>
        <v>24</v>
      </c>
      <c r="Q74">
        <f t="shared" si="16"/>
        <v>11</v>
      </c>
      <c r="R74" s="1">
        <f t="shared" ref="R74" si="17">M74/(M74+N74)</f>
        <v>0.36764705882352944</v>
      </c>
      <c r="S74" s="1">
        <f t="shared" ref="S74" si="18">((0.5*T74)+M74)/L74</f>
        <v>0.38235294117647056</v>
      </c>
      <c r="T74">
        <f t="shared" ref="T74:Y74" si="19">SUM(T41:T72)</f>
        <v>2</v>
      </c>
      <c r="U74">
        <f t="shared" si="19"/>
        <v>14</v>
      </c>
      <c r="V74">
        <f t="shared" si="19"/>
        <v>36</v>
      </c>
      <c r="W74">
        <f t="shared" si="19"/>
        <v>6</v>
      </c>
      <c r="X74">
        <f t="shared" si="19"/>
        <v>19</v>
      </c>
      <c r="Y74">
        <f t="shared" si="19"/>
        <v>2</v>
      </c>
    </row>
  </sheetData>
  <sortState xmlns:xlrd2="http://schemas.microsoft.com/office/spreadsheetml/2017/richdata2" ref="A41:Y72">
    <sortCondition ref="A41:A72"/>
  </sortState>
  <mergeCells count="2">
    <mergeCell ref="A1:C1"/>
    <mergeCell ref="A39:C39"/>
  </mergeCells>
  <phoneticPr fontId="3" type="noConversion"/>
  <conditionalFormatting sqref="G3:G34">
    <cfRule type="colorScale" priority="652">
      <colorScale>
        <cfvo type="min"/>
        <cfvo type="max"/>
        <color rgb="FFFCFCFF"/>
        <color rgb="FF63BE7B"/>
      </colorScale>
    </cfRule>
  </conditionalFormatting>
  <conditionalFormatting sqref="G41:G72">
    <cfRule type="colorScale" priority="66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E356-D027-4930-8C91-2F1926C68919}">
  <dimension ref="A1:AA76"/>
  <sheetViews>
    <sheetView zoomScale="70" zoomScaleNormal="70" workbookViewId="0">
      <selection activeCell="A75" sqref="A75:XFD85"/>
    </sheetView>
  </sheetViews>
  <sheetFormatPr defaultColWidth="8.88671875" defaultRowHeight="14.4" x14ac:dyDescent="0.3"/>
  <cols>
    <col min="1" max="1" width="8.33203125" style="3" bestFit="1" customWidth="1"/>
    <col min="2" max="2" width="15.33203125" style="3" bestFit="1" customWidth="1"/>
    <col min="3" max="4" width="15.5546875" style="3" bestFit="1" customWidth="1"/>
    <col min="5" max="5" width="15.5546875" style="3" customWidth="1"/>
    <col min="6" max="6" width="15.5546875" style="3" bestFit="1" customWidth="1"/>
    <col min="7" max="12" width="8.88671875" style="3"/>
    <col min="13" max="13" width="12.44140625" style="3" bestFit="1" customWidth="1"/>
    <col min="14" max="14" width="11.5546875" style="3" bestFit="1" customWidth="1"/>
    <col min="15" max="15" width="12.109375" style="3" bestFit="1" customWidth="1"/>
    <col min="16" max="19" width="8.88671875" style="3"/>
    <col min="20" max="20" width="8.88671875" style="25"/>
    <col min="21" max="21" width="8.88671875" style="3"/>
    <col min="22" max="22" width="10.88671875" style="3" bestFit="1" customWidth="1"/>
    <col min="23" max="23" width="15.5546875" style="3" bestFit="1" customWidth="1"/>
    <col min="24" max="24" width="10.88671875" style="3" bestFit="1" customWidth="1"/>
    <col min="25" max="25" width="19.44140625" style="3" bestFit="1" customWidth="1"/>
    <col min="26" max="26" width="17.44140625" style="3" bestFit="1" customWidth="1"/>
    <col min="27" max="27" width="12.109375" style="3" bestFit="1" customWidth="1"/>
    <col min="28" max="16384" width="8.88671875" style="3"/>
  </cols>
  <sheetData>
    <row r="1" spans="1:27" x14ac:dyDescent="0.3">
      <c r="A1" s="33" t="s">
        <v>0</v>
      </c>
      <c r="B1" s="33"/>
      <c r="C1" s="33"/>
      <c r="I1" s="4"/>
      <c r="K1" s="5"/>
      <c r="R1" s="5"/>
      <c r="S1" s="5"/>
    </row>
    <row r="2" spans="1:27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7" t="s">
        <v>9</v>
      </c>
      <c r="J2" s="6" t="s">
        <v>10</v>
      </c>
      <c r="K2" s="8" t="s">
        <v>11</v>
      </c>
      <c r="L2" s="6" t="s">
        <v>12</v>
      </c>
      <c r="M2" s="6" t="s">
        <v>13</v>
      </c>
      <c r="N2" s="6" t="s">
        <v>14</v>
      </c>
      <c r="O2" s="6" t="s">
        <v>40</v>
      </c>
      <c r="P2" s="6" t="s">
        <v>16</v>
      </c>
      <c r="Q2" s="6" t="s">
        <v>17</v>
      </c>
      <c r="R2" s="8" t="s">
        <v>18</v>
      </c>
      <c r="S2" s="8" t="s">
        <v>19</v>
      </c>
      <c r="T2" s="27" t="s">
        <v>20</v>
      </c>
      <c r="U2" s="6" t="s">
        <v>21</v>
      </c>
      <c r="V2" s="6" t="s">
        <v>22</v>
      </c>
      <c r="W2" s="6" t="s">
        <v>23</v>
      </c>
      <c r="X2" s="6"/>
      <c r="Y2" s="9" t="s">
        <v>49</v>
      </c>
      <c r="Z2" s="9" t="s">
        <v>50</v>
      </c>
      <c r="AA2" s="9" t="s">
        <v>51</v>
      </c>
    </row>
    <row r="3" spans="1:27" x14ac:dyDescent="0.3">
      <c r="A3" s="3">
        <v>1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>
        <v>10</v>
      </c>
      <c r="H3" s="3">
        <v>0</v>
      </c>
      <c r="I3" s="4">
        <f t="shared" ref="I3:I33" si="0">H3/G3</f>
        <v>0</v>
      </c>
      <c r="J3" s="25">
        <v>4</v>
      </c>
      <c r="K3" s="5">
        <f t="shared" ref="K3:K33" si="1">J3/G3</f>
        <v>0.4</v>
      </c>
      <c r="L3" s="25">
        <f t="shared" ref="L3:L33" si="2">M3+N3</f>
        <v>6</v>
      </c>
      <c r="M3" s="25">
        <v>0</v>
      </c>
      <c r="N3" s="25">
        <v>6</v>
      </c>
      <c r="O3" s="25">
        <v>0</v>
      </c>
      <c r="P3" s="25">
        <v>0</v>
      </c>
      <c r="Q3" s="25">
        <v>0</v>
      </c>
      <c r="R3" s="5">
        <f t="shared" ref="R3:R33" si="3">M3/(M3+N3)</f>
        <v>0</v>
      </c>
      <c r="S3" s="5">
        <f t="shared" ref="S3:S33" si="4">((0.5*T3)+M3)/L3</f>
        <v>0</v>
      </c>
      <c r="T3" s="25">
        <v>0</v>
      </c>
      <c r="U3" s="3">
        <v>2</v>
      </c>
      <c r="V3" s="3">
        <v>0</v>
      </c>
      <c r="W3" s="3">
        <v>0</v>
      </c>
      <c r="Y3" s="3">
        <v>33</v>
      </c>
      <c r="Z3" s="3">
        <v>36</v>
      </c>
      <c r="AA3" s="4">
        <f>Z3/40</f>
        <v>0.9</v>
      </c>
    </row>
    <row r="4" spans="1:27" x14ac:dyDescent="0.3">
      <c r="A4" s="3">
        <v>4</v>
      </c>
      <c r="B4" s="3" t="s">
        <v>25</v>
      </c>
      <c r="C4" s="3" t="s">
        <v>31</v>
      </c>
      <c r="D4" s="3" t="s">
        <v>27</v>
      </c>
      <c r="E4" s="3" t="s">
        <v>28</v>
      </c>
      <c r="F4" s="3" t="s">
        <v>29</v>
      </c>
      <c r="G4" s="3">
        <v>6</v>
      </c>
      <c r="H4" s="3">
        <v>10</v>
      </c>
      <c r="I4" s="4">
        <f t="shared" si="0"/>
        <v>1.6666666666666667</v>
      </c>
      <c r="J4" s="25">
        <v>0</v>
      </c>
      <c r="K4" s="5">
        <f t="shared" si="1"/>
        <v>0</v>
      </c>
      <c r="L4" s="25">
        <f t="shared" si="2"/>
        <v>6</v>
      </c>
      <c r="M4" s="25">
        <v>3</v>
      </c>
      <c r="N4" s="25">
        <v>3</v>
      </c>
      <c r="O4" s="25">
        <v>1</v>
      </c>
      <c r="P4" s="25">
        <v>4</v>
      </c>
      <c r="Q4" s="25">
        <v>4</v>
      </c>
      <c r="R4" s="5">
        <f t="shared" si="3"/>
        <v>0.5</v>
      </c>
      <c r="S4" s="5">
        <f t="shared" si="4"/>
        <v>0.5</v>
      </c>
      <c r="T4" s="25">
        <v>0</v>
      </c>
      <c r="U4" s="3">
        <v>2</v>
      </c>
      <c r="V4" s="3">
        <v>1</v>
      </c>
      <c r="W4" s="3">
        <v>1</v>
      </c>
    </row>
    <row r="5" spans="1:27" x14ac:dyDescent="0.3">
      <c r="A5" s="3">
        <v>6</v>
      </c>
      <c r="B5" s="3" t="s">
        <v>31</v>
      </c>
      <c r="C5" s="3" t="s">
        <v>26</v>
      </c>
      <c r="D5" s="3" t="s">
        <v>27</v>
      </c>
      <c r="E5" s="3" t="s">
        <v>28</v>
      </c>
      <c r="F5" s="3" t="s">
        <v>29</v>
      </c>
      <c r="G5" s="3">
        <v>5</v>
      </c>
      <c r="H5" s="3">
        <v>4</v>
      </c>
      <c r="I5" s="4">
        <f t="shared" si="0"/>
        <v>0.8</v>
      </c>
      <c r="J5" s="25">
        <v>2</v>
      </c>
      <c r="K5" s="5">
        <f t="shared" si="1"/>
        <v>0.4</v>
      </c>
      <c r="L5" s="25">
        <f t="shared" si="2"/>
        <v>2</v>
      </c>
      <c r="M5" s="25">
        <v>1</v>
      </c>
      <c r="N5" s="25">
        <v>1</v>
      </c>
      <c r="O5" s="25">
        <v>0</v>
      </c>
      <c r="P5" s="25">
        <v>2</v>
      </c>
      <c r="Q5" s="25">
        <v>2</v>
      </c>
      <c r="R5" s="5">
        <f t="shared" si="3"/>
        <v>0.5</v>
      </c>
      <c r="S5" s="5">
        <f t="shared" si="4"/>
        <v>0.5</v>
      </c>
      <c r="T5" s="25">
        <v>0</v>
      </c>
      <c r="U5" s="3">
        <v>0</v>
      </c>
      <c r="V5" s="3">
        <v>1</v>
      </c>
      <c r="W5" s="3">
        <v>3</v>
      </c>
    </row>
    <row r="6" spans="1:27" x14ac:dyDescent="0.3">
      <c r="A6" s="3">
        <v>7</v>
      </c>
      <c r="B6" s="3" t="s">
        <v>25</v>
      </c>
      <c r="C6" s="3" t="s">
        <v>32</v>
      </c>
      <c r="D6" s="3" t="s">
        <v>27</v>
      </c>
      <c r="E6" s="3" t="s">
        <v>28</v>
      </c>
      <c r="F6" s="3" t="s">
        <v>29</v>
      </c>
      <c r="G6" s="3">
        <v>4</v>
      </c>
      <c r="H6" s="3">
        <v>5</v>
      </c>
      <c r="I6" s="4">
        <f t="shared" si="0"/>
        <v>1.25</v>
      </c>
      <c r="J6" s="25">
        <v>2</v>
      </c>
      <c r="K6" s="5">
        <f t="shared" si="1"/>
        <v>0.5</v>
      </c>
      <c r="L6" s="25">
        <f t="shared" si="2"/>
        <v>2</v>
      </c>
      <c r="M6" s="25">
        <v>2</v>
      </c>
      <c r="N6" s="25">
        <v>0</v>
      </c>
      <c r="O6" s="25">
        <v>2</v>
      </c>
      <c r="P6" s="25">
        <v>0</v>
      </c>
      <c r="Q6" s="25">
        <v>0</v>
      </c>
      <c r="R6" s="5">
        <f t="shared" si="3"/>
        <v>1</v>
      </c>
      <c r="S6" s="5">
        <f t="shared" si="4"/>
        <v>1.25</v>
      </c>
      <c r="T6" s="25">
        <v>1</v>
      </c>
      <c r="U6" s="3">
        <v>0</v>
      </c>
      <c r="V6" s="3">
        <v>1</v>
      </c>
      <c r="W6" s="3">
        <v>1</v>
      </c>
    </row>
    <row r="7" spans="1:27" x14ac:dyDescent="0.3">
      <c r="A7" s="3">
        <v>10</v>
      </c>
      <c r="B7" s="3" t="s">
        <v>31</v>
      </c>
      <c r="C7" s="3" t="s">
        <v>26</v>
      </c>
      <c r="D7" s="3" t="s">
        <v>32</v>
      </c>
      <c r="E7" s="3" t="s">
        <v>28</v>
      </c>
      <c r="F7" s="3" t="s">
        <v>29</v>
      </c>
      <c r="G7" s="3">
        <v>4</v>
      </c>
      <c r="H7" s="3">
        <v>4</v>
      </c>
      <c r="I7" s="4">
        <f t="shared" si="0"/>
        <v>1</v>
      </c>
      <c r="J7" s="25">
        <v>0</v>
      </c>
      <c r="K7" s="5">
        <f t="shared" si="1"/>
        <v>0</v>
      </c>
      <c r="L7" s="25">
        <f t="shared" si="2"/>
        <v>4</v>
      </c>
      <c r="M7" s="25">
        <v>2</v>
      </c>
      <c r="N7" s="25">
        <v>2</v>
      </c>
      <c r="O7" s="25">
        <v>1</v>
      </c>
      <c r="P7" s="25">
        <v>0</v>
      </c>
      <c r="Q7" s="25">
        <v>0</v>
      </c>
      <c r="R7" s="5">
        <f t="shared" si="3"/>
        <v>0.5</v>
      </c>
      <c r="S7" s="5">
        <f t="shared" si="4"/>
        <v>0.5</v>
      </c>
      <c r="T7" s="25">
        <v>0</v>
      </c>
      <c r="U7" s="3">
        <v>0</v>
      </c>
      <c r="V7" s="3">
        <v>0</v>
      </c>
      <c r="W7" s="3">
        <v>0</v>
      </c>
    </row>
    <row r="8" spans="1:27" x14ac:dyDescent="0.3">
      <c r="A8" s="3">
        <v>13</v>
      </c>
      <c r="B8" s="3" t="s">
        <v>32</v>
      </c>
      <c r="C8" s="3" t="s">
        <v>26</v>
      </c>
      <c r="D8" s="3" t="s">
        <v>27</v>
      </c>
      <c r="E8" s="3" t="s">
        <v>28</v>
      </c>
      <c r="F8" s="3" t="s">
        <v>29</v>
      </c>
      <c r="G8" s="3">
        <v>3</v>
      </c>
      <c r="H8" s="3">
        <v>4</v>
      </c>
      <c r="I8" s="4">
        <f t="shared" si="0"/>
        <v>1.3333333333333333</v>
      </c>
      <c r="J8" s="25">
        <v>0</v>
      </c>
      <c r="K8" s="5">
        <f t="shared" si="1"/>
        <v>0</v>
      </c>
      <c r="L8" s="25">
        <f t="shared" si="2"/>
        <v>2</v>
      </c>
      <c r="M8" s="25">
        <v>1</v>
      </c>
      <c r="N8" s="25">
        <v>1</v>
      </c>
      <c r="O8" s="25">
        <v>0</v>
      </c>
      <c r="P8" s="25">
        <v>2</v>
      </c>
      <c r="Q8" s="25">
        <v>2</v>
      </c>
      <c r="R8" s="5">
        <f t="shared" si="3"/>
        <v>0.5</v>
      </c>
      <c r="S8" s="5">
        <f t="shared" si="4"/>
        <v>0.5</v>
      </c>
      <c r="T8" s="25">
        <v>0</v>
      </c>
      <c r="U8" s="3">
        <v>1</v>
      </c>
      <c r="V8" s="3">
        <v>0</v>
      </c>
      <c r="W8" s="3">
        <v>0</v>
      </c>
    </row>
    <row r="9" spans="1:27" x14ac:dyDescent="0.3">
      <c r="A9" s="3">
        <v>14</v>
      </c>
      <c r="B9" s="3" t="s">
        <v>25</v>
      </c>
      <c r="C9" s="3" t="s">
        <v>26</v>
      </c>
      <c r="D9" s="3" t="s">
        <v>27</v>
      </c>
      <c r="E9" s="3" t="s">
        <v>35</v>
      </c>
      <c r="F9" s="3" t="s">
        <v>29</v>
      </c>
      <c r="G9" s="3">
        <v>5</v>
      </c>
      <c r="H9" s="3">
        <v>4</v>
      </c>
      <c r="I9" s="4">
        <f t="shared" si="0"/>
        <v>0.8</v>
      </c>
      <c r="J9" s="25">
        <v>2</v>
      </c>
      <c r="K9" s="5">
        <f t="shared" si="1"/>
        <v>0.4</v>
      </c>
      <c r="L9" s="25">
        <f t="shared" si="2"/>
        <v>3</v>
      </c>
      <c r="M9" s="25">
        <v>2</v>
      </c>
      <c r="N9" s="25">
        <v>1</v>
      </c>
      <c r="O9" s="25">
        <v>0</v>
      </c>
      <c r="P9" s="25">
        <v>0</v>
      </c>
      <c r="Q9" s="25">
        <v>0</v>
      </c>
      <c r="R9" s="5">
        <f t="shared" si="3"/>
        <v>0.66666666666666663</v>
      </c>
      <c r="S9" s="5">
        <f t="shared" si="4"/>
        <v>0.66666666666666663</v>
      </c>
      <c r="T9" s="25">
        <v>0</v>
      </c>
      <c r="U9" s="3">
        <v>0</v>
      </c>
      <c r="V9" s="3">
        <v>0</v>
      </c>
      <c r="W9" s="3">
        <v>0</v>
      </c>
    </row>
    <row r="10" spans="1:27" x14ac:dyDescent="0.3">
      <c r="A10" s="3">
        <v>17</v>
      </c>
      <c r="B10" s="3" t="s">
        <v>34</v>
      </c>
      <c r="C10" s="3" t="s">
        <v>32</v>
      </c>
      <c r="D10" s="3" t="s">
        <v>27</v>
      </c>
      <c r="E10" s="3" t="s">
        <v>35</v>
      </c>
      <c r="F10" s="3" t="s">
        <v>29</v>
      </c>
      <c r="G10" s="3">
        <v>3</v>
      </c>
      <c r="H10" s="3">
        <v>3</v>
      </c>
      <c r="I10" s="4">
        <f t="shared" si="0"/>
        <v>1</v>
      </c>
      <c r="J10" s="25">
        <v>0</v>
      </c>
      <c r="K10" s="5">
        <f t="shared" si="1"/>
        <v>0</v>
      </c>
      <c r="L10" s="25">
        <f t="shared" si="2"/>
        <v>3</v>
      </c>
      <c r="M10" s="25">
        <v>1</v>
      </c>
      <c r="N10" s="25">
        <v>2</v>
      </c>
      <c r="O10" s="25">
        <v>1</v>
      </c>
      <c r="P10" s="25">
        <v>0</v>
      </c>
      <c r="Q10" s="25">
        <v>0</v>
      </c>
      <c r="R10" s="5">
        <f t="shared" si="3"/>
        <v>0.33333333333333331</v>
      </c>
      <c r="S10" s="5">
        <f t="shared" si="4"/>
        <v>0.33333333333333331</v>
      </c>
      <c r="T10" s="25">
        <v>0</v>
      </c>
      <c r="U10" s="3">
        <v>0</v>
      </c>
      <c r="V10" s="3">
        <v>0</v>
      </c>
      <c r="W10" s="3">
        <v>0</v>
      </c>
    </row>
    <row r="11" spans="1:27" x14ac:dyDescent="0.3">
      <c r="A11" s="3">
        <v>18</v>
      </c>
      <c r="B11" s="3" t="s">
        <v>34</v>
      </c>
      <c r="C11" s="3" t="s">
        <v>26</v>
      </c>
      <c r="D11" s="3" t="s">
        <v>27</v>
      </c>
      <c r="E11" s="3" t="s">
        <v>32</v>
      </c>
      <c r="F11" s="3" t="s">
        <v>29</v>
      </c>
      <c r="G11" s="3">
        <v>2</v>
      </c>
      <c r="H11" s="3">
        <v>0</v>
      </c>
      <c r="I11" s="4">
        <f t="shared" si="0"/>
        <v>0</v>
      </c>
      <c r="J11" s="25">
        <v>0</v>
      </c>
      <c r="K11" s="5">
        <f t="shared" si="1"/>
        <v>0</v>
      </c>
      <c r="L11" s="25">
        <f t="shared" si="2"/>
        <v>2</v>
      </c>
      <c r="M11" s="25">
        <v>0</v>
      </c>
      <c r="N11" s="25">
        <v>2</v>
      </c>
      <c r="O11" s="25">
        <v>0</v>
      </c>
      <c r="P11" s="25">
        <v>0</v>
      </c>
      <c r="Q11" s="25">
        <v>0</v>
      </c>
      <c r="R11" s="5">
        <f t="shared" si="3"/>
        <v>0</v>
      </c>
      <c r="S11" s="5">
        <f t="shared" si="4"/>
        <v>0</v>
      </c>
      <c r="T11" s="25">
        <v>0</v>
      </c>
      <c r="U11" s="3">
        <v>1</v>
      </c>
      <c r="V11" s="3">
        <v>0</v>
      </c>
      <c r="W11" s="3">
        <v>0</v>
      </c>
    </row>
    <row r="12" spans="1:27" x14ac:dyDescent="0.3">
      <c r="A12" s="3">
        <v>24</v>
      </c>
      <c r="B12" s="3" t="s">
        <v>25</v>
      </c>
      <c r="C12" s="3" t="s">
        <v>31</v>
      </c>
      <c r="D12" s="3" t="s">
        <v>27</v>
      </c>
      <c r="E12" s="3" t="s">
        <v>35</v>
      </c>
      <c r="F12" s="3" t="s">
        <v>29</v>
      </c>
      <c r="G12" s="3">
        <v>0</v>
      </c>
      <c r="H12" s="3">
        <v>0</v>
      </c>
      <c r="I12" s="4" t="e">
        <f t="shared" si="0"/>
        <v>#DIV/0!</v>
      </c>
      <c r="J12" s="25">
        <v>0</v>
      </c>
      <c r="K12" s="5" t="e">
        <f t="shared" si="1"/>
        <v>#DIV/0!</v>
      </c>
      <c r="L12" s="25">
        <f t="shared" si="2"/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5" t="e">
        <f t="shared" si="3"/>
        <v>#DIV/0!</v>
      </c>
      <c r="S12" s="5" t="e">
        <f t="shared" si="4"/>
        <v>#DIV/0!</v>
      </c>
      <c r="T12" s="25">
        <v>0</v>
      </c>
      <c r="U12" s="3">
        <v>0</v>
      </c>
      <c r="V12" s="3">
        <v>0</v>
      </c>
      <c r="W12" s="3">
        <v>0</v>
      </c>
    </row>
    <row r="13" spans="1:27" x14ac:dyDescent="0.3">
      <c r="A13" s="3">
        <v>26</v>
      </c>
      <c r="B13" s="3" t="s">
        <v>25</v>
      </c>
      <c r="C13" s="3" t="s">
        <v>31</v>
      </c>
      <c r="D13" s="3" t="s">
        <v>27</v>
      </c>
      <c r="E13" s="3" t="s">
        <v>32</v>
      </c>
      <c r="F13" s="3" t="s">
        <v>29</v>
      </c>
      <c r="G13" s="3">
        <v>8</v>
      </c>
      <c r="H13" s="3">
        <v>6</v>
      </c>
      <c r="I13" s="4">
        <f t="shared" si="0"/>
        <v>0.75</v>
      </c>
      <c r="J13" s="25">
        <v>5</v>
      </c>
      <c r="K13" s="5">
        <f t="shared" si="1"/>
        <v>0.625</v>
      </c>
      <c r="L13" s="25">
        <f t="shared" si="2"/>
        <v>1</v>
      </c>
      <c r="M13" s="25">
        <v>1</v>
      </c>
      <c r="N13" s="25">
        <v>0</v>
      </c>
      <c r="O13" s="25">
        <v>1</v>
      </c>
      <c r="P13" s="25">
        <v>4</v>
      </c>
      <c r="Q13" s="25">
        <v>4</v>
      </c>
      <c r="R13" s="5">
        <f t="shared" si="3"/>
        <v>1</v>
      </c>
      <c r="S13" s="5">
        <f t="shared" si="4"/>
        <v>1</v>
      </c>
      <c r="T13" s="25">
        <v>0</v>
      </c>
      <c r="U13" s="3">
        <v>0</v>
      </c>
      <c r="V13" s="3">
        <v>1</v>
      </c>
      <c r="W13" s="3">
        <v>2</v>
      </c>
    </row>
    <row r="14" spans="1:27" x14ac:dyDescent="0.3">
      <c r="A14" s="3">
        <v>27</v>
      </c>
      <c r="B14" s="3" t="s">
        <v>31</v>
      </c>
      <c r="C14" s="3" t="s">
        <v>26</v>
      </c>
      <c r="D14" s="3" t="s">
        <v>27</v>
      </c>
      <c r="E14" s="3" t="s">
        <v>32</v>
      </c>
      <c r="F14" s="3" t="s">
        <v>29</v>
      </c>
      <c r="G14" s="3">
        <v>5</v>
      </c>
      <c r="H14" s="3">
        <v>4</v>
      </c>
      <c r="I14" s="4">
        <f t="shared" si="0"/>
        <v>0.8</v>
      </c>
      <c r="J14" s="25">
        <v>3</v>
      </c>
      <c r="K14" s="5">
        <f t="shared" si="1"/>
        <v>0.6</v>
      </c>
      <c r="L14" s="25">
        <f t="shared" si="2"/>
        <v>2</v>
      </c>
      <c r="M14" s="25">
        <v>2</v>
      </c>
      <c r="N14" s="25">
        <v>0</v>
      </c>
      <c r="O14" s="25">
        <v>2</v>
      </c>
      <c r="P14" s="25">
        <v>0</v>
      </c>
      <c r="Q14" s="25">
        <v>0</v>
      </c>
      <c r="R14" s="5">
        <f t="shared" si="3"/>
        <v>1</v>
      </c>
      <c r="S14" s="5">
        <f t="shared" si="4"/>
        <v>1</v>
      </c>
      <c r="T14" s="25">
        <v>0</v>
      </c>
      <c r="U14" s="3">
        <v>0</v>
      </c>
      <c r="V14" s="3">
        <v>0</v>
      </c>
      <c r="W14" s="3">
        <v>0</v>
      </c>
    </row>
    <row r="15" spans="1:27" x14ac:dyDescent="0.3">
      <c r="A15" s="3">
        <v>29</v>
      </c>
      <c r="B15" s="3" t="s">
        <v>31</v>
      </c>
      <c r="C15" s="3" t="s">
        <v>34</v>
      </c>
      <c r="D15" s="3" t="s">
        <v>27</v>
      </c>
      <c r="E15" s="3" t="s">
        <v>32</v>
      </c>
      <c r="F15" s="3" t="s">
        <v>29</v>
      </c>
      <c r="G15" s="3">
        <v>4</v>
      </c>
      <c r="H15" s="3">
        <v>1</v>
      </c>
      <c r="I15" s="4">
        <f t="shared" si="0"/>
        <v>0.25</v>
      </c>
      <c r="J15" s="25">
        <v>3</v>
      </c>
      <c r="K15" s="5">
        <f t="shared" si="1"/>
        <v>0.75</v>
      </c>
      <c r="L15" s="25">
        <f t="shared" si="2"/>
        <v>0</v>
      </c>
      <c r="M15" s="25">
        <v>0</v>
      </c>
      <c r="N15" s="25">
        <v>0</v>
      </c>
      <c r="O15" s="25">
        <v>0</v>
      </c>
      <c r="P15" s="25">
        <v>2</v>
      </c>
      <c r="Q15" s="25">
        <v>1</v>
      </c>
      <c r="R15" s="5" t="e">
        <f t="shared" si="3"/>
        <v>#DIV/0!</v>
      </c>
      <c r="S15" s="5" t="e">
        <f t="shared" si="4"/>
        <v>#DIV/0!</v>
      </c>
      <c r="T15" s="25">
        <v>0</v>
      </c>
      <c r="U15" s="3">
        <v>0</v>
      </c>
      <c r="V15" s="3">
        <v>0</v>
      </c>
      <c r="W15" s="3">
        <v>1</v>
      </c>
    </row>
    <row r="16" spans="1:27" x14ac:dyDescent="0.3">
      <c r="A16" s="3">
        <v>30</v>
      </c>
      <c r="B16" s="3" t="s">
        <v>25</v>
      </c>
      <c r="C16" s="3" t="s">
        <v>26</v>
      </c>
      <c r="D16" s="3" t="s">
        <v>34</v>
      </c>
      <c r="E16" s="3" t="s">
        <v>35</v>
      </c>
      <c r="F16" s="3" t="s">
        <v>31</v>
      </c>
      <c r="G16" s="3">
        <v>3</v>
      </c>
      <c r="H16" s="3">
        <v>3</v>
      </c>
      <c r="I16" s="4">
        <f t="shared" si="0"/>
        <v>1</v>
      </c>
      <c r="J16" s="25">
        <v>1</v>
      </c>
      <c r="K16" s="5">
        <f t="shared" si="1"/>
        <v>0.33333333333333331</v>
      </c>
      <c r="L16" s="25">
        <f t="shared" si="2"/>
        <v>2</v>
      </c>
      <c r="M16" s="25">
        <v>1</v>
      </c>
      <c r="N16" s="25">
        <v>1</v>
      </c>
      <c r="O16" s="25">
        <v>1</v>
      </c>
      <c r="P16" s="25">
        <v>0</v>
      </c>
      <c r="Q16" s="25">
        <v>0</v>
      </c>
      <c r="R16" s="5">
        <f t="shared" si="3"/>
        <v>0.5</v>
      </c>
      <c r="S16" s="5">
        <f t="shared" si="4"/>
        <v>0.75</v>
      </c>
      <c r="T16" s="25">
        <v>1</v>
      </c>
      <c r="U16" s="3">
        <v>0</v>
      </c>
      <c r="V16" s="3">
        <v>0</v>
      </c>
      <c r="W16" s="3">
        <v>0</v>
      </c>
    </row>
    <row r="17" spans="1:23" x14ac:dyDescent="0.3">
      <c r="A17" s="3">
        <v>31</v>
      </c>
      <c r="B17" s="3" t="s">
        <v>25</v>
      </c>
      <c r="C17" s="3" t="s">
        <v>35</v>
      </c>
      <c r="D17" s="3" t="s">
        <v>27</v>
      </c>
      <c r="E17" s="3" t="s">
        <v>28</v>
      </c>
      <c r="F17" s="3" t="s">
        <v>29</v>
      </c>
      <c r="G17" s="3">
        <v>3</v>
      </c>
      <c r="H17" s="3">
        <v>6</v>
      </c>
      <c r="I17" s="4">
        <f t="shared" si="0"/>
        <v>2</v>
      </c>
      <c r="J17" s="25">
        <v>0</v>
      </c>
      <c r="K17" s="5">
        <f t="shared" si="1"/>
        <v>0</v>
      </c>
      <c r="L17" s="25">
        <f t="shared" si="2"/>
        <v>4</v>
      </c>
      <c r="M17" s="25">
        <v>3</v>
      </c>
      <c r="N17" s="25">
        <v>1</v>
      </c>
      <c r="O17" s="25">
        <v>1</v>
      </c>
      <c r="P17" s="25">
        <v>0</v>
      </c>
      <c r="Q17" s="25">
        <v>0</v>
      </c>
      <c r="R17" s="5">
        <f t="shared" si="3"/>
        <v>0.75</v>
      </c>
      <c r="S17" s="5">
        <f t="shared" si="4"/>
        <v>0.75</v>
      </c>
      <c r="T17" s="25">
        <v>0</v>
      </c>
      <c r="U17" s="3">
        <v>1</v>
      </c>
      <c r="V17" s="3">
        <v>0</v>
      </c>
      <c r="W17" s="3">
        <v>0</v>
      </c>
    </row>
    <row r="18" spans="1:23" x14ac:dyDescent="0.3">
      <c r="A18" s="3">
        <v>32</v>
      </c>
      <c r="B18" s="3" t="s">
        <v>31</v>
      </c>
      <c r="C18" s="3" t="s">
        <v>32</v>
      </c>
      <c r="D18" s="3" t="s">
        <v>27</v>
      </c>
      <c r="E18" s="3" t="s">
        <v>35</v>
      </c>
      <c r="F18" s="3" t="s">
        <v>29</v>
      </c>
      <c r="G18" s="3">
        <v>3</v>
      </c>
      <c r="H18" s="3">
        <v>2</v>
      </c>
      <c r="I18" s="4">
        <f t="shared" si="0"/>
        <v>0.66666666666666663</v>
      </c>
      <c r="J18" s="25">
        <v>0</v>
      </c>
      <c r="K18" s="5">
        <f t="shared" si="1"/>
        <v>0</v>
      </c>
      <c r="L18" s="25">
        <f t="shared" si="2"/>
        <v>3</v>
      </c>
      <c r="M18" s="25">
        <v>1</v>
      </c>
      <c r="N18" s="25">
        <v>2</v>
      </c>
      <c r="O18" s="25">
        <v>0</v>
      </c>
      <c r="P18" s="25">
        <v>0</v>
      </c>
      <c r="Q18" s="25">
        <v>0</v>
      </c>
      <c r="R18" s="5">
        <f t="shared" si="3"/>
        <v>0.33333333333333331</v>
      </c>
      <c r="S18" s="5">
        <f t="shared" si="4"/>
        <v>0.33333333333333331</v>
      </c>
      <c r="T18" s="25">
        <v>0</v>
      </c>
      <c r="U18" s="3">
        <v>1</v>
      </c>
      <c r="V18" s="3">
        <v>0</v>
      </c>
      <c r="W18" s="3">
        <v>2</v>
      </c>
    </row>
    <row r="19" spans="1:23" x14ac:dyDescent="0.3">
      <c r="A19" s="3">
        <v>33</v>
      </c>
      <c r="B19" s="3" t="s">
        <v>25</v>
      </c>
      <c r="C19" s="3" t="s">
        <v>26</v>
      </c>
      <c r="D19" s="3" t="s">
        <v>27</v>
      </c>
      <c r="E19" s="3" t="s">
        <v>32</v>
      </c>
      <c r="F19" s="3" t="s">
        <v>29</v>
      </c>
      <c r="G19" s="3">
        <v>3</v>
      </c>
      <c r="H19" s="3">
        <v>4</v>
      </c>
      <c r="I19" s="4">
        <f t="shared" si="0"/>
        <v>1.3333333333333333</v>
      </c>
      <c r="J19" s="25">
        <v>0</v>
      </c>
      <c r="K19" s="5">
        <f t="shared" si="1"/>
        <v>0</v>
      </c>
      <c r="L19" s="25">
        <f t="shared" si="2"/>
        <v>2</v>
      </c>
      <c r="M19" s="25">
        <v>1</v>
      </c>
      <c r="N19" s="25">
        <v>1</v>
      </c>
      <c r="O19" s="25">
        <v>1</v>
      </c>
      <c r="P19" s="25">
        <v>2</v>
      </c>
      <c r="Q19" s="25">
        <v>1</v>
      </c>
      <c r="R19" s="5">
        <f t="shared" si="3"/>
        <v>0.5</v>
      </c>
      <c r="S19" s="5">
        <f t="shared" si="4"/>
        <v>0.75</v>
      </c>
      <c r="T19" s="25">
        <v>1</v>
      </c>
      <c r="U19" s="3">
        <v>1</v>
      </c>
      <c r="V19" s="3">
        <v>0</v>
      </c>
      <c r="W19" s="3">
        <v>1</v>
      </c>
    </row>
    <row r="20" spans="1:23" x14ac:dyDescent="0.3">
      <c r="A20" s="3">
        <v>34</v>
      </c>
      <c r="B20" s="3" t="s">
        <v>25</v>
      </c>
      <c r="C20" s="3" t="s">
        <v>26</v>
      </c>
      <c r="D20" s="3" t="s">
        <v>31</v>
      </c>
      <c r="E20" s="3" t="s">
        <v>28</v>
      </c>
      <c r="F20" s="3" t="s">
        <v>29</v>
      </c>
      <c r="G20" s="3">
        <v>3</v>
      </c>
      <c r="H20" s="3">
        <v>2</v>
      </c>
      <c r="I20" s="4">
        <f t="shared" si="0"/>
        <v>0.66666666666666663</v>
      </c>
      <c r="J20" s="25">
        <v>0</v>
      </c>
      <c r="K20" s="5">
        <f t="shared" si="1"/>
        <v>0</v>
      </c>
      <c r="L20" s="25">
        <f t="shared" si="2"/>
        <v>3</v>
      </c>
      <c r="M20" s="25">
        <v>1</v>
      </c>
      <c r="N20" s="25">
        <v>2</v>
      </c>
      <c r="O20" s="25">
        <v>0</v>
      </c>
      <c r="P20" s="25">
        <v>0</v>
      </c>
      <c r="Q20" s="25">
        <v>0</v>
      </c>
      <c r="R20" s="5">
        <f t="shared" si="3"/>
        <v>0.33333333333333331</v>
      </c>
      <c r="S20" s="5">
        <f t="shared" si="4"/>
        <v>0.33333333333333331</v>
      </c>
      <c r="T20" s="25">
        <v>0</v>
      </c>
      <c r="U20" s="3">
        <v>0</v>
      </c>
      <c r="V20" s="3">
        <v>0</v>
      </c>
      <c r="W20" s="3">
        <v>0</v>
      </c>
    </row>
    <row r="21" spans="1:23" x14ac:dyDescent="0.3">
      <c r="A21" s="3">
        <v>35</v>
      </c>
      <c r="B21" s="3" t="s">
        <v>25</v>
      </c>
      <c r="C21" s="3" t="s">
        <v>26</v>
      </c>
      <c r="D21" s="3" t="s">
        <v>34</v>
      </c>
      <c r="E21" s="3" t="s">
        <v>31</v>
      </c>
      <c r="F21" s="3" t="s">
        <v>29</v>
      </c>
      <c r="G21" s="3">
        <v>3</v>
      </c>
      <c r="H21" s="3">
        <v>3</v>
      </c>
      <c r="I21" s="4">
        <f t="shared" si="0"/>
        <v>1</v>
      </c>
      <c r="J21" s="25">
        <v>1</v>
      </c>
      <c r="K21" s="5">
        <f t="shared" si="1"/>
        <v>0.33333333333333331</v>
      </c>
      <c r="L21" s="25">
        <f t="shared" si="2"/>
        <v>2</v>
      </c>
      <c r="M21" s="25">
        <v>1</v>
      </c>
      <c r="N21" s="25">
        <v>1</v>
      </c>
      <c r="O21" s="25">
        <v>0</v>
      </c>
      <c r="P21" s="25">
        <v>1</v>
      </c>
      <c r="Q21" s="25">
        <v>1</v>
      </c>
      <c r="R21" s="5">
        <f t="shared" si="3"/>
        <v>0.5</v>
      </c>
      <c r="S21" s="5">
        <f t="shared" si="4"/>
        <v>0.5</v>
      </c>
      <c r="T21" s="25">
        <v>0</v>
      </c>
      <c r="U21" s="3">
        <v>1</v>
      </c>
      <c r="V21" s="3">
        <v>0</v>
      </c>
      <c r="W21" s="3">
        <v>0</v>
      </c>
    </row>
    <row r="22" spans="1:23" x14ac:dyDescent="0.3">
      <c r="A22" s="3">
        <v>36</v>
      </c>
      <c r="B22" s="3" t="s">
        <v>25</v>
      </c>
      <c r="C22" s="3" t="s">
        <v>34</v>
      </c>
      <c r="D22" s="3" t="s">
        <v>27</v>
      </c>
      <c r="E22" s="3" t="s">
        <v>35</v>
      </c>
      <c r="F22" s="3" t="s">
        <v>29</v>
      </c>
      <c r="G22" s="3">
        <v>3</v>
      </c>
      <c r="H22" s="3">
        <v>0</v>
      </c>
      <c r="I22" s="4">
        <f t="shared" si="0"/>
        <v>0</v>
      </c>
      <c r="J22" s="25">
        <v>1</v>
      </c>
      <c r="K22" s="5">
        <f t="shared" si="1"/>
        <v>0.33333333333333331</v>
      </c>
      <c r="L22" s="25">
        <f t="shared" si="2"/>
        <v>2</v>
      </c>
      <c r="M22" s="25">
        <v>0</v>
      </c>
      <c r="N22" s="25">
        <v>2</v>
      </c>
      <c r="O22" s="25">
        <v>0</v>
      </c>
      <c r="P22" s="25">
        <v>0</v>
      </c>
      <c r="Q22" s="25">
        <v>0</v>
      </c>
      <c r="R22" s="5">
        <f t="shared" si="3"/>
        <v>0</v>
      </c>
      <c r="S22" s="5">
        <f t="shared" si="4"/>
        <v>0</v>
      </c>
      <c r="T22" s="25">
        <v>0</v>
      </c>
      <c r="U22" s="3">
        <v>0</v>
      </c>
      <c r="V22" s="3">
        <v>0</v>
      </c>
      <c r="W22" s="3">
        <v>1</v>
      </c>
    </row>
    <row r="23" spans="1:23" x14ac:dyDescent="0.3">
      <c r="A23" s="3">
        <v>37</v>
      </c>
      <c r="B23" s="3" t="s">
        <v>25</v>
      </c>
      <c r="C23" s="3" t="s">
        <v>26</v>
      </c>
      <c r="D23" s="3" t="s">
        <v>27</v>
      </c>
      <c r="E23" s="3" t="s">
        <v>31</v>
      </c>
      <c r="F23" s="3" t="s">
        <v>29</v>
      </c>
      <c r="G23" s="3">
        <v>3</v>
      </c>
      <c r="H23" s="3">
        <v>5</v>
      </c>
      <c r="I23" s="4">
        <f t="shared" si="0"/>
        <v>1.6666666666666667</v>
      </c>
      <c r="J23" s="3">
        <v>0</v>
      </c>
      <c r="K23" s="5">
        <f t="shared" si="1"/>
        <v>0</v>
      </c>
      <c r="L23" s="25">
        <f t="shared" si="2"/>
        <v>3</v>
      </c>
      <c r="M23" s="25">
        <v>2</v>
      </c>
      <c r="N23" s="25">
        <v>1</v>
      </c>
      <c r="O23" s="25">
        <v>1</v>
      </c>
      <c r="P23" s="25">
        <v>1</v>
      </c>
      <c r="Q23" s="25">
        <v>1</v>
      </c>
      <c r="R23" s="5">
        <f t="shared" si="3"/>
        <v>0.66666666666666663</v>
      </c>
      <c r="S23" s="5">
        <f t="shared" si="4"/>
        <v>0.66666666666666663</v>
      </c>
      <c r="T23" s="25">
        <v>0</v>
      </c>
      <c r="U23" s="3">
        <v>0</v>
      </c>
      <c r="V23" s="3">
        <v>0</v>
      </c>
      <c r="W23" s="3">
        <v>0</v>
      </c>
    </row>
    <row r="24" spans="1:23" x14ac:dyDescent="0.3">
      <c r="A24" s="3">
        <v>38</v>
      </c>
      <c r="B24" s="3" t="s">
        <v>31</v>
      </c>
      <c r="C24" s="3" t="s">
        <v>32</v>
      </c>
      <c r="D24" s="3" t="s">
        <v>34</v>
      </c>
      <c r="E24" s="3" t="s">
        <v>35</v>
      </c>
      <c r="F24" s="3" t="s">
        <v>29</v>
      </c>
      <c r="G24" s="3">
        <v>2</v>
      </c>
      <c r="H24" s="3">
        <v>0</v>
      </c>
      <c r="I24" s="4">
        <f t="shared" si="0"/>
        <v>0</v>
      </c>
      <c r="J24" s="25">
        <v>0</v>
      </c>
      <c r="K24" s="5">
        <f t="shared" si="1"/>
        <v>0</v>
      </c>
      <c r="L24" s="25">
        <f t="shared" si="2"/>
        <v>2</v>
      </c>
      <c r="M24" s="25">
        <v>0</v>
      </c>
      <c r="N24" s="25">
        <v>2</v>
      </c>
      <c r="O24" s="25">
        <v>0</v>
      </c>
      <c r="P24" s="25">
        <v>0</v>
      </c>
      <c r="Q24" s="25">
        <v>0</v>
      </c>
      <c r="R24" s="5">
        <f t="shared" si="3"/>
        <v>0</v>
      </c>
      <c r="S24" s="5">
        <f t="shared" si="4"/>
        <v>0</v>
      </c>
      <c r="T24" s="25">
        <v>0</v>
      </c>
      <c r="U24" s="3">
        <v>0</v>
      </c>
      <c r="V24" s="3">
        <v>0</v>
      </c>
      <c r="W24" s="3">
        <v>0</v>
      </c>
    </row>
    <row r="25" spans="1:23" x14ac:dyDescent="0.3">
      <c r="A25" s="3">
        <v>39</v>
      </c>
      <c r="B25" s="3" t="s">
        <v>31</v>
      </c>
      <c r="C25" s="3" t="s">
        <v>26</v>
      </c>
      <c r="D25" s="3" t="s">
        <v>27</v>
      </c>
      <c r="E25" s="3" t="s">
        <v>28</v>
      </c>
      <c r="F25" s="16" t="s">
        <v>32</v>
      </c>
      <c r="G25" s="3">
        <v>2</v>
      </c>
      <c r="H25" s="3">
        <v>2</v>
      </c>
      <c r="I25" s="4">
        <f t="shared" si="0"/>
        <v>1</v>
      </c>
      <c r="J25" s="25">
        <v>0</v>
      </c>
      <c r="K25" s="5">
        <f t="shared" si="1"/>
        <v>0</v>
      </c>
      <c r="L25" s="25">
        <f t="shared" si="2"/>
        <v>2</v>
      </c>
      <c r="M25" s="25">
        <v>1</v>
      </c>
      <c r="N25" s="25">
        <v>1</v>
      </c>
      <c r="O25" s="25">
        <v>1</v>
      </c>
      <c r="P25" s="25">
        <v>0</v>
      </c>
      <c r="Q25" s="25">
        <v>0</v>
      </c>
      <c r="R25" s="5">
        <f t="shared" si="3"/>
        <v>0.5</v>
      </c>
      <c r="S25" s="5">
        <f t="shared" si="4"/>
        <v>0.5</v>
      </c>
      <c r="T25" s="25">
        <v>0</v>
      </c>
      <c r="U25" s="3">
        <v>1</v>
      </c>
      <c r="V25" s="3">
        <v>0</v>
      </c>
      <c r="W25" s="3">
        <v>0</v>
      </c>
    </row>
    <row r="26" spans="1:23" x14ac:dyDescent="0.3">
      <c r="A26" s="3">
        <v>40</v>
      </c>
      <c r="B26" s="3" t="s">
        <v>25</v>
      </c>
      <c r="C26" s="3" t="s">
        <v>26</v>
      </c>
      <c r="D26" s="3" t="s">
        <v>27</v>
      </c>
      <c r="E26" s="3" t="s">
        <v>28</v>
      </c>
      <c r="F26" s="3" t="s">
        <v>31</v>
      </c>
      <c r="G26" s="3">
        <v>2</v>
      </c>
      <c r="H26" s="3">
        <v>3</v>
      </c>
      <c r="I26" s="4">
        <f t="shared" si="0"/>
        <v>1.5</v>
      </c>
      <c r="J26" s="25">
        <v>0</v>
      </c>
      <c r="K26" s="5">
        <f t="shared" si="1"/>
        <v>0</v>
      </c>
      <c r="L26" s="25">
        <f t="shared" si="2"/>
        <v>1</v>
      </c>
      <c r="M26" s="25">
        <v>1</v>
      </c>
      <c r="N26" s="25">
        <v>0</v>
      </c>
      <c r="O26" s="25">
        <v>1</v>
      </c>
      <c r="P26" s="25">
        <v>2</v>
      </c>
      <c r="Q26" s="25">
        <v>1</v>
      </c>
      <c r="R26" s="5">
        <f t="shared" si="3"/>
        <v>1</v>
      </c>
      <c r="S26" s="5">
        <f t="shared" si="4"/>
        <v>1</v>
      </c>
      <c r="T26" s="25">
        <v>0</v>
      </c>
      <c r="U26" s="3">
        <v>0</v>
      </c>
      <c r="V26" s="3">
        <v>0</v>
      </c>
      <c r="W26" s="3">
        <v>1</v>
      </c>
    </row>
    <row r="27" spans="1:23" x14ac:dyDescent="0.3">
      <c r="A27" s="3">
        <v>41</v>
      </c>
      <c r="B27" s="3" t="s">
        <v>25</v>
      </c>
      <c r="C27" s="3" t="s">
        <v>31</v>
      </c>
      <c r="D27" s="3" t="s">
        <v>27</v>
      </c>
      <c r="E27" s="3" t="s">
        <v>36</v>
      </c>
      <c r="F27" s="11" t="s">
        <v>29</v>
      </c>
      <c r="G27" s="3">
        <v>2</v>
      </c>
      <c r="H27" s="3">
        <v>2</v>
      </c>
      <c r="I27" s="4">
        <f t="shared" si="0"/>
        <v>1</v>
      </c>
      <c r="J27" s="25">
        <v>0</v>
      </c>
      <c r="K27" s="5">
        <f t="shared" si="1"/>
        <v>0</v>
      </c>
      <c r="L27" s="25">
        <f t="shared" si="2"/>
        <v>2</v>
      </c>
      <c r="M27" s="25">
        <v>1</v>
      </c>
      <c r="N27" s="25">
        <v>1</v>
      </c>
      <c r="O27" s="25">
        <v>0</v>
      </c>
      <c r="P27" s="25">
        <v>0</v>
      </c>
      <c r="Q27" s="25">
        <v>0</v>
      </c>
      <c r="R27" s="5">
        <f t="shared" si="3"/>
        <v>0.5</v>
      </c>
      <c r="S27" s="5">
        <f t="shared" si="4"/>
        <v>0.5</v>
      </c>
      <c r="T27" s="25">
        <v>0</v>
      </c>
      <c r="U27" s="3">
        <v>0</v>
      </c>
      <c r="V27" s="3">
        <v>0</v>
      </c>
      <c r="W27" s="3">
        <v>1</v>
      </c>
    </row>
    <row r="28" spans="1:23" x14ac:dyDescent="0.3">
      <c r="A28" s="3">
        <v>42</v>
      </c>
      <c r="B28" s="3" t="s">
        <v>25</v>
      </c>
      <c r="C28" s="3" t="s">
        <v>26</v>
      </c>
      <c r="D28" s="3" t="s">
        <v>27</v>
      </c>
      <c r="E28" s="3" t="s">
        <v>35</v>
      </c>
      <c r="F28" s="11" t="s">
        <v>31</v>
      </c>
      <c r="G28" s="3">
        <v>1</v>
      </c>
      <c r="H28" s="3">
        <v>0</v>
      </c>
      <c r="I28" s="4">
        <f t="shared" si="0"/>
        <v>0</v>
      </c>
      <c r="J28" s="25">
        <v>1</v>
      </c>
      <c r="K28" s="5">
        <f t="shared" si="1"/>
        <v>1</v>
      </c>
      <c r="L28" s="25">
        <f t="shared" si="2"/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5" t="e">
        <f t="shared" si="3"/>
        <v>#DIV/0!</v>
      </c>
      <c r="S28" s="5" t="e">
        <f t="shared" si="4"/>
        <v>#DIV/0!</v>
      </c>
      <c r="T28" s="25">
        <v>0</v>
      </c>
      <c r="U28" s="3">
        <v>0</v>
      </c>
      <c r="V28" s="3">
        <v>0</v>
      </c>
      <c r="W28" s="3">
        <v>0</v>
      </c>
    </row>
    <row r="29" spans="1:23" x14ac:dyDescent="0.3">
      <c r="A29" s="3">
        <v>43</v>
      </c>
      <c r="B29" s="3" t="s">
        <v>25</v>
      </c>
      <c r="C29" s="3" t="s">
        <v>34</v>
      </c>
      <c r="D29" s="3" t="s">
        <v>27</v>
      </c>
      <c r="E29" s="3" t="s">
        <v>32</v>
      </c>
      <c r="F29" s="3" t="s">
        <v>29</v>
      </c>
      <c r="G29" s="3">
        <v>1</v>
      </c>
      <c r="H29" s="3">
        <v>0</v>
      </c>
      <c r="I29" s="4">
        <f t="shared" si="0"/>
        <v>0</v>
      </c>
      <c r="J29" s="25">
        <v>0</v>
      </c>
      <c r="K29" s="5">
        <f t="shared" si="1"/>
        <v>0</v>
      </c>
      <c r="L29" s="25">
        <f t="shared" si="2"/>
        <v>1</v>
      </c>
      <c r="M29" s="25">
        <v>0</v>
      </c>
      <c r="N29" s="25">
        <v>1</v>
      </c>
      <c r="O29" s="25">
        <v>0</v>
      </c>
      <c r="P29" s="25">
        <v>0</v>
      </c>
      <c r="Q29" s="25">
        <v>0</v>
      </c>
      <c r="R29" s="5">
        <f t="shared" si="3"/>
        <v>0</v>
      </c>
      <c r="S29" s="5">
        <f t="shared" si="4"/>
        <v>0</v>
      </c>
      <c r="T29" s="25">
        <v>0</v>
      </c>
      <c r="U29" s="3">
        <v>1</v>
      </c>
      <c r="V29" s="3">
        <v>0</v>
      </c>
      <c r="W29" s="3">
        <v>0</v>
      </c>
    </row>
    <row r="30" spans="1:23" x14ac:dyDescent="0.3">
      <c r="A30" s="3">
        <v>44</v>
      </c>
      <c r="B30" s="3" t="s">
        <v>25</v>
      </c>
      <c r="C30" s="3" t="s">
        <v>26</v>
      </c>
      <c r="D30" s="3" t="s">
        <v>34</v>
      </c>
      <c r="E30" s="3" t="s">
        <v>35</v>
      </c>
      <c r="F30" s="11" t="s">
        <v>29</v>
      </c>
      <c r="G30" s="3">
        <v>1</v>
      </c>
      <c r="H30" s="3">
        <v>0</v>
      </c>
      <c r="I30" s="4">
        <f t="shared" si="0"/>
        <v>0</v>
      </c>
      <c r="J30" s="25">
        <v>0</v>
      </c>
      <c r="K30" s="5">
        <f t="shared" si="1"/>
        <v>0</v>
      </c>
      <c r="L30" s="25">
        <f t="shared" si="2"/>
        <v>1</v>
      </c>
      <c r="M30" s="25">
        <v>0</v>
      </c>
      <c r="N30" s="25">
        <v>1</v>
      </c>
      <c r="O30" s="25">
        <v>0</v>
      </c>
      <c r="P30" s="25">
        <v>0</v>
      </c>
      <c r="Q30" s="25">
        <v>0</v>
      </c>
      <c r="R30" s="5">
        <f t="shared" si="3"/>
        <v>0</v>
      </c>
      <c r="S30" s="5">
        <f t="shared" si="4"/>
        <v>0</v>
      </c>
      <c r="T30" s="25">
        <v>0</v>
      </c>
      <c r="U30" s="3">
        <v>1</v>
      </c>
      <c r="V30" s="3">
        <v>0</v>
      </c>
      <c r="W30" s="3">
        <v>0</v>
      </c>
    </row>
    <row r="31" spans="1:23" x14ac:dyDescent="0.3">
      <c r="A31" s="3">
        <v>45</v>
      </c>
      <c r="B31" s="3" t="s">
        <v>25</v>
      </c>
      <c r="C31" s="3" t="s">
        <v>26</v>
      </c>
      <c r="D31" s="3" t="s">
        <v>27</v>
      </c>
      <c r="E31" s="3" t="s">
        <v>28</v>
      </c>
      <c r="F31" s="3" t="s">
        <v>32</v>
      </c>
      <c r="G31" s="3">
        <v>0</v>
      </c>
      <c r="H31" s="3">
        <v>0</v>
      </c>
      <c r="I31" s="4" t="e">
        <f t="shared" si="0"/>
        <v>#DIV/0!</v>
      </c>
      <c r="J31" s="25">
        <v>0</v>
      </c>
      <c r="K31" s="5" t="e">
        <f t="shared" si="1"/>
        <v>#DIV/0!</v>
      </c>
      <c r="L31" s="25">
        <f t="shared" si="2"/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5" t="e">
        <f t="shared" si="3"/>
        <v>#DIV/0!</v>
      </c>
      <c r="S31" s="5" t="e">
        <f t="shared" si="4"/>
        <v>#DIV/0!</v>
      </c>
      <c r="T31" s="25">
        <v>0</v>
      </c>
      <c r="U31" s="3">
        <v>0</v>
      </c>
      <c r="V31" s="3">
        <v>0</v>
      </c>
      <c r="W31" s="3">
        <v>0</v>
      </c>
    </row>
    <row r="32" spans="1:23" x14ac:dyDescent="0.3">
      <c r="A32" s="3">
        <v>46</v>
      </c>
      <c r="B32" s="3" t="s">
        <v>25</v>
      </c>
      <c r="C32" s="3" t="s">
        <v>32</v>
      </c>
      <c r="D32" s="3" t="s">
        <v>27</v>
      </c>
      <c r="E32" s="3" t="s">
        <v>35</v>
      </c>
      <c r="F32" s="3" t="s">
        <v>29</v>
      </c>
      <c r="G32" s="3">
        <v>1</v>
      </c>
      <c r="H32" s="3">
        <v>0</v>
      </c>
      <c r="I32" s="4">
        <f t="shared" si="0"/>
        <v>0</v>
      </c>
      <c r="J32" s="25">
        <v>0</v>
      </c>
      <c r="K32" s="5">
        <f t="shared" si="1"/>
        <v>0</v>
      </c>
      <c r="L32" s="25">
        <f t="shared" si="2"/>
        <v>1</v>
      </c>
      <c r="M32" s="25">
        <v>0</v>
      </c>
      <c r="N32" s="25">
        <v>1</v>
      </c>
      <c r="O32" s="25">
        <v>0</v>
      </c>
      <c r="P32" s="25">
        <v>0</v>
      </c>
      <c r="Q32" s="25">
        <v>0</v>
      </c>
      <c r="R32" s="5">
        <f t="shared" si="3"/>
        <v>0</v>
      </c>
      <c r="S32" s="5">
        <f t="shared" si="4"/>
        <v>0</v>
      </c>
      <c r="T32" s="25">
        <v>0</v>
      </c>
      <c r="U32" s="3">
        <v>1</v>
      </c>
      <c r="V32" s="3">
        <v>0</v>
      </c>
      <c r="W32" s="3">
        <v>0</v>
      </c>
    </row>
    <row r="33" spans="1:25" x14ac:dyDescent="0.3">
      <c r="A33" s="3">
        <v>47</v>
      </c>
      <c r="B33" s="3" t="s">
        <v>31</v>
      </c>
      <c r="C33" s="3" t="s">
        <v>32</v>
      </c>
      <c r="D33" s="3" t="s">
        <v>34</v>
      </c>
      <c r="E33" s="3" t="s">
        <v>28</v>
      </c>
      <c r="F33" s="3" t="s">
        <v>29</v>
      </c>
      <c r="G33" s="3">
        <v>0</v>
      </c>
      <c r="H33" s="3">
        <v>0</v>
      </c>
      <c r="I33" s="4" t="e">
        <f t="shared" si="0"/>
        <v>#DIV/0!</v>
      </c>
      <c r="J33" s="25">
        <v>0</v>
      </c>
      <c r="K33" s="5" t="e">
        <f t="shared" si="1"/>
        <v>#DIV/0!</v>
      </c>
      <c r="L33" s="25">
        <f t="shared" si="2"/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5" t="e">
        <f t="shared" si="3"/>
        <v>#DIV/0!</v>
      </c>
      <c r="S33" s="5" t="e">
        <f t="shared" si="4"/>
        <v>#DIV/0!</v>
      </c>
      <c r="T33" s="25">
        <v>0</v>
      </c>
      <c r="U33" s="3">
        <v>0</v>
      </c>
      <c r="V33" s="3">
        <v>0</v>
      </c>
      <c r="W33" s="3">
        <v>1</v>
      </c>
    </row>
    <row r="34" spans="1:25" x14ac:dyDescent="0.3">
      <c r="A34" s="3">
        <v>90</v>
      </c>
      <c r="B34" s="3" t="s">
        <v>25</v>
      </c>
      <c r="C34" s="3" t="s">
        <v>31</v>
      </c>
      <c r="D34" s="3" t="s">
        <v>27</v>
      </c>
      <c r="E34" s="3" t="s">
        <v>28</v>
      </c>
      <c r="F34" s="3" t="s">
        <v>32</v>
      </c>
      <c r="G34" s="3">
        <v>1</v>
      </c>
      <c r="H34" s="3">
        <v>0</v>
      </c>
      <c r="I34" s="4">
        <v>0</v>
      </c>
      <c r="J34" s="3">
        <v>1</v>
      </c>
      <c r="K34" s="5">
        <v>0</v>
      </c>
      <c r="L34" s="3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5">
        <v>0</v>
      </c>
      <c r="S34" s="5">
        <v>0</v>
      </c>
      <c r="T34" s="25">
        <v>0</v>
      </c>
      <c r="U34" s="3">
        <v>0</v>
      </c>
      <c r="V34" s="3">
        <v>0</v>
      </c>
      <c r="W34" s="3">
        <v>1</v>
      </c>
    </row>
    <row r="35" spans="1:25" x14ac:dyDescent="0.3">
      <c r="A35" s="3">
        <v>106</v>
      </c>
      <c r="B35" s="3" t="s">
        <v>31</v>
      </c>
      <c r="C35" s="3" t="s">
        <v>26</v>
      </c>
      <c r="D35" s="3" t="s">
        <v>27</v>
      </c>
      <c r="E35" s="3" t="s">
        <v>35</v>
      </c>
      <c r="F35" s="3" t="s">
        <v>34</v>
      </c>
      <c r="G35" s="3">
        <v>1</v>
      </c>
      <c r="H35" s="3">
        <v>0</v>
      </c>
      <c r="I35" s="4">
        <f>H35/G35</f>
        <v>0</v>
      </c>
      <c r="J35" s="3">
        <v>1</v>
      </c>
      <c r="K35" s="5">
        <f>J35/G35</f>
        <v>1</v>
      </c>
      <c r="L35" s="25">
        <f>M35+N35</f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5" t="e">
        <f>M35/(M35+N35)</f>
        <v>#DIV/0!</v>
      </c>
      <c r="S35" s="5" t="e">
        <f>((0.5*T35)+M35)/L35</f>
        <v>#DIV/0!</v>
      </c>
      <c r="T35" s="25">
        <v>0</v>
      </c>
      <c r="U35" s="3">
        <v>0</v>
      </c>
      <c r="V35" s="3">
        <v>0</v>
      </c>
      <c r="W35" s="3">
        <v>0</v>
      </c>
    </row>
    <row r="36" spans="1:25" x14ac:dyDescent="0.3">
      <c r="I36" s="4"/>
      <c r="K36" s="5"/>
      <c r="M36" s="25"/>
      <c r="N36" s="25"/>
      <c r="O36" s="25"/>
      <c r="P36" s="25"/>
      <c r="Q36" s="25"/>
      <c r="R36" s="5"/>
      <c r="S36" s="5"/>
    </row>
    <row r="37" spans="1:25" x14ac:dyDescent="0.3">
      <c r="F37" s="6" t="s">
        <v>38</v>
      </c>
      <c r="G37" s="3">
        <f>SUM(G3:G35)</f>
        <v>97</v>
      </c>
      <c r="H37" s="3">
        <f>SUM(H3:H35)</f>
        <v>77</v>
      </c>
      <c r="I37" s="4">
        <f t="shared" ref="I37" si="5">H37/G37</f>
        <v>0.79381443298969068</v>
      </c>
      <c r="J37" s="25">
        <f>SUM(J3:J35)</f>
        <v>27</v>
      </c>
      <c r="K37" s="5">
        <f t="shared" ref="K37" si="6">J37/G37</f>
        <v>0.27835051546391754</v>
      </c>
      <c r="L37" s="25">
        <f t="shared" ref="L37:Q37" si="7">SUM(L3:L35)</f>
        <v>64</v>
      </c>
      <c r="M37" s="25">
        <f t="shared" si="7"/>
        <v>28</v>
      </c>
      <c r="N37" s="25">
        <f t="shared" si="7"/>
        <v>36</v>
      </c>
      <c r="O37" s="25">
        <f t="shared" si="7"/>
        <v>14</v>
      </c>
      <c r="P37" s="25">
        <f t="shared" si="7"/>
        <v>20</v>
      </c>
      <c r="Q37" s="25">
        <f t="shared" si="7"/>
        <v>17</v>
      </c>
      <c r="R37" s="5">
        <f t="shared" ref="R37" si="8">M37/(M37+N37)</f>
        <v>0.4375</v>
      </c>
      <c r="S37" s="5">
        <f t="shared" ref="S37" si="9">((0.5*T37)+M37)/L37</f>
        <v>0.4609375</v>
      </c>
      <c r="T37" s="25">
        <f>SUM(T3:T35)</f>
        <v>3</v>
      </c>
      <c r="U37" s="25">
        <f>SUM(U3:U35)</f>
        <v>14</v>
      </c>
      <c r="V37" s="25">
        <f>SUM(V3:V35)</f>
        <v>4</v>
      </c>
      <c r="W37" s="25">
        <f>SUM(W3:W35)</f>
        <v>16</v>
      </c>
    </row>
    <row r="38" spans="1:25" x14ac:dyDescent="0.3">
      <c r="I38" s="4"/>
      <c r="K38" s="5"/>
      <c r="R38" s="5"/>
      <c r="S38" s="5"/>
    </row>
    <row r="39" spans="1:25" x14ac:dyDescent="0.3">
      <c r="I39" s="4"/>
      <c r="K39" s="5"/>
      <c r="R39" s="5"/>
      <c r="S39" s="5"/>
    </row>
    <row r="40" spans="1:25" x14ac:dyDescent="0.3">
      <c r="A40" s="33" t="s">
        <v>39</v>
      </c>
      <c r="B40" s="33"/>
      <c r="C40" s="33"/>
      <c r="I40" s="4"/>
      <c r="K40" s="5"/>
      <c r="R40" s="5"/>
      <c r="S40" s="5"/>
    </row>
    <row r="41" spans="1:25" x14ac:dyDescent="0.3">
      <c r="A41" s="6" t="s">
        <v>1</v>
      </c>
      <c r="B41" s="6" t="s">
        <v>2</v>
      </c>
      <c r="C41" s="6" t="s">
        <v>3</v>
      </c>
      <c r="D41" s="6" t="s">
        <v>4</v>
      </c>
      <c r="E41" s="6" t="s">
        <v>5</v>
      </c>
      <c r="F41" s="6" t="s">
        <v>6</v>
      </c>
      <c r="G41" s="6" t="s">
        <v>7</v>
      </c>
      <c r="H41" s="6" t="s">
        <v>8</v>
      </c>
      <c r="I41" s="7" t="s">
        <v>9</v>
      </c>
      <c r="J41" s="6" t="s">
        <v>10</v>
      </c>
      <c r="K41" s="8" t="s">
        <v>11</v>
      </c>
      <c r="L41" s="6" t="s">
        <v>12</v>
      </c>
      <c r="M41" s="6" t="s">
        <v>13</v>
      </c>
      <c r="N41" s="6" t="s">
        <v>14</v>
      </c>
      <c r="O41" s="6" t="s">
        <v>40</v>
      </c>
      <c r="P41" s="6" t="s">
        <v>16</v>
      </c>
      <c r="Q41" s="6" t="s">
        <v>17</v>
      </c>
      <c r="R41" s="8" t="s">
        <v>18</v>
      </c>
      <c r="S41" s="8" t="s">
        <v>19</v>
      </c>
      <c r="T41" s="27" t="s">
        <v>20</v>
      </c>
      <c r="U41" s="6" t="s">
        <v>41</v>
      </c>
      <c r="V41" s="6" t="s">
        <v>42</v>
      </c>
      <c r="W41" s="6" t="s">
        <v>43</v>
      </c>
      <c r="X41" s="6" t="s">
        <v>22</v>
      </c>
      <c r="Y41" s="6" t="s">
        <v>44</v>
      </c>
    </row>
    <row r="42" spans="1:25" x14ac:dyDescent="0.3">
      <c r="A42" s="3">
        <v>1</v>
      </c>
      <c r="B42" s="3" t="s">
        <v>25</v>
      </c>
      <c r="C42" s="3" t="s">
        <v>26</v>
      </c>
      <c r="D42" s="3" t="s">
        <v>27</v>
      </c>
      <c r="E42" s="3" t="s">
        <v>28</v>
      </c>
      <c r="F42" s="3" t="s">
        <v>29</v>
      </c>
      <c r="G42" s="3">
        <v>12</v>
      </c>
      <c r="H42" s="3">
        <v>10</v>
      </c>
      <c r="I42" s="4">
        <f t="shared" ref="I42:I72" si="10">H42/G42</f>
        <v>0.83333333333333337</v>
      </c>
      <c r="J42" s="3">
        <v>2</v>
      </c>
      <c r="K42" s="5">
        <f t="shared" ref="K42:K72" si="11">J42/G42</f>
        <v>0.16666666666666666</v>
      </c>
      <c r="L42" s="3">
        <f t="shared" ref="L42:L72" si="12">M42+N42</f>
        <v>9</v>
      </c>
      <c r="M42" s="3">
        <v>4</v>
      </c>
      <c r="N42" s="3">
        <v>5</v>
      </c>
      <c r="O42" s="3">
        <v>3</v>
      </c>
      <c r="P42" s="3">
        <v>2</v>
      </c>
      <c r="Q42" s="3">
        <v>2</v>
      </c>
      <c r="R42" s="5">
        <f t="shared" ref="R42:R72" si="13">M42/(M42+N42)</f>
        <v>0.44444444444444442</v>
      </c>
      <c r="S42" s="5">
        <f t="shared" ref="S42:S72" si="14">((0.5*T42)+M42)/L42</f>
        <v>0.44444444444444442</v>
      </c>
      <c r="T42" s="3">
        <v>0</v>
      </c>
      <c r="U42" s="3">
        <v>3</v>
      </c>
      <c r="V42" s="3">
        <v>2</v>
      </c>
      <c r="W42" s="3">
        <v>2</v>
      </c>
      <c r="X42" s="3">
        <v>2</v>
      </c>
      <c r="Y42" s="3">
        <v>0</v>
      </c>
    </row>
    <row r="43" spans="1:25" x14ac:dyDescent="0.3">
      <c r="A43" s="3">
        <v>4</v>
      </c>
      <c r="B43" s="3" t="s">
        <v>25</v>
      </c>
      <c r="C43" s="3" t="s">
        <v>31</v>
      </c>
      <c r="D43" s="3" t="s">
        <v>27</v>
      </c>
      <c r="E43" s="3" t="s">
        <v>28</v>
      </c>
      <c r="F43" s="3" t="s">
        <v>29</v>
      </c>
      <c r="G43" s="3">
        <v>5</v>
      </c>
      <c r="H43" s="3">
        <v>7</v>
      </c>
      <c r="I43" s="4">
        <f t="shared" si="10"/>
        <v>1.4</v>
      </c>
      <c r="J43" s="3">
        <v>1</v>
      </c>
      <c r="K43" s="5">
        <f t="shared" si="11"/>
        <v>0.2</v>
      </c>
      <c r="L43" s="3">
        <f t="shared" si="12"/>
        <v>3</v>
      </c>
      <c r="M43" s="3">
        <v>2</v>
      </c>
      <c r="N43" s="3">
        <v>1</v>
      </c>
      <c r="O43" s="3">
        <v>1</v>
      </c>
      <c r="P43" s="3">
        <v>4</v>
      </c>
      <c r="Q43" s="3">
        <v>2</v>
      </c>
      <c r="R43" s="5">
        <f t="shared" si="13"/>
        <v>0.66666666666666663</v>
      </c>
      <c r="S43" s="5">
        <f t="shared" si="14"/>
        <v>0.83333333333333337</v>
      </c>
      <c r="T43" s="3">
        <v>1</v>
      </c>
      <c r="U43" s="3">
        <v>0</v>
      </c>
      <c r="V43" s="3">
        <v>1</v>
      </c>
      <c r="W43" s="3">
        <v>1</v>
      </c>
      <c r="X43" s="3">
        <v>2</v>
      </c>
      <c r="Y43" s="3">
        <v>0</v>
      </c>
    </row>
    <row r="44" spans="1:25" x14ac:dyDescent="0.3">
      <c r="A44" s="3">
        <v>6</v>
      </c>
      <c r="B44" s="3" t="s">
        <v>31</v>
      </c>
      <c r="C44" s="3" t="s">
        <v>26</v>
      </c>
      <c r="D44" s="3" t="s">
        <v>27</v>
      </c>
      <c r="E44" s="3" t="s">
        <v>28</v>
      </c>
      <c r="F44" s="3" t="s">
        <v>29</v>
      </c>
      <c r="G44" s="3">
        <v>7</v>
      </c>
      <c r="H44" s="3">
        <v>8</v>
      </c>
      <c r="I44" s="4">
        <f t="shared" si="10"/>
        <v>1.1428571428571428</v>
      </c>
      <c r="J44" s="3">
        <v>0</v>
      </c>
      <c r="K44" s="5">
        <f t="shared" si="11"/>
        <v>0</v>
      </c>
      <c r="L44" s="3">
        <f t="shared" si="12"/>
        <v>6</v>
      </c>
      <c r="M44" s="3">
        <v>4</v>
      </c>
      <c r="N44" s="3">
        <v>2</v>
      </c>
      <c r="O44" s="3">
        <v>3</v>
      </c>
      <c r="P44" s="3">
        <v>0</v>
      </c>
      <c r="Q44" s="3">
        <v>0</v>
      </c>
      <c r="R44" s="5">
        <f t="shared" si="13"/>
        <v>0.66666666666666663</v>
      </c>
      <c r="S44" s="5">
        <f t="shared" si="14"/>
        <v>0.66666666666666663</v>
      </c>
      <c r="T44" s="3">
        <v>0</v>
      </c>
      <c r="U44" s="3">
        <v>2</v>
      </c>
      <c r="V44" s="3">
        <v>1</v>
      </c>
      <c r="W44" s="3">
        <v>0</v>
      </c>
      <c r="X44" s="3">
        <v>0</v>
      </c>
      <c r="Y44" s="3">
        <v>0</v>
      </c>
    </row>
    <row r="45" spans="1:25" x14ac:dyDescent="0.3">
      <c r="A45" s="3">
        <v>7</v>
      </c>
      <c r="B45" s="3" t="s">
        <v>25</v>
      </c>
      <c r="C45" s="3" t="s">
        <v>32</v>
      </c>
      <c r="D45" s="3" t="s">
        <v>27</v>
      </c>
      <c r="E45" s="3" t="s">
        <v>28</v>
      </c>
      <c r="F45" s="3" t="s">
        <v>29</v>
      </c>
      <c r="G45" s="3">
        <v>3</v>
      </c>
      <c r="H45" s="3">
        <v>0</v>
      </c>
      <c r="I45" s="4">
        <f t="shared" si="10"/>
        <v>0</v>
      </c>
      <c r="J45" s="3">
        <v>0</v>
      </c>
      <c r="K45" s="5">
        <f t="shared" si="11"/>
        <v>0</v>
      </c>
      <c r="L45" s="3">
        <f t="shared" si="12"/>
        <v>3</v>
      </c>
      <c r="M45" s="3">
        <v>0</v>
      </c>
      <c r="N45" s="3">
        <v>3</v>
      </c>
      <c r="O45" s="3">
        <v>0</v>
      </c>
      <c r="P45" s="3">
        <v>0</v>
      </c>
      <c r="Q45" s="3">
        <v>0</v>
      </c>
      <c r="R45" s="5">
        <f t="shared" si="13"/>
        <v>0</v>
      </c>
      <c r="S45" s="5">
        <f t="shared" si="14"/>
        <v>0</v>
      </c>
      <c r="T45" s="3">
        <v>0</v>
      </c>
      <c r="U45" s="3">
        <v>0</v>
      </c>
      <c r="V45" s="3">
        <v>3</v>
      </c>
      <c r="W45" s="3">
        <v>0</v>
      </c>
      <c r="X45" s="3">
        <v>0</v>
      </c>
      <c r="Y45" s="3">
        <v>0</v>
      </c>
    </row>
    <row r="46" spans="1:25" x14ac:dyDescent="0.3">
      <c r="A46" s="3">
        <v>10</v>
      </c>
      <c r="B46" s="3" t="s">
        <v>31</v>
      </c>
      <c r="C46" s="3" t="s">
        <v>26</v>
      </c>
      <c r="D46" s="3" t="s">
        <v>32</v>
      </c>
      <c r="E46" s="3" t="s">
        <v>28</v>
      </c>
      <c r="F46" s="3" t="s">
        <v>29</v>
      </c>
      <c r="G46" s="3">
        <v>5</v>
      </c>
      <c r="H46" s="3">
        <v>6</v>
      </c>
      <c r="I46" s="4">
        <f t="shared" si="10"/>
        <v>1.2</v>
      </c>
      <c r="J46" s="3">
        <v>1</v>
      </c>
      <c r="K46" s="5">
        <f t="shared" si="11"/>
        <v>0.2</v>
      </c>
      <c r="L46" s="3">
        <f t="shared" si="12"/>
        <v>3</v>
      </c>
      <c r="M46" s="3">
        <v>2</v>
      </c>
      <c r="N46" s="3">
        <v>1</v>
      </c>
      <c r="O46" s="3">
        <v>2</v>
      </c>
      <c r="P46" s="3">
        <v>2</v>
      </c>
      <c r="Q46" s="3">
        <v>2</v>
      </c>
      <c r="R46" s="5">
        <f t="shared" si="13"/>
        <v>0.66666666666666663</v>
      </c>
      <c r="S46" s="5">
        <f t="shared" si="14"/>
        <v>0.66666666666666663</v>
      </c>
      <c r="T46" s="3">
        <v>0</v>
      </c>
      <c r="U46" s="3">
        <v>0</v>
      </c>
      <c r="V46" s="3">
        <v>1</v>
      </c>
      <c r="W46" s="3">
        <v>1</v>
      </c>
      <c r="X46" s="3">
        <v>1</v>
      </c>
      <c r="Y46" s="3">
        <v>0</v>
      </c>
    </row>
    <row r="47" spans="1:25" x14ac:dyDescent="0.3">
      <c r="A47" s="3">
        <v>13</v>
      </c>
      <c r="B47" s="3" t="s">
        <v>32</v>
      </c>
      <c r="C47" s="3" t="s">
        <v>26</v>
      </c>
      <c r="D47" s="3" t="s">
        <v>27</v>
      </c>
      <c r="E47" s="3" t="s">
        <v>28</v>
      </c>
      <c r="F47" s="3" t="s">
        <v>29</v>
      </c>
      <c r="G47" s="3">
        <v>1</v>
      </c>
      <c r="H47" s="3">
        <v>0</v>
      </c>
      <c r="I47" s="4">
        <f t="shared" si="10"/>
        <v>0</v>
      </c>
      <c r="J47" s="3">
        <v>1</v>
      </c>
      <c r="K47" s="5">
        <f t="shared" si="11"/>
        <v>1</v>
      </c>
      <c r="L47" s="3">
        <f t="shared" si="12"/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e">
        <f t="shared" si="13"/>
        <v>#DIV/0!</v>
      </c>
      <c r="S47" s="5" t="e">
        <f t="shared" si="14"/>
        <v>#DIV/0!</v>
      </c>
      <c r="T47" s="3">
        <v>0</v>
      </c>
      <c r="U47" s="3">
        <v>0</v>
      </c>
      <c r="V47" s="3">
        <v>0</v>
      </c>
      <c r="W47" s="3">
        <v>1</v>
      </c>
      <c r="X47" s="3">
        <v>0</v>
      </c>
      <c r="Y47" s="3">
        <v>0</v>
      </c>
    </row>
    <row r="48" spans="1:25" x14ac:dyDescent="0.3">
      <c r="A48" s="3">
        <v>14</v>
      </c>
      <c r="B48" s="3" t="s">
        <v>25</v>
      </c>
      <c r="C48" s="3" t="s">
        <v>26</v>
      </c>
      <c r="D48" s="3" t="s">
        <v>27</v>
      </c>
      <c r="E48" s="3" t="s">
        <v>35</v>
      </c>
      <c r="F48" s="3" t="s">
        <v>29</v>
      </c>
      <c r="G48" s="3">
        <v>4</v>
      </c>
      <c r="H48" s="3">
        <v>0</v>
      </c>
      <c r="I48" s="4">
        <f t="shared" si="10"/>
        <v>0</v>
      </c>
      <c r="J48" s="3">
        <v>1</v>
      </c>
      <c r="K48" s="5">
        <f t="shared" si="11"/>
        <v>0.25</v>
      </c>
      <c r="L48" s="3">
        <f t="shared" si="12"/>
        <v>2</v>
      </c>
      <c r="M48" s="3">
        <v>0</v>
      </c>
      <c r="N48" s="3">
        <v>2</v>
      </c>
      <c r="O48" s="3">
        <v>0</v>
      </c>
      <c r="P48" s="3">
        <v>0</v>
      </c>
      <c r="Q48" s="3">
        <v>0</v>
      </c>
      <c r="R48" s="5">
        <f t="shared" si="13"/>
        <v>0</v>
      </c>
      <c r="S48" s="5">
        <f t="shared" si="14"/>
        <v>0</v>
      </c>
      <c r="T48" s="3">
        <v>0</v>
      </c>
      <c r="U48" s="3">
        <v>0</v>
      </c>
      <c r="V48" s="3">
        <v>3</v>
      </c>
      <c r="W48" s="3">
        <v>1</v>
      </c>
      <c r="X48" s="3">
        <v>0</v>
      </c>
      <c r="Y48" s="3">
        <v>2</v>
      </c>
    </row>
    <row r="49" spans="1:25" x14ac:dyDescent="0.3">
      <c r="A49" s="3">
        <v>17</v>
      </c>
      <c r="B49" s="3" t="s">
        <v>34</v>
      </c>
      <c r="C49" s="3" t="s">
        <v>32</v>
      </c>
      <c r="D49" s="3" t="s">
        <v>27</v>
      </c>
      <c r="E49" s="3" t="s">
        <v>35</v>
      </c>
      <c r="F49" s="11" t="s">
        <v>29</v>
      </c>
      <c r="G49" s="3">
        <v>3</v>
      </c>
      <c r="H49" s="3">
        <v>4</v>
      </c>
      <c r="I49" s="4">
        <f t="shared" si="10"/>
        <v>1.3333333333333333</v>
      </c>
      <c r="J49" s="3">
        <v>0</v>
      </c>
      <c r="K49" s="5">
        <f t="shared" si="11"/>
        <v>0</v>
      </c>
      <c r="L49" s="3">
        <f t="shared" si="12"/>
        <v>3</v>
      </c>
      <c r="M49" s="3">
        <v>2</v>
      </c>
      <c r="N49" s="3">
        <v>1</v>
      </c>
      <c r="O49" s="3">
        <v>2</v>
      </c>
      <c r="P49" s="3">
        <v>0</v>
      </c>
      <c r="Q49" s="3">
        <v>0</v>
      </c>
      <c r="R49" s="5">
        <f t="shared" si="13"/>
        <v>0.66666666666666663</v>
      </c>
      <c r="S49" s="5">
        <f t="shared" si="14"/>
        <v>0.66666666666666663</v>
      </c>
      <c r="T49" s="3">
        <v>0</v>
      </c>
      <c r="U49" s="3">
        <v>0</v>
      </c>
      <c r="V49" s="3">
        <v>1</v>
      </c>
      <c r="W49" s="3">
        <v>0</v>
      </c>
      <c r="X49" s="3">
        <v>2</v>
      </c>
      <c r="Y49" s="3">
        <v>0</v>
      </c>
    </row>
    <row r="50" spans="1:25" x14ac:dyDescent="0.3">
      <c r="A50" s="3">
        <v>18</v>
      </c>
      <c r="B50" s="3" t="s">
        <v>34</v>
      </c>
      <c r="C50" s="3" t="s">
        <v>26</v>
      </c>
      <c r="D50" s="3" t="s">
        <v>27</v>
      </c>
      <c r="E50" s="3" t="s">
        <v>32</v>
      </c>
      <c r="F50" s="16" t="s">
        <v>29</v>
      </c>
      <c r="G50" s="3">
        <v>2</v>
      </c>
      <c r="H50" s="3">
        <v>1</v>
      </c>
      <c r="I50" s="4">
        <f t="shared" si="10"/>
        <v>0.5</v>
      </c>
      <c r="J50" s="3">
        <v>0</v>
      </c>
      <c r="K50" s="5">
        <f t="shared" si="11"/>
        <v>0</v>
      </c>
      <c r="L50" s="3">
        <f t="shared" si="12"/>
        <v>1</v>
      </c>
      <c r="M50" s="3">
        <v>0</v>
      </c>
      <c r="N50" s="3">
        <v>1</v>
      </c>
      <c r="O50" s="3">
        <v>0</v>
      </c>
      <c r="P50" s="3">
        <v>2</v>
      </c>
      <c r="Q50" s="3">
        <v>1</v>
      </c>
      <c r="R50" s="5">
        <f t="shared" si="13"/>
        <v>0</v>
      </c>
      <c r="S50" s="5">
        <f t="shared" si="14"/>
        <v>0</v>
      </c>
      <c r="T50" s="3">
        <v>0</v>
      </c>
      <c r="U50" s="3">
        <v>1</v>
      </c>
      <c r="V50" s="3">
        <v>0</v>
      </c>
      <c r="W50" s="3">
        <v>0</v>
      </c>
      <c r="X50" s="3">
        <v>1</v>
      </c>
      <c r="Y50" s="3">
        <v>0</v>
      </c>
    </row>
    <row r="51" spans="1:25" x14ac:dyDescent="0.3">
      <c r="A51" s="3">
        <v>24</v>
      </c>
      <c r="B51" s="3" t="s">
        <v>25</v>
      </c>
      <c r="C51" s="3" t="s">
        <v>31</v>
      </c>
      <c r="D51" s="3" t="s">
        <v>27</v>
      </c>
      <c r="E51" s="3" t="s">
        <v>35</v>
      </c>
      <c r="F51" s="3" t="s">
        <v>29</v>
      </c>
      <c r="G51" s="3">
        <v>0</v>
      </c>
      <c r="H51" s="3">
        <v>0</v>
      </c>
      <c r="I51" s="4" t="e">
        <f t="shared" si="10"/>
        <v>#DIV/0!</v>
      </c>
      <c r="J51" s="3">
        <v>0</v>
      </c>
      <c r="K51" s="5" t="e">
        <f t="shared" si="11"/>
        <v>#DIV/0!</v>
      </c>
      <c r="L51" s="3">
        <f t="shared" si="12"/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5" t="e">
        <f t="shared" si="13"/>
        <v>#DIV/0!</v>
      </c>
      <c r="S51" s="5" t="e">
        <f t="shared" si="14"/>
        <v>#DIV/0!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 x14ac:dyDescent="0.3">
      <c r="A52" s="3">
        <v>26</v>
      </c>
      <c r="B52" s="3" t="s">
        <v>25</v>
      </c>
      <c r="C52" s="3" t="s">
        <v>31</v>
      </c>
      <c r="D52" s="3" t="s">
        <v>27</v>
      </c>
      <c r="E52" s="3" t="s">
        <v>32</v>
      </c>
      <c r="F52" s="3" t="s">
        <v>29</v>
      </c>
      <c r="G52" s="3">
        <v>11</v>
      </c>
      <c r="H52" s="3">
        <v>3</v>
      </c>
      <c r="I52" s="4">
        <f t="shared" si="10"/>
        <v>0.27272727272727271</v>
      </c>
      <c r="J52" s="3">
        <v>1</v>
      </c>
      <c r="K52" s="5">
        <f t="shared" si="11"/>
        <v>9.0909090909090912E-2</v>
      </c>
      <c r="L52" s="3">
        <f t="shared" si="12"/>
        <v>10</v>
      </c>
      <c r="M52" s="3">
        <v>1</v>
      </c>
      <c r="N52" s="3">
        <v>9</v>
      </c>
      <c r="O52" s="3">
        <v>0</v>
      </c>
      <c r="P52" s="3">
        <v>2</v>
      </c>
      <c r="Q52" s="3">
        <v>1</v>
      </c>
      <c r="R52" s="5">
        <f t="shared" si="13"/>
        <v>0.1</v>
      </c>
      <c r="S52" s="5">
        <f t="shared" si="14"/>
        <v>0.1</v>
      </c>
      <c r="T52" s="3">
        <v>0</v>
      </c>
      <c r="U52" s="3">
        <v>5</v>
      </c>
      <c r="V52" s="3">
        <v>3</v>
      </c>
      <c r="W52" s="3">
        <v>1</v>
      </c>
      <c r="X52" s="3">
        <v>1</v>
      </c>
      <c r="Y52" s="3">
        <v>1</v>
      </c>
    </row>
    <row r="53" spans="1:25" x14ac:dyDescent="0.3">
      <c r="A53" s="3">
        <v>27</v>
      </c>
      <c r="B53" s="3" t="s">
        <v>31</v>
      </c>
      <c r="C53" s="3" t="s">
        <v>26</v>
      </c>
      <c r="D53" s="3" t="s">
        <v>27</v>
      </c>
      <c r="E53" s="3" t="s">
        <v>32</v>
      </c>
      <c r="F53" s="3" t="s">
        <v>29</v>
      </c>
      <c r="G53" s="3">
        <v>4</v>
      </c>
      <c r="H53" s="3">
        <v>4</v>
      </c>
      <c r="I53" s="4">
        <f t="shared" si="10"/>
        <v>1</v>
      </c>
      <c r="J53" s="3">
        <v>1</v>
      </c>
      <c r="K53" s="5">
        <f t="shared" si="11"/>
        <v>0.25</v>
      </c>
      <c r="L53" s="3">
        <f t="shared" si="12"/>
        <v>2</v>
      </c>
      <c r="M53" s="3">
        <v>2</v>
      </c>
      <c r="N53" s="3">
        <v>0</v>
      </c>
      <c r="O53" s="3">
        <v>2</v>
      </c>
      <c r="P53" s="3">
        <v>2</v>
      </c>
      <c r="Q53" s="3">
        <v>0</v>
      </c>
      <c r="R53" s="5">
        <f t="shared" si="13"/>
        <v>1</v>
      </c>
      <c r="S53" s="5">
        <f t="shared" si="14"/>
        <v>1</v>
      </c>
      <c r="T53" s="3">
        <v>0</v>
      </c>
      <c r="U53" s="3">
        <v>0</v>
      </c>
      <c r="V53" s="3">
        <v>1</v>
      </c>
      <c r="W53" s="3">
        <v>1</v>
      </c>
      <c r="X53" s="3">
        <v>2</v>
      </c>
      <c r="Y53" s="3">
        <v>0</v>
      </c>
    </row>
    <row r="54" spans="1:25" x14ac:dyDescent="0.3">
      <c r="A54" s="3">
        <v>29</v>
      </c>
      <c r="B54" s="3" t="s">
        <v>31</v>
      </c>
      <c r="C54" s="3" t="s">
        <v>34</v>
      </c>
      <c r="D54" s="3" t="s">
        <v>27</v>
      </c>
      <c r="E54" s="3" t="s">
        <v>32</v>
      </c>
      <c r="F54" s="3" t="s">
        <v>29</v>
      </c>
      <c r="G54" s="3">
        <v>4</v>
      </c>
      <c r="H54" s="3">
        <v>6</v>
      </c>
      <c r="I54" s="4">
        <f t="shared" si="10"/>
        <v>1.5</v>
      </c>
      <c r="J54" s="3">
        <v>1</v>
      </c>
      <c r="K54" s="5">
        <f t="shared" si="11"/>
        <v>0.25</v>
      </c>
      <c r="L54" s="3">
        <f t="shared" si="12"/>
        <v>3</v>
      </c>
      <c r="M54" s="3">
        <v>3</v>
      </c>
      <c r="N54" s="3">
        <v>0</v>
      </c>
      <c r="O54" s="3">
        <v>2</v>
      </c>
      <c r="P54" s="3">
        <v>0</v>
      </c>
      <c r="Q54" s="3">
        <v>0</v>
      </c>
      <c r="R54" s="5">
        <f t="shared" si="13"/>
        <v>1</v>
      </c>
      <c r="S54" s="5">
        <f t="shared" si="14"/>
        <v>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</row>
    <row r="55" spans="1:25" x14ac:dyDescent="0.3">
      <c r="A55" s="3">
        <v>30</v>
      </c>
      <c r="B55" s="3" t="s">
        <v>25</v>
      </c>
      <c r="C55" s="3" t="s">
        <v>26</v>
      </c>
      <c r="D55" s="3" t="s">
        <v>34</v>
      </c>
      <c r="E55" s="3" t="s">
        <v>35</v>
      </c>
      <c r="F55" s="3" t="s">
        <v>31</v>
      </c>
      <c r="G55" s="3">
        <v>4</v>
      </c>
      <c r="H55" s="3">
        <v>2</v>
      </c>
      <c r="I55" s="4">
        <f t="shared" si="10"/>
        <v>0.5</v>
      </c>
      <c r="J55" s="3">
        <v>2</v>
      </c>
      <c r="K55" s="5">
        <f t="shared" si="11"/>
        <v>0.5</v>
      </c>
      <c r="L55" s="3">
        <f t="shared" si="12"/>
        <v>2</v>
      </c>
      <c r="M55" s="3">
        <v>1</v>
      </c>
      <c r="N55" s="3">
        <v>1</v>
      </c>
      <c r="O55" s="3">
        <v>0</v>
      </c>
      <c r="P55" s="3">
        <v>0</v>
      </c>
      <c r="Q55" s="3">
        <v>0</v>
      </c>
      <c r="R55" s="5">
        <f t="shared" si="13"/>
        <v>0.5</v>
      </c>
      <c r="S55" s="5">
        <f t="shared" si="14"/>
        <v>0.5</v>
      </c>
      <c r="T55" s="3">
        <v>0</v>
      </c>
      <c r="U55" s="3">
        <v>1</v>
      </c>
      <c r="V55" s="3">
        <v>0</v>
      </c>
      <c r="W55" s="3">
        <v>0</v>
      </c>
      <c r="X55" s="3">
        <v>1</v>
      </c>
      <c r="Y55" s="3">
        <v>0</v>
      </c>
    </row>
    <row r="56" spans="1:25" x14ac:dyDescent="0.3">
      <c r="A56" s="3">
        <v>31</v>
      </c>
      <c r="B56" s="3" t="s">
        <v>25</v>
      </c>
      <c r="C56" s="3" t="s">
        <v>35</v>
      </c>
      <c r="D56" s="3" t="s">
        <v>27</v>
      </c>
      <c r="E56" s="3" t="s">
        <v>28</v>
      </c>
      <c r="F56" s="3" t="s">
        <v>29</v>
      </c>
      <c r="G56" s="3">
        <v>4</v>
      </c>
      <c r="H56" s="3">
        <v>2</v>
      </c>
      <c r="I56" s="4">
        <f t="shared" si="10"/>
        <v>0.5</v>
      </c>
      <c r="J56" s="3">
        <v>0</v>
      </c>
      <c r="K56" s="5">
        <f t="shared" si="11"/>
        <v>0</v>
      </c>
      <c r="L56" s="3">
        <f t="shared" si="12"/>
        <v>3</v>
      </c>
      <c r="M56" s="3">
        <v>1</v>
      </c>
      <c r="N56" s="3">
        <v>2</v>
      </c>
      <c r="O56" s="3">
        <v>0</v>
      </c>
      <c r="P56" s="3">
        <v>2</v>
      </c>
      <c r="Q56" s="3">
        <v>0</v>
      </c>
      <c r="R56" s="5">
        <f t="shared" si="13"/>
        <v>0.33333333333333331</v>
      </c>
      <c r="S56" s="5">
        <f t="shared" si="14"/>
        <v>0.33333333333333331</v>
      </c>
      <c r="T56" s="3">
        <v>0</v>
      </c>
      <c r="U56" s="3">
        <v>1</v>
      </c>
      <c r="V56" s="3">
        <v>2</v>
      </c>
      <c r="W56" s="3">
        <v>0</v>
      </c>
      <c r="X56" s="3">
        <v>1</v>
      </c>
      <c r="Y56" s="3">
        <v>0</v>
      </c>
    </row>
    <row r="57" spans="1:25" x14ac:dyDescent="0.3">
      <c r="A57" s="3">
        <v>32</v>
      </c>
      <c r="B57" s="3" t="s">
        <v>31</v>
      </c>
      <c r="C57" s="3" t="s">
        <v>32</v>
      </c>
      <c r="D57" s="3" t="s">
        <v>27</v>
      </c>
      <c r="E57" s="3" t="s">
        <v>35</v>
      </c>
      <c r="F57" s="3" t="s">
        <v>29</v>
      </c>
      <c r="G57" s="3">
        <v>1</v>
      </c>
      <c r="H57" s="3">
        <v>0</v>
      </c>
      <c r="I57" s="4">
        <f t="shared" si="10"/>
        <v>0</v>
      </c>
      <c r="J57" s="3">
        <v>0</v>
      </c>
      <c r="K57" s="5">
        <f t="shared" si="11"/>
        <v>0</v>
      </c>
      <c r="L57" s="3">
        <f t="shared" si="12"/>
        <v>1</v>
      </c>
      <c r="M57" s="3">
        <v>0</v>
      </c>
      <c r="N57" s="3">
        <v>1</v>
      </c>
      <c r="O57" s="3">
        <v>0</v>
      </c>
      <c r="P57" s="3">
        <v>0</v>
      </c>
      <c r="Q57" s="3">
        <v>0</v>
      </c>
      <c r="R57" s="5">
        <f t="shared" si="13"/>
        <v>0</v>
      </c>
      <c r="S57" s="5">
        <f t="shared" si="14"/>
        <v>0</v>
      </c>
      <c r="T57" s="3">
        <v>0</v>
      </c>
      <c r="U57" s="3">
        <v>0</v>
      </c>
      <c r="V57" s="3">
        <v>1</v>
      </c>
      <c r="W57" s="3">
        <v>0</v>
      </c>
      <c r="X57" s="3">
        <v>0</v>
      </c>
      <c r="Y57" s="3">
        <v>0</v>
      </c>
    </row>
    <row r="58" spans="1:25" x14ac:dyDescent="0.3">
      <c r="A58" s="3">
        <v>33</v>
      </c>
      <c r="B58" s="3" t="s">
        <v>25</v>
      </c>
      <c r="C58" s="3" t="s">
        <v>26</v>
      </c>
      <c r="D58" s="3" t="s">
        <v>27</v>
      </c>
      <c r="E58" s="3" t="s">
        <v>32</v>
      </c>
      <c r="F58" s="3" t="s">
        <v>29</v>
      </c>
      <c r="G58" s="3">
        <v>5</v>
      </c>
      <c r="H58" s="3">
        <v>1</v>
      </c>
      <c r="I58" s="4">
        <f t="shared" si="10"/>
        <v>0.2</v>
      </c>
      <c r="J58" s="3">
        <v>2</v>
      </c>
      <c r="K58" s="5">
        <f t="shared" si="11"/>
        <v>0.4</v>
      </c>
      <c r="L58" s="3">
        <f t="shared" si="12"/>
        <v>2</v>
      </c>
      <c r="M58" s="3">
        <v>0</v>
      </c>
      <c r="N58" s="3">
        <v>2</v>
      </c>
      <c r="O58" s="3">
        <v>0</v>
      </c>
      <c r="P58" s="3">
        <v>2</v>
      </c>
      <c r="Q58" s="3">
        <v>1</v>
      </c>
      <c r="R58" s="5">
        <f t="shared" si="13"/>
        <v>0</v>
      </c>
      <c r="S58" s="5">
        <f t="shared" si="14"/>
        <v>0</v>
      </c>
      <c r="T58" s="3">
        <v>0</v>
      </c>
      <c r="U58" s="3">
        <v>2</v>
      </c>
      <c r="V58" s="3">
        <v>1</v>
      </c>
      <c r="W58" s="3">
        <v>0</v>
      </c>
      <c r="X58" s="3">
        <v>1</v>
      </c>
      <c r="Y58" s="3">
        <v>0</v>
      </c>
    </row>
    <row r="59" spans="1:25" x14ac:dyDescent="0.3">
      <c r="A59" s="3">
        <v>34</v>
      </c>
      <c r="B59" s="3" t="s">
        <v>25</v>
      </c>
      <c r="C59" s="3" t="s">
        <v>26</v>
      </c>
      <c r="D59" s="3" t="s">
        <v>31</v>
      </c>
      <c r="E59" s="3" t="s">
        <v>28</v>
      </c>
      <c r="F59" s="3" t="s">
        <v>29</v>
      </c>
      <c r="G59" s="3">
        <v>2</v>
      </c>
      <c r="H59" s="3">
        <v>0</v>
      </c>
      <c r="I59" s="4">
        <f t="shared" si="10"/>
        <v>0</v>
      </c>
      <c r="J59" s="3">
        <v>0</v>
      </c>
      <c r="K59" s="5">
        <f t="shared" si="11"/>
        <v>0</v>
      </c>
      <c r="L59" s="3">
        <f t="shared" si="12"/>
        <v>2</v>
      </c>
      <c r="M59" s="3">
        <v>0</v>
      </c>
      <c r="N59" s="3">
        <v>2</v>
      </c>
      <c r="O59" s="3">
        <v>0</v>
      </c>
      <c r="P59" s="3">
        <v>0</v>
      </c>
      <c r="Q59" s="3">
        <v>0</v>
      </c>
      <c r="R59" s="5">
        <f t="shared" si="13"/>
        <v>0</v>
      </c>
      <c r="S59" s="5">
        <f t="shared" si="14"/>
        <v>0</v>
      </c>
      <c r="T59" s="3">
        <v>0</v>
      </c>
      <c r="U59" s="3">
        <v>0</v>
      </c>
      <c r="V59" s="3">
        <v>2</v>
      </c>
      <c r="W59" s="3">
        <v>0</v>
      </c>
      <c r="X59" s="3">
        <v>0</v>
      </c>
      <c r="Y59" s="3">
        <v>0</v>
      </c>
    </row>
    <row r="60" spans="1:25" x14ac:dyDescent="0.3">
      <c r="A60" s="3">
        <v>35</v>
      </c>
      <c r="B60" s="3" t="s">
        <v>25</v>
      </c>
      <c r="C60" s="3" t="s">
        <v>26</v>
      </c>
      <c r="D60" s="3" t="s">
        <v>34</v>
      </c>
      <c r="E60" s="3" t="s">
        <v>31</v>
      </c>
      <c r="F60" s="3" t="s">
        <v>29</v>
      </c>
      <c r="G60" s="3">
        <v>1</v>
      </c>
      <c r="H60" s="3">
        <v>0</v>
      </c>
      <c r="I60" s="4">
        <f t="shared" si="10"/>
        <v>0</v>
      </c>
      <c r="J60" s="3">
        <v>0</v>
      </c>
      <c r="K60" s="5">
        <f t="shared" si="11"/>
        <v>0</v>
      </c>
      <c r="L60" s="3">
        <f t="shared" si="12"/>
        <v>1</v>
      </c>
      <c r="M60" s="3">
        <v>0</v>
      </c>
      <c r="N60" s="3">
        <v>1</v>
      </c>
      <c r="O60" s="3">
        <v>0</v>
      </c>
      <c r="P60" s="3">
        <v>0</v>
      </c>
      <c r="Q60" s="3">
        <v>0</v>
      </c>
      <c r="R60" s="5">
        <f t="shared" si="13"/>
        <v>0</v>
      </c>
      <c r="S60" s="5">
        <f t="shared" si="14"/>
        <v>0</v>
      </c>
      <c r="T60" s="3">
        <v>0</v>
      </c>
      <c r="U60" s="3">
        <v>0</v>
      </c>
      <c r="V60" s="3">
        <v>1</v>
      </c>
      <c r="W60" s="3">
        <v>0</v>
      </c>
      <c r="X60" s="3">
        <v>0</v>
      </c>
      <c r="Y60" s="3">
        <v>1</v>
      </c>
    </row>
    <row r="61" spans="1:25" x14ac:dyDescent="0.3">
      <c r="A61" s="3">
        <v>36</v>
      </c>
      <c r="B61" s="3" t="s">
        <v>25</v>
      </c>
      <c r="C61" s="3" t="s">
        <v>34</v>
      </c>
      <c r="D61" s="3" t="s">
        <v>27</v>
      </c>
      <c r="E61" s="3" t="s">
        <v>35</v>
      </c>
      <c r="F61" s="11" t="s">
        <v>29</v>
      </c>
      <c r="G61" s="3">
        <v>5</v>
      </c>
      <c r="H61" s="3">
        <v>2</v>
      </c>
      <c r="I61" s="4">
        <f t="shared" si="10"/>
        <v>0.4</v>
      </c>
      <c r="J61" s="3">
        <v>1</v>
      </c>
      <c r="K61" s="5">
        <f t="shared" si="11"/>
        <v>0.2</v>
      </c>
      <c r="L61" s="3">
        <f t="shared" si="12"/>
        <v>3</v>
      </c>
      <c r="M61" s="3">
        <v>1</v>
      </c>
      <c r="N61" s="3">
        <v>2</v>
      </c>
      <c r="O61" s="3">
        <v>0</v>
      </c>
      <c r="P61" s="3">
        <v>2</v>
      </c>
      <c r="Q61" s="3">
        <v>0</v>
      </c>
      <c r="R61" s="5">
        <f t="shared" si="13"/>
        <v>0.33333333333333331</v>
      </c>
      <c r="S61" s="5">
        <f t="shared" si="14"/>
        <v>0.33333333333333331</v>
      </c>
      <c r="T61" s="3">
        <v>0</v>
      </c>
      <c r="U61" s="3">
        <v>0</v>
      </c>
      <c r="V61" s="3">
        <v>1</v>
      </c>
      <c r="W61" s="3">
        <v>1</v>
      </c>
      <c r="X61" s="3">
        <v>2</v>
      </c>
      <c r="Y61" s="3">
        <v>0</v>
      </c>
    </row>
    <row r="62" spans="1:25" x14ac:dyDescent="0.3">
      <c r="A62" s="3">
        <v>37</v>
      </c>
      <c r="B62" s="3" t="s">
        <v>25</v>
      </c>
      <c r="C62" s="3" t="s">
        <v>26</v>
      </c>
      <c r="D62" s="3" t="s">
        <v>27</v>
      </c>
      <c r="E62" s="3" t="s">
        <v>31</v>
      </c>
      <c r="F62" s="3" t="s">
        <v>29</v>
      </c>
      <c r="G62" s="3">
        <v>3</v>
      </c>
      <c r="H62" s="3">
        <v>3</v>
      </c>
      <c r="I62" s="4">
        <f t="shared" si="10"/>
        <v>1</v>
      </c>
      <c r="J62" s="3">
        <v>0</v>
      </c>
      <c r="K62" s="5">
        <f t="shared" si="11"/>
        <v>0</v>
      </c>
      <c r="L62" s="3">
        <f t="shared" si="12"/>
        <v>3</v>
      </c>
      <c r="M62" s="3">
        <v>1</v>
      </c>
      <c r="N62" s="3">
        <v>2</v>
      </c>
      <c r="O62" s="3">
        <v>0</v>
      </c>
      <c r="P62" s="3">
        <v>1</v>
      </c>
      <c r="Q62" s="3">
        <v>1</v>
      </c>
      <c r="R62" s="5">
        <f t="shared" si="13"/>
        <v>0.33333333333333331</v>
      </c>
      <c r="S62" s="5">
        <f t="shared" si="14"/>
        <v>0.33333333333333331</v>
      </c>
      <c r="T62" s="25">
        <v>0</v>
      </c>
      <c r="U62" s="3">
        <v>0</v>
      </c>
      <c r="V62" s="3">
        <v>2</v>
      </c>
      <c r="W62" s="3">
        <v>0</v>
      </c>
      <c r="X62" s="3">
        <v>1</v>
      </c>
      <c r="Y62" s="3">
        <v>0</v>
      </c>
    </row>
    <row r="63" spans="1:25" x14ac:dyDescent="0.3">
      <c r="A63" s="3">
        <v>38</v>
      </c>
      <c r="B63" s="3" t="s">
        <v>31</v>
      </c>
      <c r="C63" s="3" t="s">
        <v>32</v>
      </c>
      <c r="D63" s="3" t="s">
        <v>34</v>
      </c>
      <c r="E63" s="3" t="s">
        <v>35</v>
      </c>
      <c r="F63" s="3" t="s">
        <v>29</v>
      </c>
      <c r="G63" s="3">
        <v>3</v>
      </c>
      <c r="H63" s="3">
        <v>0</v>
      </c>
      <c r="I63" s="4">
        <f t="shared" si="10"/>
        <v>0</v>
      </c>
      <c r="J63" s="3">
        <v>0</v>
      </c>
      <c r="K63" s="5">
        <f t="shared" si="11"/>
        <v>0</v>
      </c>
      <c r="L63" s="3">
        <f t="shared" si="12"/>
        <v>2</v>
      </c>
      <c r="M63" s="3">
        <v>0</v>
      </c>
      <c r="N63" s="3">
        <v>2</v>
      </c>
      <c r="O63" s="3">
        <v>0</v>
      </c>
      <c r="P63" s="3">
        <v>2</v>
      </c>
      <c r="Q63" s="3">
        <v>0</v>
      </c>
      <c r="R63" s="5">
        <f t="shared" si="13"/>
        <v>0</v>
      </c>
      <c r="S63" s="5">
        <f t="shared" si="14"/>
        <v>0</v>
      </c>
      <c r="T63" s="3">
        <v>0</v>
      </c>
      <c r="U63" s="3">
        <v>1</v>
      </c>
      <c r="V63" s="3">
        <v>1</v>
      </c>
      <c r="W63" s="3">
        <v>0</v>
      </c>
      <c r="X63" s="3">
        <v>1</v>
      </c>
      <c r="Y63" s="3">
        <v>1</v>
      </c>
    </row>
    <row r="64" spans="1:25" x14ac:dyDescent="0.3">
      <c r="A64" s="3">
        <v>39</v>
      </c>
      <c r="B64" s="3" t="s">
        <v>31</v>
      </c>
      <c r="C64" s="3" t="s">
        <v>26</v>
      </c>
      <c r="D64" s="3" t="s">
        <v>27</v>
      </c>
      <c r="E64" s="3" t="s">
        <v>28</v>
      </c>
      <c r="F64" s="3" t="s">
        <v>32</v>
      </c>
      <c r="G64" s="3">
        <v>1</v>
      </c>
      <c r="H64" s="3">
        <v>0</v>
      </c>
      <c r="I64" s="4">
        <f t="shared" si="10"/>
        <v>0</v>
      </c>
      <c r="J64" s="3">
        <v>0</v>
      </c>
      <c r="K64" s="5">
        <f t="shared" si="11"/>
        <v>0</v>
      </c>
      <c r="L64" s="3">
        <f t="shared" si="12"/>
        <v>1</v>
      </c>
      <c r="M64" s="3">
        <v>0</v>
      </c>
      <c r="N64" s="3">
        <v>1</v>
      </c>
      <c r="O64" s="3">
        <v>0</v>
      </c>
      <c r="P64" s="3">
        <v>0</v>
      </c>
      <c r="Q64" s="3">
        <v>0</v>
      </c>
      <c r="R64" s="5">
        <f t="shared" si="13"/>
        <v>0</v>
      </c>
      <c r="S64" s="5">
        <f t="shared" si="14"/>
        <v>0</v>
      </c>
      <c r="T64" s="3">
        <v>0</v>
      </c>
      <c r="U64" s="3">
        <v>0</v>
      </c>
      <c r="V64" s="3">
        <v>1</v>
      </c>
      <c r="W64" s="3">
        <v>0</v>
      </c>
      <c r="X64" s="3">
        <v>1</v>
      </c>
      <c r="Y64" s="3">
        <v>0</v>
      </c>
    </row>
    <row r="65" spans="1:25" x14ac:dyDescent="0.3">
      <c r="A65" s="3">
        <v>40</v>
      </c>
      <c r="B65" s="3" t="s">
        <v>25</v>
      </c>
      <c r="C65" s="3" t="s">
        <v>26</v>
      </c>
      <c r="D65" s="3" t="s">
        <v>27</v>
      </c>
      <c r="E65" s="3" t="s">
        <v>28</v>
      </c>
      <c r="F65" s="3" t="s">
        <v>31</v>
      </c>
      <c r="G65" s="3">
        <v>3</v>
      </c>
      <c r="H65" s="3">
        <v>0</v>
      </c>
      <c r="I65" s="4">
        <f t="shared" si="10"/>
        <v>0</v>
      </c>
      <c r="J65" s="3">
        <v>1</v>
      </c>
      <c r="K65" s="5">
        <f t="shared" si="11"/>
        <v>0.33333333333333331</v>
      </c>
      <c r="L65" s="3">
        <f t="shared" si="12"/>
        <v>1</v>
      </c>
      <c r="M65" s="3">
        <v>0</v>
      </c>
      <c r="N65" s="3">
        <v>1</v>
      </c>
      <c r="O65" s="3">
        <v>0</v>
      </c>
      <c r="P65" s="3">
        <v>2</v>
      </c>
      <c r="Q65" s="3">
        <v>0</v>
      </c>
      <c r="R65" s="5">
        <f t="shared" si="13"/>
        <v>0</v>
      </c>
      <c r="S65" s="5">
        <f t="shared" si="14"/>
        <v>0</v>
      </c>
      <c r="T65" s="3">
        <v>0</v>
      </c>
      <c r="U65" s="3">
        <v>1</v>
      </c>
      <c r="V65" s="3">
        <v>1</v>
      </c>
      <c r="W65" s="3">
        <v>0</v>
      </c>
      <c r="X65" s="3">
        <v>1</v>
      </c>
      <c r="Y65" s="3">
        <v>0</v>
      </c>
    </row>
    <row r="66" spans="1:25" x14ac:dyDescent="0.3">
      <c r="A66" s="3">
        <v>41</v>
      </c>
      <c r="B66" s="3" t="s">
        <v>25</v>
      </c>
      <c r="C66" s="3" t="s">
        <v>31</v>
      </c>
      <c r="D66" s="3" t="s">
        <v>27</v>
      </c>
      <c r="E66" s="3" t="s">
        <v>36</v>
      </c>
      <c r="F66" s="3" t="s">
        <v>29</v>
      </c>
      <c r="G66" s="3">
        <v>3</v>
      </c>
      <c r="H66" s="3">
        <v>8</v>
      </c>
      <c r="I66" s="4">
        <f t="shared" si="10"/>
        <v>2.6666666666666665</v>
      </c>
      <c r="J66" s="3">
        <v>0</v>
      </c>
      <c r="K66" s="5">
        <f t="shared" si="11"/>
        <v>0</v>
      </c>
      <c r="L66" s="3">
        <f t="shared" si="12"/>
        <v>3</v>
      </c>
      <c r="M66" s="3">
        <v>3</v>
      </c>
      <c r="N66" s="3">
        <v>0</v>
      </c>
      <c r="O66" s="3">
        <v>2</v>
      </c>
      <c r="P66" s="3">
        <v>0</v>
      </c>
      <c r="Q66" s="3">
        <v>0</v>
      </c>
      <c r="R66" s="5">
        <f t="shared" si="13"/>
        <v>1</v>
      </c>
      <c r="S66" s="5">
        <f t="shared" si="14"/>
        <v>1.3333333333333333</v>
      </c>
      <c r="T66" s="3">
        <v>2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</row>
    <row r="67" spans="1:25" x14ac:dyDescent="0.3">
      <c r="A67" s="3">
        <v>42</v>
      </c>
      <c r="B67" s="3" t="s">
        <v>25</v>
      </c>
      <c r="C67" s="3" t="s">
        <v>26</v>
      </c>
      <c r="D67" s="3" t="s">
        <v>27</v>
      </c>
      <c r="E67" s="3" t="s">
        <v>35</v>
      </c>
      <c r="F67" s="3" t="s">
        <v>31</v>
      </c>
      <c r="G67" s="3">
        <v>1</v>
      </c>
      <c r="H67" s="3">
        <v>0</v>
      </c>
      <c r="I67" s="4">
        <f t="shared" si="10"/>
        <v>0</v>
      </c>
      <c r="J67" s="3">
        <v>0</v>
      </c>
      <c r="K67" s="5">
        <f t="shared" si="11"/>
        <v>0</v>
      </c>
      <c r="L67" s="3">
        <f t="shared" si="12"/>
        <v>1</v>
      </c>
      <c r="M67" s="3">
        <v>0</v>
      </c>
      <c r="N67" s="3">
        <v>1</v>
      </c>
      <c r="O67" s="3">
        <v>0</v>
      </c>
      <c r="P67" s="3">
        <v>0</v>
      </c>
      <c r="Q67" s="3">
        <v>0</v>
      </c>
      <c r="R67" s="5">
        <f t="shared" si="13"/>
        <v>0</v>
      </c>
      <c r="S67" s="5">
        <f t="shared" si="14"/>
        <v>0</v>
      </c>
      <c r="T67" s="3">
        <v>0</v>
      </c>
      <c r="U67" s="3">
        <v>0</v>
      </c>
      <c r="V67" s="3">
        <v>0</v>
      </c>
      <c r="W67" s="3">
        <v>0</v>
      </c>
      <c r="X67" s="3">
        <v>1</v>
      </c>
      <c r="Y67" s="3">
        <v>0</v>
      </c>
    </row>
    <row r="68" spans="1:25" x14ac:dyDescent="0.3">
      <c r="A68" s="3">
        <v>43</v>
      </c>
      <c r="B68" s="3" t="s">
        <v>25</v>
      </c>
      <c r="C68" s="3" t="s">
        <v>34</v>
      </c>
      <c r="D68" s="3" t="s">
        <v>27</v>
      </c>
      <c r="E68" s="3" t="s">
        <v>32</v>
      </c>
      <c r="F68" s="3" t="s">
        <v>29</v>
      </c>
      <c r="G68" s="3">
        <v>1</v>
      </c>
      <c r="H68" s="3">
        <v>2</v>
      </c>
      <c r="I68" s="4">
        <f t="shared" si="10"/>
        <v>2</v>
      </c>
      <c r="J68" s="3">
        <v>0</v>
      </c>
      <c r="K68" s="5">
        <f t="shared" si="11"/>
        <v>0</v>
      </c>
      <c r="L68" s="3">
        <f t="shared" si="12"/>
        <v>1</v>
      </c>
      <c r="M68" s="3">
        <v>1</v>
      </c>
      <c r="N68" s="3">
        <v>0</v>
      </c>
      <c r="O68" s="3">
        <v>1</v>
      </c>
      <c r="P68" s="3">
        <v>0</v>
      </c>
      <c r="Q68" s="3">
        <v>0</v>
      </c>
      <c r="R68" s="5">
        <f t="shared" si="13"/>
        <v>1</v>
      </c>
      <c r="S68" s="5">
        <f t="shared" si="14"/>
        <v>1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</row>
    <row r="69" spans="1:25" x14ac:dyDescent="0.3">
      <c r="A69" s="3">
        <v>44</v>
      </c>
      <c r="B69" s="3" t="s">
        <v>25</v>
      </c>
      <c r="C69" s="3" t="s">
        <v>26</v>
      </c>
      <c r="D69" s="3" t="s">
        <v>34</v>
      </c>
      <c r="E69" s="3" t="s">
        <v>35</v>
      </c>
      <c r="F69" s="11" t="s">
        <v>29</v>
      </c>
      <c r="G69" s="3">
        <v>3</v>
      </c>
      <c r="H69" s="3">
        <v>0</v>
      </c>
      <c r="I69" s="4">
        <f t="shared" si="10"/>
        <v>0</v>
      </c>
      <c r="J69" s="3">
        <v>0</v>
      </c>
      <c r="K69" s="5">
        <f t="shared" si="11"/>
        <v>0</v>
      </c>
      <c r="L69" s="3">
        <f t="shared" si="12"/>
        <v>2</v>
      </c>
      <c r="M69" s="3">
        <v>0</v>
      </c>
      <c r="N69" s="3">
        <v>2</v>
      </c>
      <c r="O69" s="3">
        <v>0</v>
      </c>
      <c r="P69" s="3">
        <v>2</v>
      </c>
      <c r="Q69" s="3">
        <v>0</v>
      </c>
      <c r="R69" s="5">
        <f t="shared" si="13"/>
        <v>0</v>
      </c>
      <c r="S69" s="5">
        <f t="shared" si="14"/>
        <v>0</v>
      </c>
      <c r="T69" s="3">
        <v>0</v>
      </c>
      <c r="U69" s="3">
        <v>2</v>
      </c>
      <c r="V69" s="3">
        <v>1</v>
      </c>
      <c r="W69" s="3">
        <v>0</v>
      </c>
      <c r="X69" s="3">
        <v>1</v>
      </c>
      <c r="Y69" s="3">
        <v>0</v>
      </c>
    </row>
    <row r="70" spans="1:25" x14ac:dyDescent="0.3">
      <c r="A70" s="3">
        <v>45</v>
      </c>
      <c r="B70" s="3" t="s">
        <v>25</v>
      </c>
      <c r="C70" s="3" t="s">
        <v>26</v>
      </c>
      <c r="D70" s="3" t="s">
        <v>27</v>
      </c>
      <c r="E70" s="3" t="s">
        <v>28</v>
      </c>
      <c r="F70" s="3" t="s">
        <v>32</v>
      </c>
      <c r="G70" s="3">
        <v>0</v>
      </c>
      <c r="H70" s="3">
        <v>0</v>
      </c>
      <c r="I70" s="4" t="e">
        <f t="shared" si="10"/>
        <v>#DIV/0!</v>
      </c>
      <c r="J70" s="3">
        <v>0</v>
      </c>
      <c r="K70" s="5" t="e">
        <f t="shared" si="11"/>
        <v>#DIV/0!</v>
      </c>
      <c r="L70" s="3">
        <f t="shared" si="12"/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5" t="e">
        <f t="shared" si="13"/>
        <v>#DIV/0!</v>
      </c>
      <c r="S70" s="5" t="e">
        <f t="shared" si="14"/>
        <v>#DIV/0!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3">
      <c r="A71" s="3">
        <v>46</v>
      </c>
      <c r="B71" s="3" t="s">
        <v>25</v>
      </c>
      <c r="C71" s="3" t="s">
        <v>32</v>
      </c>
      <c r="D71" s="3" t="s">
        <v>27</v>
      </c>
      <c r="E71" s="3" t="s">
        <v>35</v>
      </c>
      <c r="F71" s="3" t="s">
        <v>29</v>
      </c>
      <c r="G71" s="3">
        <v>1</v>
      </c>
      <c r="H71" s="3">
        <v>2</v>
      </c>
      <c r="I71" s="4">
        <f t="shared" si="10"/>
        <v>2</v>
      </c>
      <c r="J71" s="3">
        <v>0</v>
      </c>
      <c r="K71" s="5">
        <f t="shared" si="11"/>
        <v>0</v>
      </c>
      <c r="L71" s="3">
        <f t="shared" si="12"/>
        <v>1</v>
      </c>
      <c r="M71" s="3">
        <v>1</v>
      </c>
      <c r="N71" s="3">
        <v>0</v>
      </c>
      <c r="O71" s="3">
        <v>1</v>
      </c>
      <c r="P71" s="3">
        <v>0</v>
      </c>
      <c r="Q71" s="3">
        <v>0</v>
      </c>
      <c r="R71" s="5">
        <f t="shared" si="13"/>
        <v>1</v>
      </c>
      <c r="S71" s="5">
        <f t="shared" si="14"/>
        <v>1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</row>
    <row r="72" spans="1:25" x14ac:dyDescent="0.3">
      <c r="A72" s="3">
        <v>47</v>
      </c>
      <c r="B72" s="3" t="s">
        <v>31</v>
      </c>
      <c r="C72" s="3" t="s">
        <v>32</v>
      </c>
      <c r="D72" s="3" t="s">
        <v>34</v>
      </c>
      <c r="E72" s="3" t="s">
        <v>28</v>
      </c>
      <c r="F72" s="3" t="s">
        <v>29</v>
      </c>
      <c r="G72" s="3">
        <v>0</v>
      </c>
      <c r="H72" s="3">
        <v>0</v>
      </c>
      <c r="I72" s="4" t="e">
        <f t="shared" si="10"/>
        <v>#DIV/0!</v>
      </c>
      <c r="J72" s="3">
        <v>0</v>
      </c>
      <c r="K72" s="5" t="e">
        <f t="shared" si="11"/>
        <v>#DIV/0!</v>
      </c>
      <c r="L72" s="3">
        <f t="shared" si="12"/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5" t="e">
        <f t="shared" si="13"/>
        <v>#DIV/0!</v>
      </c>
      <c r="S72" s="5" t="e">
        <f t="shared" si="14"/>
        <v>#DIV/0!</v>
      </c>
      <c r="T72" s="3">
        <v>0</v>
      </c>
      <c r="U72" s="3">
        <v>0</v>
      </c>
      <c r="V72" s="3">
        <v>1</v>
      </c>
      <c r="W72" s="3">
        <v>0</v>
      </c>
      <c r="X72" s="3">
        <v>0</v>
      </c>
      <c r="Y72" s="3">
        <v>0</v>
      </c>
    </row>
    <row r="73" spans="1:25" x14ac:dyDescent="0.3">
      <c r="A73" s="3">
        <v>90</v>
      </c>
      <c r="B73" s="3" t="s">
        <v>25</v>
      </c>
      <c r="C73" s="3" t="s">
        <v>31</v>
      </c>
      <c r="D73" s="3" t="s">
        <v>27</v>
      </c>
      <c r="E73" s="3" t="s">
        <v>28</v>
      </c>
      <c r="F73" s="3" t="s">
        <v>32</v>
      </c>
      <c r="G73" s="3">
        <v>1</v>
      </c>
      <c r="H73" s="3">
        <v>0</v>
      </c>
      <c r="I73" s="4">
        <v>0</v>
      </c>
      <c r="J73" s="3">
        <v>1</v>
      </c>
      <c r="K73" s="5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5">
        <v>0</v>
      </c>
      <c r="S73" s="5">
        <v>0</v>
      </c>
      <c r="T73" s="25">
        <v>0</v>
      </c>
      <c r="U73" s="3">
        <v>0</v>
      </c>
      <c r="V73" s="3">
        <v>0</v>
      </c>
      <c r="W73" s="3">
        <v>1</v>
      </c>
      <c r="X73" s="3">
        <v>0</v>
      </c>
      <c r="Y73" s="3">
        <v>0</v>
      </c>
    </row>
    <row r="74" spans="1:25" x14ac:dyDescent="0.3">
      <c r="A74" s="3">
        <v>106</v>
      </c>
      <c r="B74" s="3" t="s">
        <v>31</v>
      </c>
      <c r="C74" s="3" t="s">
        <v>26</v>
      </c>
      <c r="D74" s="3" t="s">
        <v>27</v>
      </c>
      <c r="E74" s="3" t="s">
        <v>35</v>
      </c>
      <c r="F74" s="3" t="s">
        <v>34</v>
      </c>
      <c r="G74" s="3">
        <v>0</v>
      </c>
      <c r="H74" s="3">
        <v>0</v>
      </c>
      <c r="I74" s="4" t="e">
        <f>H74/G74</f>
        <v>#DIV/0!</v>
      </c>
      <c r="J74" s="3">
        <v>0</v>
      </c>
      <c r="K74" s="5" t="e">
        <f>J74/G74</f>
        <v>#DIV/0!</v>
      </c>
      <c r="L74" s="3">
        <f>M74+N74</f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e">
        <f>M74/(M74+N74)</f>
        <v>#DIV/0!</v>
      </c>
      <c r="S74" s="5" t="e">
        <f>((0.5*T74)+M74)/L74</f>
        <v>#DIV/0!</v>
      </c>
      <c r="T74" s="25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</row>
    <row r="75" spans="1:25" x14ac:dyDescent="0.3">
      <c r="I75" s="4"/>
      <c r="K75" s="5"/>
      <c r="R75" s="5"/>
      <c r="S75" s="5"/>
    </row>
    <row r="76" spans="1:25" x14ac:dyDescent="0.3">
      <c r="F76" s="6" t="s">
        <v>38</v>
      </c>
      <c r="G76" s="3">
        <f>SUM(G42:G74)</f>
        <v>103</v>
      </c>
      <c r="H76" s="3">
        <f>SUM(H42:H74)</f>
        <v>71</v>
      </c>
      <c r="I76" s="4">
        <f t="shared" ref="I76" si="15">H76/G76</f>
        <v>0.68932038834951459</v>
      </c>
      <c r="J76" s="3">
        <f>SUM(J42:J74)</f>
        <v>16</v>
      </c>
      <c r="K76" s="5">
        <f t="shared" ref="K76" si="16">J76/G76</f>
        <v>0.1553398058252427</v>
      </c>
      <c r="L76" s="3">
        <f t="shared" ref="L76:Q76" si="17">SUM(L42:L74)</f>
        <v>74</v>
      </c>
      <c r="M76" s="3">
        <f t="shared" si="17"/>
        <v>29</v>
      </c>
      <c r="N76" s="3">
        <f t="shared" si="17"/>
        <v>45</v>
      </c>
      <c r="O76" s="3">
        <f t="shared" si="17"/>
        <v>19</v>
      </c>
      <c r="P76" s="3">
        <f t="shared" si="17"/>
        <v>27</v>
      </c>
      <c r="Q76" s="3">
        <f t="shared" si="17"/>
        <v>10</v>
      </c>
      <c r="R76" s="5">
        <f t="shared" ref="R76" si="18">M76/(M76+N76)</f>
        <v>0.39189189189189189</v>
      </c>
      <c r="S76" s="5">
        <f t="shared" ref="S76" si="19">((0.5*T76)+M76)/L76</f>
        <v>0.41216216216216217</v>
      </c>
      <c r="T76" s="25">
        <f t="shared" ref="T76:Y76" si="20">SUM(T42:T74)</f>
        <v>3</v>
      </c>
      <c r="U76" s="25">
        <f t="shared" si="20"/>
        <v>19</v>
      </c>
      <c r="V76" s="25">
        <f t="shared" si="20"/>
        <v>31</v>
      </c>
      <c r="W76" s="25">
        <f t="shared" si="20"/>
        <v>10</v>
      </c>
      <c r="X76" s="25">
        <f t="shared" si="20"/>
        <v>22</v>
      </c>
      <c r="Y76" s="25">
        <f t="shared" si="20"/>
        <v>5</v>
      </c>
    </row>
  </sheetData>
  <sortState xmlns:xlrd2="http://schemas.microsoft.com/office/spreadsheetml/2017/richdata2" ref="A42:Y74">
    <sortCondition ref="A42:A74"/>
  </sortState>
  <mergeCells count="2">
    <mergeCell ref="A1:C1"/>
    <mergeCell ref="A40:C40"/>
  </mergeCells>
  <conditionalFormatting sqref="G3:G36">
    <cfRule type="colorScale" priority="761">
      <colorScale>
        <cfvo type="min"/>
        <cfvo type="max"/>
        <color rgb="FFFCFCFF"/>
        <color rgb="FF63BE7B"/>
      </colorScale>
    </cfRule>
  </conditionalFormatting>
  <conditionalFormatting sqref="G63:G64 G42:G61 G66:G73">
    <cfRule type="colorScale" priority="76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1C16-FD85-4D52-A9FF-DE48F67F04A9}">
  <dimension ref="A1:AA86"/>
  <sheetViews>
    <sheetView zoomScale="69" zoomScaleNormal="70" workbookViewId="0">
      <selection activeCell="J55" sqref="J55"/>
    </sheetView>
  </sheetViews>
  <sheetFormatPr defaultRowHeight="14.4" x14ac:dyDescent="0.3"/>
  <cols>
    <col min="1" max="1" width="8.33203125" style="3" bestFit="1" customWidth="1"/>
    <col min="2" max="6" width="15.5546875" bestFit="1" customWidth="1"/>
    <col min="11" max="11" width="9.44140625" bestFit="1" customWidth="1"/>
    <col min="12" max="12" width="10" bestFit="1" customWidth="1"/>
    <col min="13" max="13" width="12" bestFit="1" customWidth="1"/>
    <col min="14" max="14" width="11.33203125" bestFit="1" customWidth="1"/>
    <col min="15" max="15" width="11.33203125" customWidth="1"/>
    <col min="18" max="19" width="9.44140625" bestFit="1" customWidth="1"/>
    <col min="21" max="21" width="13" bestFit="1" customWidth="1"/>
    <col min="22" max="22" width="10.6640625" bestFit="1" customWidth="1"/>
    <col min="23" max="23" width="15.44140625" bestFit="1" customWidth="1"/>
    <col min="25" max="25" width="19.44140625" bestFit="1" customWidth="1"/>
    <col min="26" max="26" width="17.44140625" bestFit="1" customWidth="1"/>
    <col min="27" max="27" width="9.33203125" bestFit="1" customWidth="1"/>
  </cols>
  <sheetData>
    <row r="1" spans="1:27" x14ac:dyDescent="0.3">
      <c r="A1" s="33" t="s">
        <v>0</v>
      </c>
      <c r="B1" s="33"/>
      <c r="C1" s="33"/>
      <c r="I1" s="2"/>
      <c r="K1" s="1"/>
      <c r="R1" s="1"/>
      <c r="S1" s="1"/>
      <c r="U1" s="3"/>
      <c r="V1" s="3"/>
      <c r="W1" s="3"/>
      <c r="X1" s="3"/>
    </row>
    <row r="2" spans="1:27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7" t="s">
        <v>9</v>
      </c>
      <c r="J2" s="6" t="s">
        <v>10</v>
      </c>
      <c r="K2" s="8" t="s">
        <v>11</v>
      </c>
      <c r="L2" s="6" t="s">
        <v>12</v>
      </c>
      <c r="M2" s="6" t="s">
        <v>13</v>
      </c>
      <c r="N2" s="6" t="s">
        <v>14</v>
      </c>
      <c r="O2" s="6" t="s">
        <v>40</v>
      </c>
      <c r="P2" s="6" t="s">
        <v>16</v>
      </c>
      <c r="Q2" s="6" t="s">
        <v>17</v>
      </c>
      <c r="R2" s="8" t="s">
        <v>18</v>
      </c>
      <c r="S2" s="8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/>
      <c r="Y2" s="9" t="s">
        <v>49</v>
      </c>
      <c r="Z2" s="9" t="s">
        <v>50</v>
      </c>
      <c r="AA2" s="9" t="s">
        <v>51</v>
      </c>
    </row>
    <row r="3" spans="1:27" x14ac:dyDescent="0.3">
      <c r="A3" s="3">
        <v>1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>
        <v>11</v>
      </c>
      <c r="H3" s="3">
        <v>9</v>
      </c>
      <c r="I3" s="4">
        <f t="shared" ref="I3:I40" si="0">H3/G3</f>
        <v>0.81818181818181823</v>
      </c>
      <c r="J3" s="3">
        <v>1</v>
      </c>
      <c r="K3" s="5">
        <f t="shared" ref="K3:K40" si="1">J3/G3</f>
        <v>9.0909090909090912E-2</v>
      </c>
      <c r="L3" s="3">
        <f t="shared" ref="L3:L9" si="2">M3+N3</f>
        <v>10</v>
      </c>
      <c r="M3" s="3">
        <v>4</v>
      </c>
      <c r="N3" s="3">
        <v>6</v>
      </c>
      <c r="O3" s="3">
        <v>2</v>
      </c>
      <c r="P3" s="3">
        <v>0</v>
      </c>
      <c r="Q3" s="3">
        <v>0</v>
      </c>
      <c r="R3" s="5">
        <f t="shared" ref="R3:R40" si="3">M3/(M3+N3)</f>
        <v>0.4</v>
      </c>
      <c r="S3" s="5">
        <f t="shared" ref="S3:S40" si="4">((0.5*T3)+M3)/L3</f>
        <v>0.45</v>
      </c>
      <c r="T3" s="3">
        <v>1</v>
      </c>
      <c r="U3" s="3">
        <v>6</v>
      </c>
      <c r="V3" s="3">
        <v>0</v>
      </c>
      <c r="W3" s="3">
        <v>1</v>
      </c>
      <c r="Y3" s="3">
        <v>37</v>
      </c>
      <c r="Z3" s="3">
        <v>39</v>
      </c>
      <c r="AA3">
        <f>Z3/40</f>
        <v>0.97499999999999998</v>
      </c>
    </row>
    <row r="4" spans="1:27" x14ac:dyDescent="0.3">
      <c r="A4" s="3">
        <v>2</v>
      </c>
      <c r="B4" s="3" t="s">
        <v>31</v>
      </c>
      <c r="C4" s="3" t="s">
        <v>32</v>
      </c>
      <c r="D4" s="3" t="s">
        <v>27</v>
      </c>
      <c r="E4" s="3" t="s">
        <v>28</v>
      </c>
      <c r="F4" s="3" t="s">
        <v>29</v>
      </c>
      <c r="G4" s="3">
        <v>2</v>
      </c>
      <c r="H4" s="3">
        <v>0</v>
      </c>
      <c r="I4" s="4">
        <f t="shared" si="0"/>
        <v>0</v>
      </c>
      <c r="J4" s="3">
        <v>1</v>
      </c>
      <c r="K4" s="5">
        <f t="shared" si="1"/>
        <v>0.5</v>
      </c>
      <c r="L4" s="3">
        <f t="shared" si="2"/>
        <v>1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5">
        <f t="shared" si="3"/>
        <v>0</v>
      </c>
      <c r="S4" s="5">
        <f t="shared" si="4"/>
        <v>0</v>
      </c>
      <c r="T4" s="3">
        <v>0</v>
      </c>
      <c r="U4" s="3">
        <v>0</v>
      </c>
      <c r="V4" s="3">
        <v>0</v>
      </c>
      <c r="W4" s="3">
        <v>0</v>
      </c>
    </row>
    <row r="5" spans="1:27" x14ac:dyDescent="0.3">
      <c r="A5" s="3">
        <v>3</v>
      </c>
      <c r="B5" s="3" t="s">
        <v>31</v>
      </c>
      <c r="C5" s="3" t="s">
        <v>26</v>
      </c>
      <c r="D5" s="3" t="s">
        <v>27</v>
      </c>
      <c r="E5" s="3" t="s">
        <v>28</v>
      </c>
      <c r="F5" s="3" t="s">
        <v>33</v>
      </c>
      <c r="G5" s="3">
        <v>4</v>
      </c>
      <c r="H5" s="3">
        <v>4</v>
      </c>
      <c r="I5" s="4">
        <f t="shared" si="0"/>
        <v>1</v>
      </c>
      <c r="J5" s="3">
        <v>0</v>
      </c>
      <c r="K5" s="5">
        <f t="shared" si="1"/>
        <v>0</v>
      </c>
      <c r="L5" s="3">
        <f t="shared" si="2"/>
        <v>2</v>
      </c>
      <c r="M5" s="3">
        <v>0</v>
      </c>
      <c r="N5" s="3">
        <v>2</v>
      </c>
      <c r="O5" s="3">
        <v>0</v>
      </c>
      <c r="P5" s="3">
        <v>4</v>
      </c>
      <c r="Q5" s="3">
        <v>4</v>
      </c>
      <c r="R5" s="5">
        <f t="shared" si="3"/>
        <v>0</v>
      </c>
      <c r="S5" s="5">
        <f t="shared" si="4"/>
        <v>0</v>
      </c>
      <c r="T5" s="3">
        <v>0</v>
      </c>
      <c r="U5" s="3">
        <v>0</v>
      </c>
      <c r="V5" s="3">
        <v>0</v>
      </c>
      <c r="W5" s="3">
        <v>2</v>
      </c>
    </row>
    <row r="6" spans="1:27" x14ac:dyDescent="0.3">
      <c r="A6" s="3">
        <v>5</v>
      </c>
      <c r="B6" s="3" t="s">
        <v>25</v>
      </c>
      <c r="C6" s="3" t="s">
        <v>31</v>
      </c>
      <c r="D6" s="3" t="s">
        <v>32</v>
      </c>
      <c r="E6" s="3" t="s">
        <v>28</v>
      </c>
      <c r="F6" s="3" t="s">
        <v>29</v>
      </c>
      <c r="G6" s="3">
        <v>4</v>
      </c>
      <c r="H6" s="3">
        <v>2</v>
      </c>
      <c r="I6" s="4">
        <f t="shared" si="0"/>
        <v>0.5</v>
      </c>
      <c r="J6" s="3">
        <v>1</v>
      </c>
      <c r="K6" s="5">
        <f t="shared" si="1"/>
        <v>0.25</v>
      </c>
      <c r="L6" s="3">
        <f t="shared" si="2"/>
        <v>1</v>
      </c>
      <c r="M6" s="3">
        <v>0</v>
      </c>
      <c r="N6" s="3">
        <v>1</v>
      </c>
      <c r="O6" s="3">
        <v>0</v>
      </c>
      <c r="P6" s="3">
        <v>4</v>
      </c>
      <c r="Q6" s="3">
        <v>2</v>
      </c>
      <c r="R6" s="5">
        <f t="shared" si="3"/>
        <v>0</v>
      </c>
      <c r="S6" s="5">
        <f t="shared" si="4"/>
        <v>0</v>
      </c>
      <c r="T6" s="3">
        <v>0</v>
      </c>
      <c r="U6" s="3">
        <v>1</v>
      </c>
      <c r="V6" s="3">
        <v>0</v>
      </c>
      <c r="W6" s="3">
        <v>3</v>
      </c>
    </row>
    <row r="7" spans="1:27" x14ac:dyDescent="0.3">
      <c r="A7" s="3">
        <v>8</v>
      </c>
      <c r="B7" s="3" t="s">
        <v>25</v>
      </c>
      <c r="C7" s="3" t="s">
        <v>26</v>
      </c>
      <c r="D7" s="3" t="s">
        <v>31</v>
      </c>
      <c r="E7" s="3" t="s">
        <v>32</v>
      </c>
      <c r="F7" s="3" t="s">
        <v>29</v>
      </c>
      <c r="G7" s="3">
        <v>1</v>
      </c>
      <c r="H7" s="3">
        <v>0</v>
      </c>
      <c r="I7" s="4">
        <f t="shared" si="0"/>
        <v>0</v>
      </c>
      <c r="J7" s="3">
        <v>1</v>
      </c>
      <c r="K7" s="5">
        <f t="shared" si="1"/>
        <v>1</v>
      </c>
      <c r="L7" s="3">
        <f t="shared" si="2"/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5" t="e">
        <f t="shared" si="3"/>
        <v>#DIV/0!</v>
      </c>
      <c r="S7" s="5" t="e">
        <f t="shared" si="4"/>
        <v>#DIV/0!</v>
      </c>
      <c r="T7" s="3">
        <v>0</v>
      </c>
      <c r="U7" s="3">
        <v>0</v>
      </c>
      <c r="V7" s="3">
        <v>0</v>
      </c>
      <c r="W7" s="3">
        <v>2</v>
      </c>
    </row>
    <row r="8" spans="1:27" x14ac:dyDescent="0.3">
      <c r="A8" s="3">
        <v>9</v>
      </c>
      <c r="B8" s="3" t="s">
        <v>34</v>
      </c>
      <c r="C8" s="3" t="s">
        <v>26</v>
      </c>
      <c r="D8" s="3" t="s">
        <v>27</v>
      </c>
      <c r="E8" s="3" t="s">
        <v>28</v>
      </c>
      <c r="F8" s="3" t="s">
        <v>29</v>
      </c>
      <c r="G8" s="3">
        <v>2</v>
      </c>
      <c r="H8" s="3">
        <v>3</v>
      </c>
      <c r="I8" s="4">
        <f t="shared" si="0"/>
        <v>1.5</v>
      </c>
      <c r="J8" s="3">
        <v>0</v>
      </c>
      <c r="K8" s="5">
        <f t="shared" si="1"/>
        <v>0</v>
      </c>
      <c r="L8" s="3">
        <f t="shared" si="2"/>
        <v>2</v>
      </c>
      <c r="M8" s="3">
        <v>1</v>
      </c>
      <c r="N8" s="3">
        <v>1</v>
      </c>
      <c r="O8" s="3">
        <v>1</v>
      </c>
      <c r="P8" s="3">
        <v>0</v>
      </c>
      <c r="Q8" s="3">
        <v>0</v>
      </c>
      <c r="R8" s="5">
        <f t="shared" si="3"/>
        <v>0.5</v>
      </c>
      <c r="S8" s="5">
        <f t="shared" si="4"/>
        <v>0.75</v>
      </c>
      <c r="T8" s="3">
        <v>1</v>
      </c>
      <c r="U8" s="3">
        <v>0</v>
      </c>
      <c r="V8" s="3">
        <v>0</v>
      </c>
      <c r="W8" s="3">
        <v>0</v>
      </c>
    </row>
    <row r="9" spans="1:27" x14ac:dyDescent="0.3">
      <c r="A9" s="3">
        <v>13</v>
      </c>
      <c r="B9" s="3" t="s">
        <v>32</v>
      </c>
      <c r="C9" s="3" t="s">
        <v>26</v>
      </c>
      <c r="D9" s="3" t="s">
        <v>27</v>
      </c>
      <c r="E9" s="3" t="s">
        <v>28</v>
      </c>
      <c r="F9" s="3" t="s">
        <v>29</v>
      </c>
      <c r="G9" s="3">
        <v>3</v>
      </c>
      <c r="H9" s="3">
        <v>4</v>
      </c>
      <c r="I9" s="4">
        <f t="shared" si="0"/>
        <v>1.3333333333333333</v>
      </c>
      <c r="J9" s="3">
        <v>0</v>
      </c>
      <c r="K9" s="5">
        <f t="shared" si="1"/>
        <v>0</v>
      </c>
      <c r="L9" s="3">
        <f t="shared" si="2"/>
        <v>3</v>
      </c>
      <c r="M9" s="3">
        <v>2</v>
      </c>
      <c r="N9" s="3">
        <v>1</v>
      </c>
      <c r="O9" s="3">
        <v>0</v>
      </c>
      <c r="P9" s="3">
        <v>0</v>
      </c>
      <c r="Q9" s="3">
        <v>0</v>
      </c>
      <c r="R9" s="5">
        <f t="shared" si="3"/>
        <v>0.66666666666666663</v>
      </c>
      <c r="S9" s="5">
        <f t="shared" si="4"/>
        <v>0.66666666666666663</v>
      </c>
      <c r="T9" s="3">
        <v>0</v>
      </c>
      <c r="U9" s="3">
        <v>1</v>
      </c>
      <c r="V9" s="3">
        <v>0</v>
      </c>
      <c r="W9" s="3">
        <v>0</v>
      </c>
    </row>
    <row r="10" spans="1:27" x14ac:dyDescent="0.3">
      <c r="A10" s="3">
        <v>27</v>
      </c>
      <c r="B10" s="3" t="s">
        <v>31</v>
      </c>
      <c r="C10" s="3" t="s">
        <v>26</v>
      </c>
      <c r="D10" s="3" t="s">
        <v>27</v>
      </c>
      <c r="E10" s="3" t="s">
        <v>32</v>
      </c>
      <c r="F10" s="3" t="s">
        <v>29</v>
      </c>
      <c r="G10" s="3">
        <v>10</v>
      </c>
      <c r="H10" s="3">
        <v>2</v>
      </c>
      <c r="I10" s="4">
        <f t="shared" si="0"/>
        <v>0.2</v>
      </c>
      <c r="J10" s="3">
        <v>4</v>
      </c>
      <c r="K10" s="5">
        <f t="shared" si="1"/>
        <v>0.4</v>
      </c>
      <c r="L10" s="3">
        <v>6</v>
      </c>
      <c r="M10" s="3">
        <v>1</v>
      </c>
      <c r="N10" s="3">
        <v>5</v>
      </c>
      <c r="O10" s="3">
        <v>1</v>
      </c>
      <c r="P10" s="3">
        <v>0</v>
      </c>
      <c r="Q10" s="3">
        <v>0</v>
      </c>
      <c r="R10" s="5">
        <f t="shared" si="3"/>
        <v>0.16666666666666666</v>
      </c>
      <c r="S10" s="5">
        <f t="shared" si="4"/>
        <v>0.16666666666666666</v>
      </c>
      <c r="T10" s="3">
        <v>0</v>
      </c>
      <c r="U10" s="3">
        <v>4</v>
      </c>
      <c r="V10" s="3">
        <v>0</v>
      </c>
      <c r="W10" s="3">
        <v>0</v>
      </c>
    </row>
    <row r="11" spans="1:27" x14ac:dyDescent="0.3">
      <c r="A11" s="3">
        <v>29</v>
      </c>
      <c r="B11" s="3" t="s">
        <v>31</v>
      </c>
      <c r="C11" s="3" t="s">
        <v>34</v>
      </c>
      <c r="D11" s="3" t="s">
        <v>27</v>
      </c>
      <c r="E11" s="3" t="s">
        <v>32</v>
      </c>
      <c r="F11" s="3" t="s">
        <v>29</v>
      </c>
      <c r="G11" s="3">
        <v>0</v>
      </c>
      <c r="H11" s="3">
        <v>0</v>
      </c>
      <c r="I11" s="4" t="e">
        <f t="shared" si="0"/>
        <v>#DIV/0!</v>
      </c>
      <c r="J11" s="3">
        <v>0</v>
      </c>
      <c r="K11" s="5" t="e">
        <f t="shared" si="1"/>
        <v>#DIV/0!</v>
      </c>
      <c r="L11" s="3">
        <f t="shared" ref="L11:L39" si="5">M11+N11</f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e">
        <f t="shared" si="3"/>
        <v>#DIV/0!</v>
      </c>
      <c r="S11" s="5" t="e">
        <f t="shared" si="4"/>
        <v>#DIV/0!</v>
      </c>
      <c r="T11" s="3">
        <v>0</v>
      </c>
      <c r="U11" s="3">
        <v>0</v>
      </c>
      <c r="V11" s="3">
        <v>0</v>
      </c>
      <c r="W11" s="3">
        <v>0</v>
      </c>
    </row>
    <row r="12" spans="1:27" x14ac:dyDescent="0.3">
      <c r="A12" s="3">
        <v>31</v>
      </c>
      <c r="B12" s="3" t="s">
        <v>25</v>
      </c>
      <c r="C12" s="3" t="s">
        <v>35</v>
      </c>
      <c r="D12" s="3" t="s">
        <v>27</v>
      </c>
      <c r="E12" s="3" t="s">
        <v>28</v>
      </c>
      <c r="F12" s="3" t="s">
        <v>29</v>
      </c>
      <c r="G12" s="3">
        <v>1</v>
      </c>
      <c r="H12" s="3">
        <v>1</v>
      </c>
      <c r="I12" s="4">
        <f t="shared" si="0"/>
        <v>1</v>
      </c>
      <c r="J12" s="3">
        <v>0</v>
      </c>
      <c r="K12" s="5">
        <f t="shared" si="1"/>
        <v>0</v>
      </c>
      <c r="L12" s="3">
        <f t="shared" si="5"/>
        <v>0</v>
      </c>
      <c r="M12" s="3">
        <v>0</v>
      </c>
      <c r="N12" s="3">
        <v>0</v>
      </c>
      <c r="O12" s="3">
        <v>0</v>
      </c>
      <c r="P12" s="3">
        <v>2</v>
      </c>
      <c r="Q12" s="3">
        <v>1</v>
      </c>
      <c r="R12" s="5" t="e">
        <f t="shared" si="3"/>
        <v>#DIV/0!</v>
      </c>
      <c r="S12" s="5" t="e">
        <f t="shared" si="4"/>
        <v>#DIV/0!</v>
      </c>
      <c r="T12" s="3">
        <v>0</v>
      </c>
      <c r="U12" s="3">
        <v>0</v>
      </c>
      <c r="V12" s="3">
        <v>0</v>
      </c>
      <c r="W12" s="3">
        <v>1</v>
      </c>
    </row>
    <row r="13" spans="1:27" x14ac:dyDescent="0.3">
      <c r="A13" s="3">
        <v>34</v>
      </c>
      <c r="B13" s="3" t="s">
        <v>25</v>
      </c>
      <c r="C13" s="3" t="s">
        <v>26</v>
      </c>
      <c r="D13" s="3" t="s">
        <v>52</v>
      </c>
      <c r="E13" s="3" t="s">
        <v>28</v>
      </c>
      <c r="F13" s="3" t="s">
        <v>29</v>
      </c>
      <c r="G13" s="3">
        <v>2</v>
      </c>
      <c r="H13" s="3">
        <v>5</v>
      </c>
      <c r="I13" s="4">
        <f t="shared" si="0"/>
        <v>2.5</v>
      </c>
      <c r="J13" s="3">
        <v>0</v>
      </c>
      <c r="K13" s="5">
        <f t="shared" si="1"/>
        <v>0</v>
      </c>
      <c r="L13" s="3">
        <f t="shared" si="5"/>
        <v>2</v>
      </c>
      <c r="M13" s="3">
        <v>2</v>
      </c>
      <c r="N13" s="3">
        <v>0</v>
      </c>
      <c r="O13" s="3">
        <v>1</v>
      </c>
      <c r="P13" s="3">
        <v>0</v>
      </c>
      <c r="Q13" s="3">
        <v>0</v>
      </c>
      <c r="R13" s="5">
        <f t="shared" si="3"/>
        <v>1</v>
      </c>
      <c r="S13" s="5">
        <f t="shared" si="4"/>
        <v>1.25</v>
      </c>
      <c r="T13" s="3">
        <v>1</v>
      </c>
      <c r="U13" s="3">
        <v>0</v>
      </c>
      <c r="V13" s="3">
        <v>0</v>
      </c>
      <c r="W13" s="3">
        <v>1</v>
      </c>
    </row>
    <row r="14" spans="1:27" x14ac:dyDescent="0.3">
      <c r="A14" s="3">
        <v>37</v>
      </c>
      <c r="B14" s="3" t="s">
        <v>25</v>
      </c>
      <c r="C14" s="3" t="s">
        <v>26</v>
      </c>
      <c r="D14" s="3" t="s">
        <v>27</v>
      </c>
      <c r="E14" s="3" t="s">
        <v>31</v>
      </c>
      <c r="F14" s="3" t="s">
        <v>29</v>
      </c>
      <c r="G14" s="3">
        <v>2</v>
      </c>
      <c r="H14" s="3">
        <v>3</v>
      </c>
      <c r="I14" s="4">
        <f t="shared" si="0"/>
        <v>1.5</v>
      </c>
      <c r="J14" s="3">
        <v>0</v>
      </c>
      <c r="K14" s="5">
        <f t="shared" si="1"/>
        <v>0</v>
      </c>
      <c r="L14" s="3">
        <f t="shared" si="5"/>
        <v>2</v>
      </c>
      <c r="M14" s="3">
        <v>1</v>
      </c>
      <c r="N14" s="3">
        <v>1</v>
      </c>
      <c r="O14" s="3">
        <v>1</v>
      </c>
      <c r="P14" s="3">
        <v>0</v>
      </c>
      <c r="Q14" s="3">
        <v>0</v>
      </c>
      <c r="R14" s="5">
        <f t="shared" si="3"/>
        <v>0.5</v>
      </c>
      <c r="S14" s="5">
        <f t="shared" si="4"/>
        <v>0.75</v>
      </c>
      <c r="T14" s="3">
        <v>1</v>
      </c>
      <c r="U14" s="3">
        <v>0</v>
      </c>
      <c r="V14" s="3">
        <v>0</v>
      </c>
      <c r="W14" s="3">
        <v>0</v>
      </c>
    </row>
    <row r="15" spans="1:27" x14ac:dyDescent="0.3">
      <c r="A15" s="3">
        <v>38</v>
      </c>
      <c r="B15" s="3" t="s">
        <v>31</v>
      </c>
      <c r="C15" s="3" t="s">
        <v>34</v>
      </c>
      <c r="D15" s="3" t="s">
        <v>35</v>
      </c>
      <c r="E15" s="3" t="s">
        <v>32</v>
      </c>
      <c r="F15" s="3" t="s">
        <v>29</v>
      </c>
      <c r="G15" s="3">
        <v>2</v>
      </c>
      <c r="H15" s="3">
        <v>4</v>
      </c>
      <c r="I15" s="4">
        <f t="shared" si="0"/>
        <v>2</v>
      </c>
      <c r="J15" s="3">
        <v>0</v>
      </c>
      <c r="K15" s="5">
        <f t="shared" si="1"/>
        <v>0</v>
      </c>
      <c r="L15" s="3">
        <f t="shared" si="5"/>
        <v>2</v>
      </c>
      <c r="M15" s="3">
        <v>2</v>
      </c>
      <c r="N15" s="3">
        <v>0</v>
      </c>
      <c r="O15" s="3">
        <v>2</v>
      </c>
      <c r="P15" s="3">
        <v>0</v>
      </c>
      <c r="Q15" s="3">
        <v>0</v>
      </c>
      <c r="R15" s="5">
        <f t="shared" si="3"/>
        <v>1</v>
      </c>
      <c r="S15" s="5">
        <f t="shared" si="4"/>
        <v>1</v>
      </c>
      <c r="T15" s="3">
        <v>0</v>
      </c>
      <c r="U15" s="3">
        <v>0</v>
      </c>
      <c r="V15" s="3">
        <v>0</v>
      </c>
      <c r="W15" s="3">
        <v>1</v>
      </c>
    </row>
    <row r="16" spans="1:27" x14ac:dyDescent="0.3">
      <c r="A16" s="3">
        <v>40</v>
      </c>
      <c r="B16" s="3" t="s">
        <v>25</v>
      </c>
      <c r="C16" s="3" t="s">
        <v>26</v>
      </c>
      <c r="D16" s="3" t="s">
        <v>27</v>
      </c>
      <c r="E16" s="3" t="s">
        <v>28</v>
      </c>
      <c r="F16" s="3" t="s">
        <v>31</v>
      </c>
      <c r="G16" s="3">
        <v>1</v>
      </c>
      <c r="H16" s="3">
        <v>0</v>
      </c>
      <c r="I16" s="4">
        <f t="shared" si="0"/>
        <v>0</v>
      </c>
      <c r="J16" s="3">
        <v>1</v>
      </c>
      <c r="K16" s="5">
        <f t="shared" si="1"/>
        <v>1</v>
      </c>
      <c r="L16" s="3">
        <f t="shared" si="5"/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5" t="e">
        <f t="shared" si="3"/>
        <v>#DIV/0!</v>
      </c>
      <c r="S16" s="5" t="e">
        <f t="shared" si="4"/>
        <v>#DIV/0!</v>
      </c>
      <c r="T16" s="3">
        <v>0</v>
      </c>
      <c r="U16" s="3">
        <v>0</v>
      </c>
      <c r="V16" s="3">
        <v>0</v>
      </c>
      <c r="W16" s="3">
        <v>0</v>
      </c>
    </row>
    <row r="17" spans="1:26" x14ac:dyDescent="0.3">
      <c r="A17" s="3">
        <v>43</v>
      </c>
      <c r="B17" s="3" t="s">
        <v>25</v>
      </c>
      <c r="C17" s="3" t="s">
        <v>34</v>
      </c>
      <c r="D17" s="3" t="s">
        <v>27</v>
      </c>
      <c r="E17" s="3" t="s">
        <v>32</v>
      </c>
      <c r="F17" s="3" t="s">
        <v>29</v>
      </c>
      <c r="G17" s="3">
        <v>5</v>
      </c>
      <c r="H17" s="3">
        <v>6</v>
      </c>
      <c r="I17" s="4">
        <f t="shared" si="0"/>
        <v>1.2</v>
      </c>
      <c r="J17" s="3">
        <v>1</v>
      </c>
      <c r="K17" s="5">
        <f t="shared" si="1"/>
        <v>0.2</v>
      </c>
      <c r="L17" s="3">
        <f t="shared" si="5"/>
        <v>4</v>
      </c>
      <c r="M17" s="3">
        <v>2</v>
      </c>
      <c r="N17" s="3">
        <v>2</v>
      </c>
      <c r="O17" s="3">
        <v>1</v>
      </c>
      <c r="P17" s="3">
        <v>1</v>
      </c>
      <c r="Q17" s="3">
        <v>1</v>
      </c>
      <c r="R17" s="5">
        <f t="shared" si="3"/>
        <v>0.5</v>
      </c>
      <c r="S17" s="5">
        <f t="shared" si="4"/>
        <v>0.625</v>
      </c>
      <c r="T17" s="3">
        <v>1</v>
      </c>
      <c r="U17" s="3">
        <v>1</v>
      </c>
      <c r="V17" s="3">
        <v>0</v>
      </c>
      <c r="W17" s="3">
        <v>1</v>
      </c>
    </row>
    <row r="18" spans="1:26" x14ac:dyDescent="0.3">
      <c r="A18" s="3">
        <v>45</v>
      </c>
      <c r="B18" s="3" t="s">
        <v>25</v>
      </c>
      <c r="C18" s="3" t="s">
        <v>26</v>
      </c>
      <c r="D18" s="3" t="s">
        <v>27</v>
      </c>
      <c r="E18" s="3" t="s">
        <v>28</v>
      </c>
      <c r="F18" s="3" t="s">
        <v>32</v>
      </c>
      <c r="G18" s="3">
        <v>4</v>
      </c>
      <c r="H18" s="3">
        <v>3</v>
      </c>
      <c r="I18" s="4">
        <f t="shared" si="0"/>
        <v>0.75</v>
      </c>
      <c r="J18" s="3">
        <v>1</v>
      </c>
      <c r="K18" s="5">
        <f t="shared" si="1"/>
        <v>0.25</v>
      </c>
      <c r="L18" s="3">
        <f t="shared" si="5"/>
        <v>3</v>
      </c>
      <c r="M18" s="3">
        <v>1</v>
      </c>
      <c r="N18" s="3">
        <v>2</v>
      </c>
      <c r="O18" s="3">
        <v>0</v>
      </c>
      <c r="P18" s="3">
        <v>1</v>
      </c>
      <c r="Q18" s="3">
        <v>1</v>
      </c>
      <c r="R18" s="5">
        <f t="shared" si="3"/>
        <v>0.33333333333333331</v>
      </c>
      <c r="S18" s="5">
        <f t="shared" si="4"/>
        <v>0.33333333333333331</v>
      </c>
      <c r="T18" s="3">
        <v>0</v>
      </c>
      <c r="U18" s="3">
        <v>1</v>
      </c>
      <c r="V18" s="3">
        <v>0</v>
      </c>
      <c r="W18" s="3">
        <v>1</v>
      </c>
    </row>
    <row r="19" spans="1:26" x14ac:dyDescent="0.3">
      <c r="A19" s="3">
        <v>48</v>
      </c>
      <c r="B19" s="3" t="s">
        <v>25</v>
      </c>
      <c r="C19" s="3" t="s">
        <v>26</v>
      </c>
      <c r="D19" s="3" t="s">
        <v>27</v>
      </c>
      <c r="E19" s="3" t="s">
        <v>32</v>
      </c>
      <c r="F19" s="3" t="s">
        <v>34</v>
      </c>
      <c r="G19" s="3">
        <v>5</v>
      </c>
      <c r="H19" s="3">
        <v>3</v>
      </c>
      <c r="I19" s="4">
        <f t="shared" si="0"/>
        <v>0.6</v>
      </c>
      <c r="J19" s="3">
        <v>2</v>
      </c>
      <c r="K19" s="5">
        <f t="shared" si="1"/>
        <v>0.4</v>
      </c>
      <c r="L19" s="3">
        <f t="shared" si="5"/>
        <v>3</v>
      </c>
      <c r="M19" s="3">
        <v>1</v>
      </c>
      <c r="N19" s="3">
        <v>2</v>
      </c>
      <c r="O19" s="3">
        <v>1</v>
      </c>
      <c r="P19" s="3">
        <v>0</v>
      </c>
      <c r="Q19" s="3">
        <v>0</v>
      </c>
      <c r="R19" s="5">
        <f t="shared" si="3"/>
        <v>0.33333333333333331</v>
      </c>
      <c r="S19" s="5">
        <f t="shared" si="4"/>
        <v>0.5</v>
      </c>
      <c r="T19" s="3">
        <v>1</v>
      </c>
      <c r="U19" s="3">
        <v>1</v>
      </c>
      <c r="V19" s="3">
        <v>0</v>
      </c>
      <c r="W19" s="3">
        <v>0</v>
      </c>
    </row>
    <row r="20" spans="1:26" x14ac:dyDescent="0.3">
      <c r="A20" s="3">
        <v>50</v>
      </c>
      <c r="B20" s="3" t="s">
        <v>31</v>
      </c>
      <c r="C20" s="3" t="s">
        <v>26</v>
      </c>
      <c r="D20" s="3" t="s">
        <v>35</v>
      </c>
      <c r="E20" s="3" t="s">
        <v>32</v>
      </c>
      <c r="F20" s="14" t="s">
        <v>29</v>
      </c>
      <c r="G20" s="10">
        <v>4</v>
      </c>
      <c r="H20" s="10">
        <v>0</v>
      </c>
      <c r="I20" s="15">
        <f t="shared" si="0"/>
        <v>0</v>
      </c>
      <c r="J20" s="3">
        <v>0</v>
      </c>
      <c r="K20" s="5">
        <f t="shared" si="1"/>
        <v>0</v>
      </c>
      <c r="L20" s="3">
        <f t="shared" si="5"/>
        <v>3</v>
      </c>
      <c r="M20" s="3">
        <v>0</v>
      </c>
      <c r="N20" s="3">
        <v>3</v>
      </c>
      <c r="O20" s="3">
        <v>0</v>
      </c>
      <c r="P20" s="3">
        <v>2</v>
      </c>
      <c r="Q20" s="3">
        <v>0</v>
      </c>
      <c r="R20" s="5">
        <f t="shared" si="3"/>
        <v>0</v>
      </c>
      <c r="S20" s="5">
        <f t="shared" si="4"/>
        <v>0</v>
      </c>
      <c r="T20" s="3">
        <v>0</v>
      </c>
      <c r="U20" s="3">
        <v>2</v>
      </c>
      <c r="V20" s="3">
        <v>0</v>
      </c>
      <c r="W20" s="3">
        <v>1</v>
      </c>
    </row>
    <row r="21" spans="1:26" x14ac:dyDescent="0.3">
      <c r="A21" s="3">
        <v>51</v>
      </c>
      <c r="B21" s="3" t="s">
        <v>35</v>
      </c>
      <c r="C21" s="3" t="s">
        <v>26</v>
      </c>
      <c r="D21" s="3" t="s">
        <v>27</v>
      </c>
      <c r="E21" s="3" t="s">
        <v>32</v>
      </c>
      <c r="F21" s="12" t="s">
        <v>29</v>
      </c>
      <c r="G21" s="12">
        <v>4</v>
      </c>
      <c r="H21" s="12">
        <v>5</v>
      </c>
      <c r="I21" s="17">
        <f t="shared" si="0"/>
        <v>1.25</v>
      </c>
      <c r="J21" s="3">
        <v>1</v>
      </c>
      <c r="K21" s="5">
        <f t="shared" si="1"/>
        <v>0.25</v>
      </c>
      <c r="L21" s="3">
        <f t="shared" si="5"/>
        <v>3</v>
      </c>
      <c r="M21" s="3">
        <v>2</v>
      </c>
      <c r="N21" s="3">
        <v>1</v>
      </c>
      <c r="O21" s="3">
        <v>1</v>
      </c>
      <c r="P21" s="3">
        <v>0</v>
      </c>
      <c r="Q21" s="3">
        <v>0</v>
      </c>
      <c r="R21" s="5">
        <f t="shared" si="3"/>
        <v>0.66666666666666663</v>
      </c>
      <c r="S21" s="5">
        <f t="shared" si="4"/>
        <v>0.83333333333333337</v>
      </c>
      <c r="T21" s="3">
        <v>1</v>
      </c>
      <c r="U21" s="3">
        <v>1</v>
      </c>
      <c r="V21" s="3">
        <v>0</v>
      </c>
      <c r="W21" s="3">
        <v>0</v>
      </c>
    </row>
    <row r="22" spans="1:26" x14ac:dyDescent="0.3">
      <c r="A22" s="3">
        <v>52</v>
      </c>
      <c r="B22" s="3" t="s">
        <v>25</v>
      </c>
      <c r="C22" s="3" t="s">
        <v>26</v>
      </c>
      <c r="D22" s="3" t="s">
        <v>27</v>
      </c>
      <c r="E22" s="3" t="s">
        <v>36</v>
      </c>
      <c r="F22" s="12" t="s">
        <v>34</v>
      </c>
      <c r="G22" s="12">
        <v>3</v>
      </c>
      <c r="H22" s="12">
        <v>2</v>
      </c>
      <c r="I22" s="17">
        <f t="shared" si="0"/>
        <v>0.66666666666666663</v>
      </c>
      <c r="J22" s="3">
        <v>0</v>
      </c>
      <c r="K22" s="5">
        <f t="shared" si="1"/>
        <v>0</v>
      </c>
      <c r="L22" s="3">
        <f t="shared" si="5"/>
        <v>3</v>
      </c>
      <c r="M22" s="3">
        <v>1</v>
      </c>
      <c r="N22" s="3">
        <v>2</v>
      </c>
      <c r="O22" s="3">
        <v>1</v>
      </c>
      <c r="P22" s="3">
        <v>0</v>
      </c>
      <c r="Q22" s="3">
        <v>0</v>
      </c>
      <c r="R22" s="5">
        <f t="shared" si="3"/>
        <v>0.33333333333333331</v>
      </c>
      <c r="S22" s="5">
        <f t="shared" si="4"/>
        <v>0.33333333333333331</v>
      </c>
      <c r="T22" s="3">
        <v>0</v>
      </c>
      <c r="U22" s="3">
        <v>0</v>
      </c>
      <c r="V22" s="3">
        <v>0</v>
      </c>
      <c r="W22" s="3">
        <v>0</v>
      </c>
    </row>
    <row r="23" spans="1:26" x14ac:dyDescent="0.3">
      <c r="A23" s="3">
        <v>53</v>
      </c>
      <c r="B23" s="3" t="s">
        <v>31</v>
      </c>
      <c r="C23" s="3" t="s">
        <v>36</v>
      </c>
      <c r="D23" s="3" t="s">
        <v>27</v>
      </c>
      <c r="E23" s="3" t="s">
        <v>28</v>
      </c>
      <c r="F23" s="16" t="s">
        <v>29</v>
      </c>
      <c r="G23" s="21">
        <v>3</v>
      </c>
      <c r="H23" s="3">
        <v>5</v>
      </c>
      <c r="I23" s="17">
        <f t="shared" si="0"/>
        <v>1.6666666666666667</v>
      </c>
      <c r="J23" s="3">
        <v>0</v>
      </c>
      <c r="K23" s="5">
        <f t="shared" si="1"/>
        <v>0</v>
      </c>
      <c r="L23" s="3">
        <f t="shared" si="5"/>
        <v>2</v>
      </c>
      <c r="M23" s="3">
        <v>1</v>
      </c>
      <c r="N23" s="3">
        <v>1</v>
      </c>
      <c r="O23" s="3">
        <v>1</v>
      </c>
      <c r="P23" s="3">
        <v>2</v>
      </c>
      <c r="Q23" s="3">
        <v>2</v>
      </c>
      <c r="R23" s="5">
        <f t="shared" si="3"/>
        <v>0.5</v>
      </c>
      <c r="S23" s="5">
        <f t="shared" si="4"/>
        <v>0.75</v>
      </c>
      <c r="T23" s="3">
        <v>1</v>
      </c>
      <c r="U23" s="3">
        <v>0</v>
      </c>
      <c r="V23" s="3">
        <v>0</v>
      </c>
      <c r="W23" s="3">
        <v>1</v>
      </c>
    </row>
    <row r="24" spans="1:26" x14ac:dyDescent="0.3">
      <c r="A24" s="3">
        <v>54</v>
      </c>
      <c r="B24" s="3" t="s">
        <v>25</v>
      </c>
      <c r="C24" s="3" t="s">
        <v>26</v>
      </c>
      <c r="D24" s="3" t="s">
        <v>34</v>
      </c>
      <c r="E24" s="3" t="s">
        <v>35</v>
      </c>
      <c r="F24" s="16" t="s">
        <v>32</v>
      </c>
      <c r="G24" s="13">
        <v>3</v>
      </c>
      <c r="H24" s="3">
        <v>0</v>
      </c>
      <c r="I24" s="17">
        <f t="shared" si="0"/>
        <v>0</v>
      </c>
      <c r="J24" s="3">
        <v>3</v>
      </c>
      <c r="K24" s="5">
        <f t="shared" si="1"/>
        <v>1</v>
      </c>
      <c r="L24" s="3">
        <f t="shared" si="5"/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5" t="e">
        <f t="shared" si="3"/>
        <v>#DIV/0!</v>
      </c>
      <c r="S24" s="5" t="e">
        <f t="shared" si="4"/>
        <v>#DIV/0!</v>
      </c>
      <c r="T24" s="3">
        <v>0</v>
      </c>
      <c r="U24" s="3">
        <v>0</v>
      </c>
      <c r="V24" s="3">
        <v>0</v>
      </c>
      <c r="W24" s="3">
        <v>0</v>
      </c>
    </row>
    <row r="25" spans="1:26" x14ac:dyDescent="0.3">
      <c r="A25" s="3">
        <v>55</v>
      </c>
      <c r="B25" s="3" t="s">
        <v>31</v>
      </c>
      <c r="C25" s="3" t="s">
        <v>26</v>
      </c>
      <c r="D25" s="3" t="s">
        <v>27</v>
      </c>
      <c r="E25" s="3" t="s">
        <v>32</v>
      </c>
      <c r="F25" s="11" t="s">
        <v>33</v>
      </c>
      <c r="G25" s="12">
        <v>3</v>
      </c>
      <c r="H25" s="23">
        <v>2</v>
      </c>
      <c r="I25" s="17">
        <f t="shared" si="0"/>
        <v>0.66666666666666663</v>
      </c>
      <c r="J25" s="3">
        <v>1</v>
      </c>
      <c r="K25" s="5">
        <f t="shared" si="1"/>
        <v>0.33333333333333331</v>
      </c>
      <c r="L25" s="3">
        <f t="shared" si="5"/>
        <v>2</v>
      </c>
      <c r="M25" s="3">
        <v>1</v>
      </c>
      <c r="N25" s="3">
        <v>1</v>
      </c>
      <c r="O25" s="3">
        <v>1</v>
      </c>
      <c r="P25" s="3">
        <v>0</v>
      </c>
      <c r="Q25" s="3">
        <v>0</v>
      </c>
      <c r="R25" s="5">
        <f t="shared" si="3"/>
        <v>0.5</v>
      </c>
      <c r="S25" s="5">
        <f t="shared" si="4"/>
        <v>0.5</v>
      </c>
      <c r="T25" s="3">
        <v>0</v>
      </c>
      <c r="U25" s="3">
        <v>0</v>
      </c>
      <c r="V25" s="3">
        <v>0</v>
      </c>
      <c r="W25" s="3">
        <v>2</v>
      </c>
    </row>
    <row r="26" spans="1:26" x14ac:dyDescent="0.3">
      <c r="A26" s="3">
        <v>56</v>
      </c>
      <c r="B26" s="3" t="s">
        <v>25</v>
      </c>
      <c r="C26" s="3" t="s">
        <v>31</v>
      </c>
      <c r="D26" s="3" t="s">
        <v>34</v>
      </c>
      <c r="E26" s="3" t="s">
        <v>32</v>
      </c>
      <c r="F26" s="18" t="s">
        <v>29</v>
      </c>
      <c r="G26" s="12">
        <v>3</v>
      </c>
      <c r="H26" s="24">
        <v>4</v>
      </c>
      <c r="I26" s="17">
        <f t="shared" si="0"/>
        <v>1.3333333333333333</v>
      </c>
      <c r="J26" s="3">
        <v>0</v>
      </c>
      <c r="K26" s="5">
        <f t="shared" si="1"/>
        <v>0</v>
      </c>
      <c r="L26" s="3">
        <f t="shared" si="5"/>
        <v>3</v>
      </c>
      <c r="M26" s="3">
        <v>2</v>
      </c>
      <c r="N26" s="3">
        <v>1</v>
      </c>
      <c r="O26" s="3">
        <v>1</v>
      </c>
      <c r="P26" s="3">
        <v>1</v>
      </c>
      <c r="Q26" s="3">
        <v>0</v>
      </c>
      <c r="R26" s="5">
        <f t="shared" si="3"/>
        <v>0.66666666666666663</v>
      </c>
      <c r="S26" s="5">
        <f t="shared" si="4"/>
        <v>0.66666666666666663</v>
      </c>
      <c r="T26" s="3">
        <v>0</v>
      </c>
      <c r="U26" s="3">
        <v>0</v>
      </c>
      <c r="V26" s="3">
        <v>0</v>
      </c>
      <c r="W26" s="3">
        <v>4</v>
      </c>
    </row>
    <row r="27" spans="1:26" x14ac:dyDescent="0.3">
      <c r="A27" s="3">
        <v>57</v>
      </c>
      <c r="B27" s="3" t="s">
        <v>31</v>
      </c>
      <c r="C27" s="3" t="s">
        <v>34</v>
      </c>
      <c r="D27" s="3" t="s">
        <v>32</v>
      </c>
      <c r="E27" s="3" t="s">
        <v>35</v>
      </c>
      <c r="F27" s="16" t="s">
        <v>33</v>
      </c>
      <c r="G27" s="13">
        <v>3</v>
      </c>
      <c r="H27" s="3">
        <v>3</v>
      </c>
      <c r="I27" s="17">
        <f t="shared" si="0"/>
        <v>1</v>
      </c>
      <c r="J27" s="3">
        <v>1</v>
      </c>
      <c r="K27" s="5">
        <f t="shared" si="1"/>
        <v>0.33333333333333331</v>
      </c>
      <c r="L27" s="3">
        <f t="shared" si="5"/>
        <v>0</v>
      </c>
      <c r="M27" s="3">
        <v>0</v>
      </c>
      <c r="N27" s="3">
        <v>0</v>
      </c>
      <c r="O27" s="3">
        <v>0</v>
      </c>
      <c r="P27" s="3">
        <v>4</v>
      </c>
      <c r="Q27" s="3">
        <v>3</v>
      </c>
      <c r="R27" s="5" t="e">
        <f t="shared" si="3"/>
        <v>#DIV/0!</v>
      </c>
      <c r="S27" s="5" t="e">
        <f t="shared" si="4"/>
        <v>#DIV/0!</v>
      </c>
      <c r="T27" s="3">
        <v>0</v>
      </c>
      <c r="U27" s="3">
        <v>0</v>
      </c>
      <c r="V27" s="3">
        <v>0</v>
      </c>
      <c r="W27" s="3">
        <v>3</v>
      </c>
      <c r="X27" s="3"/>
      <c r="Y27" s="3"/>
      <c r="Z27" s="3"/>
    </row>
    <row r="28" spans="1:26" x14ac:dyDescent="0.3">
      <c r="A28" s="3">
        <v>58</v>
      </c>
      <c r="B28" s="3" t="s">
        <v>25</v>
      </c>
      <c r="C28" s="3" t="s">
        <v>26</v>
      </c>
      <c r="D28" s="3" t="s">
        <v>34</v>
      </c>
      <c r="E28" s="3" t="s">
        <v>28</v>
      </c>
      <c r="F28" s="11" t="s">
        <v>29</v>
      </c>
      <c r="G28" s="12">
        <v>2</v>
      </c>
      <c r="H28" s="30">
        <v>3</v>
      </c>
      <c r="I28" s="22">
        <f t="shared" si="0"/>
        <v>1.5</v>
      </c>
      <c r="J28" s="23">
        <v>0</v>
      </c>
      <c r="K28" s="5">
        <f t="shared" si="1"/>
        <v>0</v>
      </c>
      <c r="L28" s="3">
        <f t="shared" si="5"/>
        <v>2</v>
      </c>
      <c r="M28" s="3">
        <v>1</v>
      </c>
      <c r="N28" s="3">
        <v>1</v>
      </c>
      <c r="O28" s="3">
        <v>1</v>
      </c>
      <c r="P28" s="3">
        <v>0</v>
      </c>
      <c r="Q28" s="3">
        <v>0</v>
      </c>
      <c r="R28" s="5">
        <f t="shared" si="3"/>
        <v>0.5</v>
      </c>
      <c r="S28" s="5">
        <f t="shared" si="4"/>
        <v>0.75</v>
      </c>
      <c r="T28" s="3">
        <v>1</v>
      </c>
      <c r="U28" s="3">
        <v>0</v>
      </c>
      <c r="V28" s="3">
        <v>0</v>
      </c>
      <c r="W28" s="3">
        <v>0</v>
      </c>
      <c r="X28" s="3"/>
      <c r="Y28" s="3"/>
      <c r="Z28" s="3"/>
    </row>
    <row r="29" spans="1:26" x14ac:dyDescent="0.3">
      <c r="A29" s="3">
        <v>59</v>
      </c>
      <c r="B29" s="3" t="s">
        <v>31</v>
      </c>
      <c r="C29" s="3" t="s">
        <v>26</v>
      </c>
      <c r="D29" s="3" t="s">
        <v>27</v>
      </c>
      <c r="E29" s="3" t="s">
        <v>36</v>
      </c>
      <c r="F29" s="18" t="s">
        <v>29</v>
      </c>
      <c r="G29" s="21">
        <v>2</v>
      </c>
      <c r="H29" s="19">
        <v>0</v>
      </c>
      <c r="I29" s="20">
        <f t="shared" si="0"/>
        <v>0</v>
      </c>
      <c r="J29" s="3">
        <v>1</v>
      </c>
      <c r="K29" s="5">
        <f t="shared" si="1"/>
        <v>0.5</v>
      </c>
      <c r="L29" s="3">
        <f t="shared" si="5"/>
        <v>1</v>
      </c>
      <c r="M29" s="3">
        <v>0</v>
      </c>
      <c r="N29" s="3">
        <v>1</v>
      </c>
      <c r="O29" s="3">
        <v>0</v>
      </c>
      <c r="P29" s="3">
        <v>0</v>
      </c>
      <c r="Q29" s="3">
        <v>0</v>
      </c>
      <c r="R29" s="5">
        <f t="shared" si="3"/>
        <v>0</v>
      </c>
      <c r="S29" s="5">
        <f t="shared" si="4"/>
        <v>0</v>
      </c>
      <c r="T29" s="3">
        <v>0</v>
      </c>
      <c r="U29" s="3">
        <v>1</v>
      </c>
      <c r="V29" s="3">
        <v>0</v>
      </c>
      <c r="W29" s="3">
        <v>0</v>
      </c>
      <c r="X29" s="3"/>
      <c r="Y29" s="3"/>
      <c r="Z29" s="3"/>
    </row>
    <row r="30" spans="1:26" x14ac:dyDescent="0.3">
      <c r="A30" s="3">
        <v>60</v>
      </c>
      <c r="B30" s="3" t="s">
        <v>31</v>
      </c>
      <c r="C30" s="3" t="s">
        <v>26</v>
      </c>
      <c r="D30" s="3" t="s">
        <v>34</v>
      </c>
      <c r="E30" s="3" t="s">
        <v>35</v>
      </c>
      <c r="F30" s="3" t="s">
        <v>33</v>
      </c>
      <c r="G30" s="13">
        <v>2</v>
      </c>
      <c r="H30" s="3">
        <v>2</v>
      </c>
      <c r="I30" s="4">
        <f t="shared" si="0"/>
        <v>1</v>
      </c>
      <c r="J30" s="3">
        <v>0</v>
      </c>
      <c r="K30" s="5">
        <f t="shared" si="1"/>
        <v>0</v>
      </c>
      <c r="L30" s="3">
        <f t="shared" si="5"/>
        <v>1</v>
      </c>
      <c r="M30" s="3">
        <v>0</v>
      </c>
      <c r="N30" s="3">
        <v>1</v>
      </c>
      <c r="O30" s="3">
        <v>0</v>
      </c>
      <c r="P30" s="3">
        <v>2</v>
      </c>
      <c r="Q30" s="3">
        <v>2</v>
      </c>
      <c r="R30" s="5">
        <f t="shared" si="3"/>
        <v>0</v>
      </c>
      <c r="S30" s="5">
        <f t="shared" si="4"/>
        <v>0</v>
      </c>
      <c r="T30" s="3">
        <v>0</v>
      </c>
      <c r="U30" s="3">
        <v>0</v>
      </c>
      <c r="V30" s="3">
        <v>0</v>
      </c>
      <c r="W30" s="3">
        <v>1</v>
      </c>
    </row>
    <row r="31" spans="1:26" x14ac:dyDescent="0.3">
      <c r="A31" s="3">
        <v>61</v>
      </c>
      <c r="B31" s="3" t="s">
        <v>25</v>
      </c>
      <c r="C31" s="3" t="s">
        <v>26</v>
      </c>
      <c r="D31" s="3" t="s">
        <v>35</v>
      </c>
      <c r="E31" s="3" t="s">
        <v>32</v>
      </c>
      <c r="F31" s="11" t="s">
        <v>31</v>
      </c>
      <c r="G31" s="12">
        <v>1</v>
      </c>
      <c r="H31" s="30">
        <v>0</v>
      </c>
      <c r="I31" s="22">
        <f t="shared" si="0"/>
        <v>0</v>
      </c>
      <c r="J31" s="3">
        <v>0</v>
      </c>
      <c r="K31" s="5">
        <f t="shared" si="1"/>
        <v>0</v>
      </c>
      <c r="L31" s="3">
        <f t="shared" si="5"/>
        <v>1</v>
      </c>
      <c r="M31" s="3">
        <v>0</v>
      </c>
      <c r="N31" s="3">
        <v>1</v>
      </c>
      <c r="O31" s="3">
        <v>0</v>
      </c>
      <c r="P31" s="3">
        <v>0</v>
      </c>
      <c r="Q31" s="3">
        <v>0</v>
      </c>
      <c r="R31" s="5">
        <f t="shared" si="3"/>
        <v>0</v>
      </c>
      <c r="S31" s="5">
        <f t="shared" si="4"/>
        <v>0</v>
      </c>
      <c r="T31" s="3">
        <v>0</v>
      </c>
      <c r="U31" s="3">
        <v>0</v>
      </c>
      <c r="V31" s="3">
        <v>0</v>
      </c>
      <c r="W31" s="3">
        <v>0</v>
      </c>
    </row>
    <row r="32" spans="1:26" x14ac:dyDescent="0.3">
      <c r="A32" s="3">
        <v>62</v>
      </c>
      <c r="B32" s="3" t="s">
        <v>25</v>
      </c>
      <c r="C32" s="3" t="s">
        <v>26</v>
      </c>
      <c r="D32" s="3" t="s">
        <v>27</v>
      </c>
      <c r="E32" s="3" t="s">
        <v>28</v>
      </c>
      <c r="F32" s="11" t="s">
        <v>36</v>
      </c>
      <c r="G32" s="21">
        <v>1</v>
      </c>
      <c r="H32" s="3">
        <v>2</v>
      </c>
      <c r="I32" s="4">
        <f t="shared" si="0"/>
        <v>2</v>
      </c>
      <c r="J32" s="3">
        <v>0</v>
      </c>
      <c r="K32" s="5">
        <f t="shared" si="1"/>
        <v>0</v>
      </c>
      <c r="L32" s="3">
        <f t="shared" si="5"/>
        <v>1</v>
      </c>
      <c r="M32" s="3">
        <v>1</v>
      </c>
      <c r="N32" s="3">
        <v>0</v>
      </c>
      <c r="O32" s="3">
        <v>1</v>
      </c>
      <c r="P32" s="3">
        <v>0</v>
      </c>
      <c r="Q32" s="3">
        <v>0</v>
      </c>
      <c r="R32" s="5">
        <f t="shared" si="3"/>
        <v>1</v>
      </c>
      <c r="S32" s="5">
        <f t="shared" si="4"/>
        <v>1</v>
      </c>
      <c r="T32" s="3">
        <v>0</v>
      </c>
      <c r="U32" s="3">
        <v>0</v>
      </c>
      <c r="V32" s="3">
        <v>0</v>
      </c>
      <c r="W32" s="3">
        <v>0</v>
      </c>
    </row>
    <row r="33" spans="1:26" x14ac:dyDescent="0.3">
      <c r="A33" s="3">
        <v>63</v>
      </c>
      <c r="B33" s="3" t="s">
        <v>25</v>
      </c>
      <c r="C33" s="3" t="s">
        <v>35</v>
      </c>
      <c r="D33" s="3" t="s">
        <v>27</v>
      </c>
      <c r="E33" s="3" t="s">
        <v>36</v>
      </c>
      <c r="F33" s="3" t="s">
        <v>31</v>
      </c>
      <c r="G33" s="21">
        <v>1</v>
      </c>
      <c r="H33" s="3">
        <v>3</v>
      </c>
      <c r="I33" s="4">
        <f t="shared" si="0"/>
        <v>3</v>
      </c>
      <c r="J33" s="3">
        <v>0</v>
      </c>
      <c r="K33" s="5">
        <f t="shared" si="1"/>
        <v>0</v>
      </c>
      <c r="L33" s="3">
        <f t="shared" si="5"/>
        <v>1</v>
      </c>
      <c r="M33" s="3">
        <v>1</v>
      </c>
      <c r="N33" s="3">
        <v>0</v>
      </c>
      <c r="O33" s="3">
        <v>1</v>
      </c>
      <c r="P33" s="3">
        <v>0</v>
      </c>
      <c r="Q33" s="3">
        <v>0</v>
      </c>
      <c r="R33" s="5">
        <f t="shared" si="3"/>
        <v>1</v>
      </c>
      <c r="S33" s="5">
        <f t="shared" si="4"/>
        <v>1.5</v>
      </c>
      <c r="T33" s="3">
        <v>1</v>
      </c>
      <c r="U33" s="3">
        <v>0</v>
      </c>
      <c r="V33" s="3">
        <v>0</v>
      </c>
      <c r="W33" s="3">
        <v>0</v>
      </c>
    </row>
    <row r="34" spans="1:26" x14ac:dyDescent="0.3">
      <c r="A34" s="3">
        <v>64</v>
      </c>
      <c r="B34" s="3" t="s">
        <v>34</v>
      </c>
      <c r="C34" s="3" t="s">
        <v>26</v>
      </c>
      <c r="D34" s="3" t="s">
        <v>32</v>
      </c>
      <c r="E34" s="3" t="s">
        <v>35</v>
      </c>
      <c r="F34" s="3" t="s">
        <v>29</v>
      </c>
      <c r="G34" s="21">
        <v>1</v>
      </c>
      <c r="H34" s="3">
        <v>0</v>
      </c>
      <c r="I34" s="4">
        <f t="shared" si="0"/>
        <v>0</v>
      </c>
      <c r="J34" s="3">
        <v>0</v>
      </c>
      <c r="K34" s="5">
        <f t="shared" si="1"/>
        <v>0</v>
      </c>
      <c r="L34" s="3">
        <f t="shared" si="5"/>
        <v>1</v>
      </c>
      <c r="M34" s="3">
        <v>0</v>
      </c>
      <c r="N34" s="3">
        <v>1</v>
      </c>
      <c r="O34" s="3">
        <v>0</v>
      </c>
      <c r="P34" s="3">
        <v>0</v>
      </c>
      <c r="Q34" s="3">
        <v>0</v>
      </c>
      <c r="R34" s="5">
        <f t="shared" si="3"/>
        <v>0</v>
      </c>
      <c r="S34" s="5">
        <f t="shared" si="4"/>
        <v>0</v>
      </c>
      <c r="T34" s="3">
        <v>0</v>
      </c>
      <c r="U34" s="3">
        <v>0</v>
      </c>
      <c r="V34" s="3">
        <v>0</v>
      </c>
      <c r="W34" s="3">
        <v>0</v>
      </c>
    </row>
    <row r="35" spans="1:26" x14ac:dyDescent="0.3">
      <c r="A35" s="3">
        <v>65</v>
      </c>
      <c r="B35" s="3" t="s">
        <v>35</v>
      </c>
      <c r="C35" s="3" t="s">
        <v>26</v>
      </c>
      <c r="D35" s="3" t="s">
        <v>27</v>
      </c>
      <c r="E35" s="3" t="s">
        <v>28</v>
      </c>
      <c r="F35" s="3" t="s">
        <v>29</v>
      </c>
      <c r="G35" s="21">
        <v>1</v>
      </c>
      <c r="H35" s="3">
        <v>0</v>
      </c>
      <c r="I35" s="4">
        <f t="shared" si="0"/>
        <v>0</v>
      </c>
      <c r="J35" s="3">
        <v>0</v>
      </c>
      <c r="K35" s="5">
        <f t="shared" si="1"/>
        <v>0</v>
      </c>
      <c r="L35" s="3">
        <f t="shared" si="5"/>
        <v>1</v>
      </c>
      <c r="M35" s="3">
        <v>0</v>
      </c>
      <c r="N35" s="3">
        <v>1</v>
      </c>
      <c r="O35" s="3">
        <v>0</v>
      </c>
      <c r="P35" s="3">
        <v>0</v>
      </c>
      <c r="Q35" s="3">
        <v>0</v>
      </c>
      <c r="R35" s="5">
        <f t="shared" si="3"/>
        <v>0</v>
      </c>
      <c r="S35" s="5">
        <f t="shared" si="4"/>
        <v>0</v>
      </c>
      <c r="T35" s="3">
        <v>0</v>
      </c>
      <c r="U35" s="3">
        <v>0</v>
      </c>
      <c r="V35" s="3">
        <v>1</v>
      </c>
      <c r="W35" s="3">
        <v>0</v>
      </c>
    </row>
    <row r="36" spans="1:26" x14ac:dyDescent="0.3">
      <c r="A36" s="3">
        <v>66</v>
      </c>
      <c r="B36" s="3" t="s">
        <v>25</v>
      </c>
      <c r="C36" s="3" t="s">
        <v>34</v>
      </c>
      <c r="D36" s="3" t="s">
        <v>27</v>
      </c>
      <c r="E36" s="3" t="s">
        <v>31</v>
      </c>
      <c r="F36" s="3" t="s">
        <v>29</v>
      </c>
      <c r="G36" s="21">
        <v>1</v>
      </c>
      <c r="H36" s="3">
        <v>2</v>
      </c>
      <c r="I36" s="4">
        <f t="shared" si="0"/>
        <v>2</v>
      </c>
      <c r="J36" s="3">
        <v>0</v>
      </c>
      <c r="K36" s="5">
        <f t="shared" si="1"/>
        <v>0</v>
      </c>
      <c r="L36" s="3">
        <f t="shared" si="5"/>
        <v>0</v>
      </c>
      <c r="M36" s="3">
        <v>0</v>
      </c>
      <c r="N36" s="3">
        <v>0</v>
      </c>
      <c r="O36" s="3">
        <v>0</v>
      </c>
      <c r="P36" s="3">
        <v>2</v>
      </c>
      <c r="Q36" s="3">
        <v>2</v>
      </c>
      <c r="R36" s="5" t="e">
        <f t="shared" si="3"/>
        <v>#DIV/0!</v>
      </c>
      <c r="S36" s="5" t="e">
        <f t="shared" si="4"/>
        <v>#DIV/0!</v>
      </c>
      <c r="T36" s="3">
        <v>0</v>
      </c>
      <c r="U36" s="3">
        <v>0</v>
      </c>
      <c r="V36" s="3">
        <v>0</v>
      </c>
      <c r="W36" s="3">
        <v>1</v>
      </c>
    </row>
    <row r="37" spans="1:26" x14ac:dyDescent="0.3">
      <c r="A37" s="3">
        <v>67</v>
      </c>
      <c r="B37" s="3" t="s">
        <v>25</v>
      </c>
      <c r="C37" s="3" t="s">
        <v>26</v>
      </c>
      <c r="D37" s="3" t="s">
        <v>27</v>
      </c>
      <c r="E37" s="3" t="s">
        <v>31</v>
      </c>
      <c r="F37" s="3" t="s">
        <v>34</v>
      </c>
      <c r="G37" s="21">
        <v>1</v>
      </c>
      <c r="H37" s="3">
        <v>0</v>
      </c>
      <c r="I37" s="4">
        <f t="shared" si="0"/>
        <v>0</v>
      </c>
      <c r="J37" s="3">
        <v>1</v>
      </c>
      <c r="K37" s="5">
        <f t="shared" si="1"/>
        <v>1</v>
      </c>
      <c r="L37" s="3">
        <f t="shared" si="5"/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5" t="e">
        <f t="shared" si="3"/>
        <v>#DIV/0!</v>
      </c>
      <c r="S37" s="5" t="e">
        <f t="shared" si="4"/>
        <v>#DIV/0!</v>
      </c>
      <c r="T37" s="3">
        <v>0</v>
      </c>
      <c r="U37" s="3">
        <v>0</v>
      </c>
      <c r="V37" s="3">
        <v>0</v>
      </c>
      <c r="W37" s="3">
        <v>0</v>
      </c>
    </row>
    <row r="38" spans="1:26" x14ac:dyDescent="0.3">
      <c r="A38" s="3">
        <v>68</v>
      </c>
      <c r="B38" s="3" t="s">
        <v>25</v>
      </c>
      <c r="C38" s="3" t="s">
        <v>26</v>
      </c>
      <c r="D38" s="3" t="s">
        <v>27</v>
      </c>
      <c r="E38" s="3" t="s">
        <v>32</v>
      </c>
      <c r="F38" s="3" t="s">
        <v>35</v>
      </c>
      <c r="G38" s="21">
        <v>1</v>
      </c>
      <c r="H38" s="3">
        <v>0</v>
      </c>
      <c r="I38" s="4">
        <f t="shared" si="0"/>
        <v>0</v>
      </c>
      <c r="J38" s="3">
        <v>1</v>
      </c>
      <c r="K38" s="5">
        <f t="shared" si="1"/>
        <v>1</v>
      </c>
      <c r="L38" s="3">
        <f t="shared" si="5"/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5" t="e">
        <f t="shared" si="3"/>
        <v>#DIV/0!</v>
      </c>
      <c r="S38" s="5" t="e">
        <f t="shared" si="4"/>
        <v>#DIV/0!</v>
      </c>
      <c r="T38" s="3">
        <v>0</v>
      </c>
      <c r="U38" s="3">
        <v>0</v>
      </c>
      <c r="V38" s="3">
        <v>0</v>
      </c>
      <c r="W38" s="3">
        <v>1</v>
      </c>
    </row>
    <row r="39" spans="1:26" x14ac:dyDescent="0.3">
      <c r="A39" s="3">
        <v>84</v>
      </c>
      <c r="B39" s="3" t="s">
        <v>31</v>
      </c>
      <c r="C39" s="3" t="s">
        <v>35</v>
      </c>
      <c r="D39" s="3" t="s">
        <v>27</v>
      </c>
      <c r="E39" s="3" t="s">
        <v>32</v>
      </c>
      <c r="F39" s="3" t="s">
        <v>29</v>
      </c>
      <c r="G39" s="13">
        <v>2</v>
      </c>
      <c r="H39" s="3">
        <v>2</v>
      </c>
      <c r="I39" s="4">
        <f t="shared" si="0"/>
        <v>1</v>
      </c>
      <c r="J39" s="3">
        <v>0</v>
      </c>
      <c r="K39" s="5">
        <f t="shared" si="1"/>
        <v>0</v>
      </c>
      <c r="L39" s="3">
        <f t="shared" si="5"/>
        <v>2</v>
      </c>
      <c r="M39" s="3">
        <v>1</v>
      </c>
      <c r="N39" s="3">
        <v>1</v>
      </c>
      <c r="O39" s="3">
        <v>1</v>
      </c>
      <c r="P39" s="3">
        <v>0</v>
      </c>
      <c r="Q39" s="3">
        <v>0</v>
      </c>
      <c r="R39" s="5">
        <f t="shared" si="3"/>
        <v>0.5</v>
      </c>
      <c r="S39" s="5">
        <f t="shared" si="4"/>
        <v>0.5</v>
      </c>
      <c r="T39" s="3">
        <v>0</v>
      </c>
      <c r="U39" s="3">
        <v>0</v>
      </c>
      <c r="V39" s="3">
        <v>0</v>
      </c>
      <c r="W39" s="3">
        <v>0</v>
      </c>
    </row>
    <row r="40" spans="1:26" x14ac:dyDescent="0.3">
      <c r="A40" s="3">
        <v>91</v>
      </c>
      <c r="B40" s="3" t="s">
        <v>31</v>
      </c>
      <c r="C40" s="3" t="s">
        <v>26</v>
      </c>
      <c r="D40" s="3" t="s">
        <v>34</v>
      </c>
      <c r="E40" s="3" t="s">
        <v>28</v>
      </c>
      <c r="F40" s="3" t="s">
        <v>33</v>
      </c>
      <c r="G40" s="13">
        <v>0</v>
      </c>
      <c r="H40" s="3">
        <v>0</v>
      </c>
      <c r="I40" s="4" t="e">
        <f t="shared" si="0"/>
        <v>#DIV/0!</v>
      </c>
      <c r="J40" s="3">
        <v>0</v>
      </c>
      <c r="K40" s="5" t="e">
        <f t="shared" si="1"/>
        <v>#DIV/0!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5" t="e">
        <f t="shared" si="3"/>
        <v>#DIV/0!</v>
      </c>
      <c r="S40" s="5" t="e">
        <f t="shared" si="4"/>
        <v>#DIV/0!</v>
      </c>
      <c r="T40" s="3">
        <v>0</v>
      </c>
      <c r="U40" s="3">
        <v>0</v>
      </c>
      <c r="V40" s="3">
        <v>0</v>
      </c>
      <c r="W40" s="3">
        <v>0</v>
      </c>
      <c r="X40" s="3"/>
      <c r="Y40" s="3"/>
      <c r="Z40" s="3"/>
    </row>
    <row r="41" spans="1:26" x14ac:dyDescent="0.3">
      <c r="B41" s="3"/>
      <c r="C41" s="3"/>
      <c r="D41" s="3"/>
      <c r="E41" s="3"/>
      <c r="F41" s="3"/>
      <c r="G41" s="3"/>
      <c r="H41" s="3"/>
      <c r="I41" s="4"/>
      <c r="J41" s="3"/>
      <c r="K41" s="5"/>
      <c r="L41" s="3"/>
      <c r="M41" s="3"/>
      <c r="N41" s="3"/>
      <c r="O41" s="3"/>
      <c r="P41" s="3"/>
      <c r="Q41" s="3"/>
      <c r="R41" s="5"/>
      <c r="S41" s="5"/>
      <c r="T41" s="3"/>
      <c r="U41" s="3"/>
      <c r="V41" s="3"/>
      <c r="W41" s="3"/>
    </row>
    <row r="42" spans="1:26" x14ac:dyDescent="0.3">
      <c r="F42" s="9" t="s">
        <v>38</v>
      </c>
      <c r="G42">
        <f>SUM(G3:G39)</f>
        <v>101</v>
      </c>
      <c r="H42">
        <f>SUM(H3:H39)</f>
        <v>84</v>
      </c>
      <c r="I42" s="2">
        <f t="shared" ref="I42" si="6">H42/G42</f>
        <v>0.83168316831683164</v>
      </c>
      <c r="J42">
        <f>SUM(J3:J39)</f>
        <v>22</v>
      </c>
      <c r="K42" s="1">
        <f t="shared" ref="K42" si="7">J42/G42</f>
        <v>0.21782178217821782</v>
      </c>
      <c r="L42">
        <f t="shared" ref="L42:Q42" si="8">SUM(L3:L39)</f>
        <v>68</v>
      </c>
      <c r="M42">
        <f t="shared" si="8"/>
        <v>28</v>
      </c>
      <c r="N42">
        <f t="shared" si="8"/>
        <v>40</v>
      </c>
      <c r="O42">
        <f t="shared" si="8"/>
        <v>19</v>
      </c>
      <c r="P42">
        <f t="shared" si="8"/>
        <v>25</v>
      </c>
      <c r="Q42">
        <f t="shared" si="8"/>
        <v>18</v>
      </c>
      <c r="R42" s="1">
        <f t="shared" ref="R42" si="9">M42/(M42+N42)</f>
        <v>0.41176470588235292</v>
      </c>
      <c r="S42" s="1">
        <f t="shared" ref="S42" si="10">((0.5*T42)+M42)/L42</f>
        <v>0.48529411764705882</v>
      </c>
      <c r="T42">
        <f>SUM(T3:T39)</f>
        <v>10</v>
      </c>
      <c r="U42">
        <f>SUM(U3:U39)</f>
        <v>19</v>
      </c>
      <c r="V42">
        <f>SUM(V3:V39)</f>
        <v>1</v>
      </c>
      <c r="W42">
        <f>SUM(W3:W39)</f>
        <v>27</v>
      </c>
    </row>
    <row r="43" spans="1:26" x14ac:dyDescent="0.3">
      <c r="I43" s="2"/>
      <c r="K43" s="1"/>
      <c r="R43" s="1"/>
      <c r="S43" s="1"/>
    </row>
    <row r="44" spans="1:26" x14ac:dyDescent="0.3">
      <c r="I44" s="2"/>
      <c r="K44" s="1"/>
      <c r="R44" s="1"/>
      <c r="S44" s="1"/>
    </row>
    <row r="45" spans="1:26" x14ac:dyDescent="0.3">
      <c r="A45" s="33" t="s">
        <v>39</v>
      </c>
      <c r="B45" s="33"/>
      <c r="C45" s="33"/>
      <c r="I45" s="2"/>
      <c r="K45" s="1"/>
      <c r="R45" s="1"/>
      <c r="S45" s="1"/>
    </row>
    <row r="46" spans="1:26" x14ac:dyDescent="0.3">
      <c r="A46" s="6" t="s">
        <v>1</v>
      </c>
      <c r="B46" s="6" t="s">
        <v>2</v>
      </c>
      <c r="C46" s="6" t="s">
        <v>3</v>
      </c>
      <c r="D46" s="6" t="s">
        <v>4</v>
      </c>
      <c r="E46" s="6" t="s">
        <v>5</v>
      </c>
      <c r="F46" s="6" t="s">
        <v>6</v>
      </c>
      <c r="G46" s="6" t="s">
        <v>7</v>
      </c>
      <c r="H46" s="6" t="s">
        <v>8</v>
      </c>
      <c r="I46" s="7" t="s">
        <v>9</v>
      </c>
      <c r="J46" s="6" t="s">
        <v>10</v>
      </c>
      <c r="K46" s="8" t="s">
        <v>11</v>
      </c>
      <c r="L46" s="6" t="s">
        <v>12</v>
      </c>
      <c r="M46" s="6" t="s">
        <v>13</v>
      </c>
      <c r="N46" s="6" t="s">
        <v>14</v>
      </c>
      <c r="O46" s="6" t="s">
        <v>40</v>
      </c>
      <c r="P46" s="6" t="s">
        <v>16</v>
      </c>
      <c r="Q46" s="6" t="s">
        <v>17</v>
      </c>
      <c r="R46" s="8" t="s">
        <v>18</v>
      </c>
      <c r="S46" s="8" t="s">
        <v>19</v>
      </c>
      <c r="T46" s="6" t="s">
        <v>20</v>
      </c>
      <c r="U46" s="6" t="s">
        <v>41</v>
      </c>
      <c r="V46" s="6" t="s">
        <v>42</v>
      </c>
      <c r="W46" s="6" t="s">
        <v>43</v>
      </c>
      <c r="X46" s="6" t="s">
        <v>22</v>
      </c>
      <c r="Y46" s="6" t="s">
        <v>44</v>
      </c>
      <c r="Z46" s="6"/>
    </row>
    <row r="47" spans="1:26" x14ac:dyDescent="0.3">
      <c r="A47" s="3">
        <v>1</v>
      </c>
      <c r="B47" s="3" t="s">
        <v>25</v>
      </c>
      <c r="C47" s="3" t="s">
        <v>26</v>
      </c>
      <c r="D47" s="3" t="s">
        <v>27</v>
      </c>
      <c r="E47" s="3" t="s">
        <v>28</v>
      </c>
      <c r="F47" s="3" t="s">
        <v>29</v>
      </c>
      <c r="G47" s="3">
        <v>6</v>
      </c>
      <c r="H47" s="3">
        <v>3</v>
      </c>
      <c r="I47" s="4">
        <f t="shared" ref="I47:I84" si="11">H47/G47</f>
        <v>0.5</v>
      </c>
      <c r="J47" s="3">
        <v>3</v>
      </c>
      <c r="K47" s="5">
        <f t="shared" ref="K47:K84" si="12">J47/G47</f>
        <v>0.5</v>
      </c>
      <c r="L47" s="3">
        <v>3</v>
      </c>
      <c r="M47" s="3">
        <v>1</v>
      </c>
      <c r="N47" s="3">
        <v>2</v>
      </c>
      <c r="O47" s="3">
        <v>1</v>
      </c>
      <c r="P47" s="3">
        <v>0</v>
      </c>
      <c r="Q47" s="3">
        <v>0</v>
      </c>
      <c r="R47" s="5">
        <f t="shared" ref="R47:R84" si="13">M47/(M47+N47)</f>
        <v>0.33333333333333331</v>
      </c>
      <c r="S47" s="5">
        <f t="shared" ref="S47:S84" si="14">((0.5*T47)+M47)/L47</f>
        <v>0.5</v>
      </c>
      <c r="T47" s="3">
        <v>1</v>
      </c>
      <c r="U47" s="3">
        <v>0</v>
      </c>
      <c r="V47" s="3">
        <v>2</v>
      </c>
      <c r="W47" s="3">
        <v>2</v>
      </c>
      <c r="X47" s="3">
        <v>3</v>
      </c>
      <c r="Y47" s="3">
        <v>0</v>
      </c>
      <c r="Z47" s="3"/>
    </row>
    <row r="48" spans="1:26" x14ac:dyDescent="0.3">
      <c r="A48" s="3">
        <v>2</v>
      </c>
      <c r="B48" s="3" t="s">
        <v>31</v>
      </c>
      <c r="C48" s="3" t="s">
        <v>32</v>
      </c>
      <c r="D48" s="3" t="s">
        <v>27</v>
      </c>
      <c r="E48" s="3" t="s">
        <v>28</v>
      </c>
      <c r="F48" s="3" t="s">
        <v>29</v>
      </c>
      <c r="G48" s="3">
        <v>0</v>
      </c>
      <c r="H48" s="3">
        <v>0</v>
      </c>
      <c r="I48" s="4" t="e">
        <f t="shared" si="11"/>
        <v>#DIV/0!</v>
      </c>
      <c r="J48" s="3">
        <v>0</v>
      </c>
      <c r="K48" s="5" t="e">
        <f t="shared" si="12"/>
        <v>#DIV/0!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5" t="e">
        <f t="shared" si="13"/>
        <v>#DIV/0!</v>
      </c>
      <c r="S48" s="5" t="e">
        <f t="shared" si="14"/>
        <v>#DIV/0!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/>
    </row>
    <row r="49" spans="1:26" x14ac:dyDescent="0.3">
      <c r="A49" s="3">
        <v>3</v>
      </c>
      <c r="B49" s="3" t="s">
        <v>31</v>
      </c>
      <c r="C49" s="3" t="s">
        <v>26</v>
      </c>
      <c r="D49" s="3" t="s">
        <v>27</v>
      </c>
      <c r="E49" s="3" t="s">
        <v>28</v>
      </c>
      <c r="F49" s="3" t="s">
        <v>33</v>
      </c>
      <c r="G49" s="3">
        <v>2</v>
      </c>
      <c r="H49" s="3">
        <v>3</v>
      </c>
      <c r="I49" s="4">
        <f t="shared" si="11"/>
        <v>1.5</v>
      </c>
      <c r="J49" s="3">
        <v>0</v>
      </c>
      <c r="K49" s="5">
        <f t="shared" si="12"/>
        <v>0</v>
      </c>
      <c r="L49" s="3">
        <v>2</v>
      </c>
      <c r="M49" s="3">
        <v>1</v>
      </c>
      <c r="N49" s="3">
        <v>1</v>
      </c>
      <c r="O49" s="3">
        <v>1</v>
      </c>
      <c r="P49" s="3">
        <v>0</v>
      </c>
      <c r="Q49" s="3">
        <v>0</v>
      </c>
      <c r="R49" s="5">
        <f t="shared" si="13"/>
        <v>0.5</v>
      </c>
      <c r="S49" s="5">
        <f t="shared" si="14"/>
        <v>0.75</v>
      </c>
      <c r="T49" s="3">
        <v>1</v>
      </c>
      <c r="U49" s="3">
        <v>0</v>
      </c>
      <c r="V49" s="3">
        <v>1</v>
      </c>
      <c r="W49" s="3">
        <v>0</v>
      </c>
      <c r="X49" s="3">
        <v>0</v>
      </c>
      <c r="Y49" s="3">
        <v>0</v>
      </c>
      <c r="Z49" s="3"/>
    </row>
    <row r="50" spans="1:26" x14ac:dyDescent="0.3">
      <c r="A50" s="3">
        <v>5</v>
      </c>
      <c r="B50" s="3" t="s">
        <v>25</v>
      </c>
      <c r="C50" s="3" t="s">
        <v>31</v>
      </c>
      <c r="D50" s="3" t="s">
        <v>32</v>
      </c>
      <c r="E50" s="3" t="s">
        <v>28</v>
      </c>
      <c r="F50" s="3" t="s">
        <v>29</v>
      </c>
      <c r="G50" s="3">
        <v>6</v>
      </c>
      <c r="H50" s="3">
        <v>2</v>
      </c>
      <c r="I50" s="4">
        <f t="shared" si="11"/>
        <v>0.33333333333333331</v>
      </c>
      <c r="J50" s="3">
        <v>1</v>
      </c>
      <c r="K50" s="5">
        <f t="shared" si="12"/>
        <v>0.16666666666666666</v>
      </c>
      <c r="L50" s="3">
        <v>3</v>
      </c>
      <c r="M50" s="3">
        <v>1</v>
      </c>
      <c r="N50" s="3">
        <v>2</v>
      </c>
      <c r="O50" s="3">
        <v>0</v>
      </c>
      <c r="P50" s="3">
        <v>0</v>
      </c>
      <c r="Q50" s="3">
        <v>0</v>
      </c>
      <c r="R50" s="5">
        <f t="shared" si="13"/>
        <v>0.33333333333333331</v>
      </c>
      <c r="S50" s="5">
        <f t="shared" si="14"/>
        <v>0.33333333333333331</v>
      </c>
      <c r="T50" s="3">
        <v>0</v>
      </c>
      <c r="U50" s="3">
        <v>2</v>
      </c>
      <c r="V50" s="3">
        <v>2</v>
      </c>
      <c r="W50" s="3">
        <v>1</v>
      </c>
      <c r="X50" s="3">
        <v>0</v>
      </c>
      <c r="Y50" s="3">
        <v>0</v>
      </c>
      <c r="Z50" s="3"/>
    </row>
    <row r="51" spans="1:26" x14ac:dyDescent="0.3">
      <c r="A51" s="3">
        <v>8</v>
      </c>
      <c r="B51" s="3" t="s">
        <v>25</v>
      </c>
      <c r="C51" s="3" t="s">
        <v>26</v>
      </c>
      <c r="D51" s="3" t="s">
        <v>31</v>
      </c>
      <c r="E51" s="3" t="s">
        <v>32</v>
      </c>
      <c r="F51" s="3" t="s">
        <v>29</v>
      </c>
      <c r="G51" s="3">
        <v>1</v>
      </c>
      <c r="H51" s="3">
        <v>0</v>
      </c>
      <c r="I51" s="4">
        <f t="shared" si="11"/>
        <v>0</v>
      </c>
      <c r="J51" s="3">
        <v>1</v>
      </c>
      <c r="K51" s="5">
        <f t="shared" si="12"/>
        <v>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5" t="e">
        <f t="shared" si="13"/>
        <v>#DIV/0!</v>
      </c>
      <c r="S51" s="5" t="e">
        <f t="shared" si="14"/>
        <v>#DIV/0!</v>
      </c>
      <c r="T51" s="3">
        <v>0</v>
      </c>
      <c r="U51" s="3">
        <v>0</v>
      </c>
      <c r="V51" s="3">
        <v>0</v>
      </c>
      <c r="W51" s="3">
        <v>1</v>
      </c>
      <c r="X51" s="3">
        <v>0</v>
      </c>
      <c r="Y51" s="3">
        <v>0</v>
      </c>
      <c r="Z51" s="3"/>
    </row>
    <row r="52" spans="1:26" x14ac:dyDescent="0.3">
      <c r="A52" s="3">
        <v>9</v>
      </c>
      <c r="B52" s="3" t="s">
        <v>34</v>
      </c>
      <c r="C52" s="3" t="s">
        <v>26</v>
      </c>
      <c r="D52" s="3" t="s">
        <v>27</v>
      </c>
      <c r="E52" s="3" t="s">
        <v>28</v>
      </c>
      <c r="F52" s="3" t="s">
        <v>29</v>
      </c>
      <c r="G52" s="3">
        <v>3</v>
      </c>
      <c r="H52" s="3">
        <v>2</v>
      </c>
      <c r="I52" s="4">
        <f t="shared" si="11"/>
        <v>0.66666666666666663</v>
      </c>
      <c r="J52" s="3">
        <v>2</v>
      </c>
      <c r="K52" s="5">
        <f t="shared" si="12"/>
        <v>0.66666666666666663</v>
      </c>
      <c r="L52" s="3">
        <v>1</v>
      </c>
      <c r="M52" s="3">
        <v>1</v>
      </c>
      <c r="N52" s="3">
        <v>0</v>
      </c>
      <c r="O52" s="3">
        <v>1</v>
      </c>
      <c r="P52" s="3">
        <v>0</v>
      </c>
      <c r="Q52" s="3">
        <v>0</v>
      </c>
      <c r="R52" s="5">
        <f t="shared" si="13"/>
        <v>1</v>
      </c>
      <c r="S52" s="5">
        <f t="shared" si="14"/>
        <v>1</v>
      </c>
      <c r="T52" s="3">
        <v>0</v>
      </c>
      <c r="U52" s="3">
        <v>0</v>
      </c>
      <c r="V52" s="3">
        <v>0</v>
      </c>
      <c r="W52" s="3">
        <v>1</v>
      </c>
      <c r="X52" s="3">
        <v>0</v>
      </c>
      <c r="Y52" s="3">
        <v>0</v>
      </c>
      <c r="Z52" s="3"/>
    </row>
    <row r="53" spans="1:26" x14ac:dyDescent="0.3">
      <c r="A53" s="3">
        <v>13</v>
      </c>
      <c r="B53" s="3" t="s">
        <v>32</v>
      </c>
      <c r="C53" s="3" t="s">
        <v>26</v>
      </c>
      <c r="D53" s="3" t="s">
        <v>27</v>
      </c>
      <c r="E53" s="3" t="s">
        <v>28</v>
      </c>
      <c r="F53" s="3" t="s">
        <v>29</v>
      </c>
      <c r="G53" s="3">
        <v>1</v>
      </c>
      <c r="H53" s="3">
        <v>0</v>
      </c>
      <c r="I53" s="4">
        <f t="shared" si="11"/>
        <v>0</v>
      </c>
      <c r="J53" s="3">
        <v>0</v>
      </c>
      <c r="K53" s="5">
        <f t="shared" si="12"/>
        <v>0</v>
      </c>
      <c r="L53" s="3">
        <v>1</v>
      </c>
      <c r="M53" s="3">
        <v>0</v>
      </c>
      <c r="N53" s="3">
        <v>1</v>
      </c>
      <c r="O53" s="3">
        <v>0</v>
      </c>
      <c r="P53" s="3">
        <v>0</v>
      </c>
      <c r="Q53" s="3">
        <v>0</v>
      </c>
      <c r="R53" s="5">
        <f t="shared" si="13"/>
        <v>0</v>
      </c>
      <c r="S53" s="5">
        <f t="shared" si="14"/>
        <v>0</v>
      </c>
      <c r="T53" s="3">
        <v>0</v>
      </c>
      <c r="U53" s="3">
        <v>0</v>
      </c>
      <c r="V53" s="3">
        <v>1</v>
      </c>
      <c r="W53" s="3">
        <v>0</v>
      </c>
      <c r="X53" s="3">
        <v>0</v>
      </c>
      <c r="Y53" s="3">
        <v>1</v>
      </c>
      <c r="Z53" s="3"/>
    </row>
    <row r="54" spans="1:26" x14ac:dyDescent="0.3">
      <c r="A54" s="3">
        <v>27</v>
      </c>
      <c r="B54" s="3" t="s">
        <v>31</v>
      </c>
      <c r="C54" s="3" t="s">
        <v>26</v>
      </c>
      <c r="D54" s="3" t="s">
        <v>27</v>
      </c>
      <c r="E54" s="3" t="s">
        <v>32</v>
      </c>
      <c r="F54" s="3" t="s">
        <v>29</v>
      </c>
      <c r="G54" s="3">
        <v>5</v>
      </c>
      <c r="H54" s="3">
        <v>2</v>
      </c>
      <c r="I54" s="4">
        <f t="shared" si="11"/>
        <v>0.4</v>
      </c>
      <c r="J54" s="3">
        <v>1</v>
      </c>
      <c r="K54" s="5">
        <f t="shared" si="12"/>
        <v>0.2</v>
      </c>
      <c r="L54" s="3">
        <v>2</v>
      </c>
      <c r="M54" s="3">
        <v>1</v>
      </c>
      <c r="N54" s="3">
        <v>3</v>
      </c>
      <c r="O54" s="3">
        <v>1</v>
      </c>
      <c r="P54" s="3">
        <v>0</v>
      </c>
      <c r="Q54" s="3">
        <v>0</v>
      </c>
      <c r="R54" s="5">
        <f t="shared" si="13"/>
        <v>0.25</v>
      </c>
      <c r="S54" s="5">
        <f t="shared" si="14"/>
        <v>0.5</v>
      </c>
      <c r="T54" s="3">
        <v>0</v>
      </c>
      <c r="U54" s="3">
        <v>0</v>
      </c>
      <c r="V54" s="3">
        <v>2</v>
      </c>
      <c r="W54" s="3">
        <v>0</v>
      </c>
      <c r="X54" s="3">
        <v>1</v>
      </c>
      <c r="Y54" s="3">
        <v>0</v>
      </c>
      <c r="Z54" s="3"/>
    </row>
    <row r="55" spans="1:26" x14ac:dyDescent="0.3">
      <c r="A55" s="3">
        <v>29</v>
      </c>
      <c r="B55" s="3" t="s">
        <v>31</v>
      </c>
      <c r="C55" s="3" t="s">
        <v>34</v>
      </c>
      <c r="D55" s="3" t="s">
        <v>27</v>
      </c>
      <c r="E55" s="3" t="s">
        <v>32</v>
      </c>
      <c r="F55" s="3" t="s">
        <v>29</v>
      </c>
      <c r="G55" s="3">
        <v>1</v>
      </c>
      <c r="H55" s="3">
        <v>0</v>
      </c>
      <c r="I55" s="4">
        <f t="shared" si="11"/>
        <v>0</v>
      </c>
      <c r="J55" s="3">
        <v>0</v>
      </c>
      <c r="K55" s="5">
        <f t="shared" si="12"/>
        <v>0</v>
      </c>
      <c r="L55" s="3">
        <v>1</v>
      </c>
      <c r="M55" s="3">
        <v>0</v>
      </c>
      <c r="N55" s="3">
        <v>1</v>
      </c>
      <c r="O55" s="3">
        <v>0</v>
      </c>
      <c r="P55" s="3">
        <v>0</v>
      </c>
      <c r="Q55" s="3">
        <v>0</v>
      </c>
      <c r="R55" s="5">
        <f t="shared" si="13"/>
        <v>0</v>
      </c>
      <c r="S55" s="5">
        <f t="shared" si="14"/>
        <v>0</v>
      </c>
      <c r="T55" s="3">
        <v>0</v>
      </c>
      <c r="U55" s="3">
        <v>1</v>
      </c>
      <c r="V55" s="3">
        <v>0</v>
      </c>
      <c r="W55" s="3">
        <v>0</v>
      </c>
      <c r="X55" s="3">
        <v>2</v>
      </c>
      <c r="Y55" s="3">
        <v>0</v>
      </c>
      <c r="Z55" s="3"/>
    </row>
    <row r="56" spans="1:26" x14ac:dyDescent="0.3">
      <c r="A56" s="3">
        <v>31</v>
      </c>
      <c r="B56" s="3" t="s">
        <v>25</v>
      </c>
      <c r="C56" s="3" t="s">
        <v>35</v>
      </c>
      <c r="D56" s="3" t="s">
        <v>27</v>
      </c>
      <c r="E56" s="3" t="s">
        <v>28</v>
      </c>
      <c r="F56" s="3" t="s">
        <v>29</v>
      </c>
      <c r="G56" s="3">
        <v>2</v>
      </c>
      <c r="H56" s="3">
        <v>0</v>
      </c>
      <c r="I56" s="4">
        <f t="shared" si="11"/>
        <v>0</v>
      </c>
      <c r="J56" s="3">
        <v>0</v>
      </c>
      <c r="K56" s="5">
        <f t="shared" si="12"/>
        <v>0</v>
      </c>
      <c r="L56" s="3">
        <v>2</v>
      </c>
      <c r="M56" s="3">
        <v>0</v>
      </c>
      <c r="N56" s="3">
        <v>2</v>
      </c>
      <c r="O56" s="3">
        <v>0</v>
      </c>
      <c r="P56" s="3">
        <v>0</v>
      </c>
      <c r="Q56" s="3">
        <v>0</v>
      </c>
      <c r="R56" s="5">
        <f t="shared" si="13"/>
        <v>0</v>
      </c>
      <c r="S56" s="5">
        <f t="shared" si="14"/>
        <v>0</v>
      </c>
      <c r="T56" s="3">
        <v>0</v>
      </c>
      <c r="U56" s="3">
        <v>1</v>
      </c>
      <c r="V56" s="3">
        <v>1</v>
      </c>
      <c r="W56" s="3">
        <v>0</v>
      </c>
      <c r="X56" s="3">
        <v>0</v>
      </c>
      <c r="Y56" s="3">
        <v>0</v>
      </c>
      <c r="Z56" s="3"/>
    </row>
    <row r="57" spans="1:26" x14ac:dyDescent="0.3">
      <c r="A57" s="3">
        <v>34</v>
      </c>
      <c r="B57" s="3" t="s">
        <v>25</v>
      </c>
      <c r="C57" s="3" t="s">
        <v>26</v>
      </c>
      <c r="D57" s="3" t="s">
        <v>31</v>
      </c>
      <c r="E57" s="3" t="s">
        <v>28</v>
      </c>
      <c r="F57" s="3" t="s">
        <v>29</v>
      </c>
      <c r="G57" s="12">
        <v>2</v>
      </c>
      <c r="H57" s="3">
        <v>0</v>
      </c>
      <c r="I57" s="4">
        <f t="shared" si="11"/>
        <v>0</v>
      </c>
      <c r="J57" s="3">
        <v>2</v>
      </c>
      <c r="K57" s="5">
        <f t="shared" si="12"/>
        <v>1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5" t="e">
        <f t="shared" si="13"/>
        <v>#DIV/0!</v>
      </c>
      <c r="S57" s="5" t="e">
        <f t="shared" si="14"/>
        <v>#DIV/0!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/>
    </row>
    <row r="58" spans="1:26" x14ac:dyDescent="0.3">
      <c r="A58" s="3">
        <v>37</v>
      </c>
      <c r="B58" s="3" t="s">
        <v>25</v>
      </c>
      <c r="C58" s="3" t="s">
        <v>26</v>
      </c>
      <c r="D58" s="3" t="s">
        <v>27</v>
      </c>
      <c r="E58" s="3" t="s">
        <v>31</v>
      </c>
      <c r="F58" s="3" t="s">
        <v>29</v>
      </c>
      <c r="G58" s="12">
        <v>2</v>
      </c>
      <c r="H58" s="3">
        <v>0</v>
      </c>
      <c r="I58" s="4">
        <f t="shared" si="11"/>
        <v>0</v>
      </c>
      <c r="J58" s="3">
        <v>0</v>
      </c>
      <c r="K58" s="5">
        <f t="shared" si="12"/>
        <v>0</v>
      </c>
      <c r="L58" s="3">
        <v>2</v>
      </c>
      <c r="M58" s="3">
        <v>0</v>
      </c>
      <c r="N58" s="3">
        <v>2</v>
      </c>
      <c r="O58" s="3">
        <v>0</v>
      </c>
      <c r="P58" s="3">
        <v>0</v>
      </c>
      <c r="Q58" s="3">
        <v>0</v>
      </c>
      <c r="R58" s="5">
        <f t="shared" si="13"/>
        <v>0</v>
      </c>
      <c r="S58" s="5">
        <f t="shared" si="14"/>
        <v>0</v>
      </c>
      <c r="T58" s="3">
        <v>0</v>
      </c>
      <c r="U58" s="3">
        <v>1</v>
      </c>
      <c r="V58" s="3">
        <v>1</v>
      </c>
      <c r="W58" s="3">
        <v>0</v>
      </c>
      <c r="X58" s="3">
        <v>0</v>
      </c>
      <c r="Y58" s="3">
        <v>0</v>
      </c>
      <c r="Z58" s="3"/>
    </row>
    <row r="59" spans="1:26" x14ac:dyDescent="0.3">
      <c r="A59" s="3">
        <v>38</v>
      </c>
      <c r="B59" s="3" t="s">
        <v>31</v>
      </c>
      <c r="C59" s="3" t="s">
        <v>34</v>
      </c>
      <c r="D59" s="3" t="s">
        <v>35</v>
      </c>
      <c r="E59" s="3" t="s">
        <v>32</v>
      </c>
      <c r="F59" s="3" t="s">
        <v>29</v>
      </c>
      <c r="G59" s="12">
        <v>3</v>
      </c>
      <c r="H59" s="3">
        <v>3</v>
      </c>
      <c r="I59" s="4">
        <f t="shared" si="11"/>
        <v>1</v>
      </c>
      <c r="J59" s="3">
        <v>2</v>
      </c>
      <c r="K59" s="5">
        <f t="shared" si="12"/>
        <v>0.66666666666666663</v>
      </c>
      <c r="L59" s="3">
        <v>1</v>
      </c>
      <c r="M59" s="3">
        <v>1</v>
      </c>
      <c r="N59" s="3">
        <v>0</v>
      </c>
      <c r="O59" s="3">
        <v>1</v>
      </c>
      <c r="P59" s="3">
        <v>0</v>
      </c>
      <c r="Q59" s="3">
        <v>0</v>
      </c>
      <c r="R59" s="5">
        <f t="shared" si="13"/>
        <v>1</v>
      </c>
      <c r="S59" s="5">
        <f t="shared" si="14"/>
        <v>1.5</v>
      </c>
      <c r="T59" s="3">
        <v>1</v>
      </c>
      <c r="U59" s="3">
        <v>0</v>
      </c>
      <c r="V59" s="3">
        <v>0</v>
      </c>
      <c r="W59" s="3">
        <v>2</v>
      </c>
      <c r="X59" s="3">
        <v>1</v>
      </c>
      <c r="Y59" s="3">
        <v>0</v>
      </c>
      <c r="Z59" s="3"/>
    </row>
    <row r="60" spans="1:26" x14ac:dyDescent="0.3">
      <c r="A60" s="3">
        <v>40</v>
      </c>
      <c r="B60" s="3" t="s">
        <v>25</v>
      </c>
      <c r="C60" s="3" t="s">
        <v>26</v>
      </c>
      <c r="D60" s="3" t="s">
        <v>27</v>
      </c>
      <c r="E60" s="3" t="s">
        <v>28</v>
      </c>
      <c r="F60" s="3" t="s">
        <v>31</v>
      </c>
      <c r="G60" s="12">
        <v>1</v>
      </c>
      <c r="H60" s="3">
        <v>0</v>
      </c>
      <c r="I60" s="4">
        <f t="shared" si="11"/>
        <v>0</v>
      </c>
      <c r="J60" s="3">
        <v>1</v>
      </c>
      <c r="K60" s="5">
        <f t="shared" si="12"/>
        <v>1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5" t="e">
        <f t="shared" si="13"/>
        <v>#DIV/0!</v>
      </c>
      <c r="S60" s="5" t="e">
        <f t="shared" si="14"/>
        <v>#DIV/0!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/>
    </row>
    <row r="61" spans="1:26" x14ac:dyDescent="0.3">
      <c r="A61" s="3">
        <v>43</v>
      </c>
      <c r="B61" s="3" t="s">
        <v>25</v>
      </c>
      <c r="C61" s="3" t="s">
        <v>34</v>
      </c>
      <c r="D61" s="3" t="s">
        <v>27</v>
      </c>
      <c r="E61" s="3" t="s">
        <v>32</v>
      </c>
      <c r="F61" s="3" t="s">
        <v>29</v>
      </c>
      <c r="G61" s="12">
        <v>3</v>
      </c>
      <c r="H61" s="3">
        <v>2</v>
      </c>
      <c r="I61" s="4">
        <f t="shared" si="11"/>
        <v>0.66666666666666663</v>
      </c>
      <c r="J61" s="3">
        <v>0</v>
      </c>
      <c r="K61" s="5">
        <f t="shared" si="12"/>
        <v>0</v>
      </c>
      <c r="L61" s="3">
        <v>2</v>
      </c>
      <c r="M61" s="3">
        <v>0</v>
      </c>
      <c r="N61" s="3">
        <v>2</v>
      </c>
      <c r="O61" s="3">
        <v>0</v>
      </c>
      <c r="P61" s="3">
        <v>2</v>
      </c>
      <c r="Q61" s="3">
        <v>2</v>
      </c>
      <c r="R61" s="5">
        <f t="shared" si="13"/>
        <v>0</v>
      </c>
      <c r="S61" s="5">
        <f t="shared" si="14"/>
        <v>0</v>
      </c>
      <c r="T61" s="3">
        <v>0</v>
      </c>
      <c r="U61" s="3">
        <v>0</v>
      </c>
      <c r="V61" s="3">
        <v>2</v>
      </c>
      <c r="W61" s="3">
        <v>0</v>
      </c>
      <c r="X61" s="3">
        <v>1</v>
      </c>
      <c r="Y61" s="3">
        <v>1</v>
      </c>
      <c r="Z61" s="3"/>
    </row>
    <row r="62" spans="1:26" x14ac:dyDescent="0.3">
      <c r="A62" s="3">
        <v>45</v>
      </c>
      <c r="B62" s="3" t="s">
        <v>25</v>
      </c>
      <c r="C62" s="3" t="s">
        <v>26</v>
      </c>
      <c r="D62" s="3" t="s">
        <v>27</v>
      </c>
      <c r="E62" s="3" t="s">
        <v>28</v>
      </c>
      <c r="F62" s="3" t="s">
        <v>32</v>
      </c>
      <c r="G62" s="12">
        <v>1</v>
      </c>
      <c r="H62" s="3">
        <v>0</v>
      </c>
      <c r="I62" s="4">
        <f t="shared" si="11"/>
        <v>0</v>
      </c>
      <c r="J62" s="3">
        <v>1</v>
      </c>
      <c r="K62" s="5">
        <f t="shared" si="12"/>
        <v>1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5" t="e">
        <f t="shared" si="13"/>
        <v>#DIV/0!</v>
      </c>
      <c r="S62" s="5" t="e">
        <f t="shared" si="14"/>
        <v>#DIV/0!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/>
    </row>
    <row r="63" spans="1:26" x14ac:dyDescent="0.3">
      <c r="A63" s="3">
        <v>48</v>
      </c>
      <c r="B63" s="3" t="s">
        <v>25</v>
      </c>
      <c r="C63" s="3" t="s">
        <v>26</v>
      </c>
      <c r="D63" s="3" t="s">
        <v>27</v>
      </c>
      <c r="E63" s="3" t="s">
        <v>32</v>
      </c>
      <c r="F63" s="3" t="s">
        <v>34</v>
      </c>
      <c r="G63" s="12">
        <v>6</v>
      </c>
      <c r="H63" s="3">
        <v>5</v>
      </c>
      <c r="I63" s="4">
        <f t="shared" si="11"/>
        <v>0.83333333333333337</v>
      </c>
      <c r="J63" s="3">
        <v>1</v>
      </c>
      <c r="K63" s="5">
        <f t="shared" si="12"/>
        <v>0.16666666666666666</v>
      </c>
      <c r="L63" s="3">
        <v>5</v>
      </c>
      <c r="M63" s="3">
        <v>2</v>
      </c>
      <c r="N63" s="3">
        <v>3</v>
      </c>
      <c r="O63" s="3">
        <v>1</v>
      </c>
      <c r="P63" s="3">
        <v>0</v>
      </c>
      <c r="Q63" s="3">
        <v>0</v>
      </c>
      <c r="R63" s="5">
        <f t="shared" si="13"/>
        <v>0.4</v>
      </c>
      <c r="S63" s="5">
        <f t="shared" si="14"/>
        <v>0.5</v>
      </c>
      <c r="T63" s="3">
        <v>1</v>
      </c>
      <c r="U63" s="3">
        <v>2</v>
      </c>
      <c r="V63" s="3">
        <v>1</v>
      </c>
      <c r="W63" s="3">
        <v>0</v>
      </c>
      <c r="X63" s="3">
        <v>0</v>
      </c>
      <c r="Y63" s="3">
        <v>0</v>
      </c>
      <c r="Z63" s="3"/>
    </row>
    <row r="64" spans="1:26" x14ac:dyDescent="0.3">
      <c r="A64" s="3">
        <v>50</v>
      </c>
      <c r="B64" s="3" t="s">
        <v>31</v>
      </c>
      <c r="C64" s="3" t="s">
        <v>26</v>
      </c>
      <c r="D64" s="3" t="s">
        <v>35</v>
      </c>
      <c r="E64" s="3" t="s">
        <v>32</v>
      </c>
      <c r="F64" s="3" t="s">
        <v>29</v>
      </c>
      <c r="G64" s="12">
        <v>2</v>
      </c>
      <c r="H64" s="3">
        <v>0</v>
      </c>
      <c r="I64" s="4">
        <f t="shared" si="11"/>
        <v>0</v>
      </c>
      <c r="J64" s="3">
        <v>0</v>
      </c>
      <c r="K64" s="5">
        <f t="shared" si="12"/>
        <v>0</v>
      </c>
      <c r="L64" s="3">
        <v>1</v>
      </c>
      <c r="M64" s="3">
        <v>0</v>
      </c>
      <c r="N64" s="3">
        <v>1</v>
      </c>
      <c r="O64" s="3">
        <v>0</v>
      </c>
      <c r="P64" s="3">
        <v>0</v>
      </c>
      <c r="Q64" s="3">
        <v>0</v>
      </c>
      <c r="R64" s="5">
        <f t="shared" si="13"/>
        <v>0</v>
      </c>
      <c r="S64" s="5">
        <f t="shared" si="14"/>
        <v>0</v>
      </c>
      <c r="T64" s="3">
        <v>0</v>
      </c>
      <c r="U64" s="3">
        <v>0</v>
      </c>
      <c r="V64" s="3">
        <v>1</v>
      </c>
      <c r="W64" s="3">
        <v>0</v>
      </c>
      <c r="X64" s="3">
        <v>1</v>
      </c>
      <c r="Y64" s="3">
        <v>0</v>
      </c>
      <c r="Z64" s="3"/>
    </row>
    <row r="65" spans="1:26" x14ac:dyDescent="0.3">
      <c r="A65" s="3">
        <v>51</v>
      </c>
      <c r="B65" s="3" t="s">
        <v>46</v>
      </c>
      <c r="C65" s="3" t="s">
        <v>26</v>
      </c>
      <c r="D65" s="3" t="s">
        <v>27</v>
      </c>
      <c r="E65" s="3" t="s">
        <v>32</v>
      </c>
      <c r="F65" s="3" t="s">
        <v>29</v>
      </c>
      <c r="G65" s="12">
        <v>3</v>
      </c>
      <c r="H65" s="3">
        <v>5</v>
      </c>
      <c r="I65" s="4">
        <f t="shared" si="11"/>
        <v>1.6666666666666667</v>
      </c>
      <c r="J65" s="3">
        <v>0</v>
      </c>
      <c r="K65" s="5">
        <f t="shared" si="12"/>
        <v>0</v>
      </c>
      <c r="L65" s="3">
        <v>3</v>
      </c>
      <c r="M65" s="3">
        <v>2</v>
      </c>
      <c r="N65" s="3">
        <v>1</v>
      </c>
      <c r="O65" s="3">
        <v>1</v>
      </c>
      <c r="P65" s="3">
        <v>0</v>
      </c>
      <c r="Q65" s="3">
        <v>0</v>
      </c>
      <c r="R65" s="5">
        <f t="shared" si="13"/>
        <v>0.66666666666666663</v>
      </c>
      <c r="S65" s="5">
        <f t="shared" si="14"/>
        <v>0.83333333333333337</v>
      </c>
      <c r="T65" s="3">
        <v>1</v>
      </c>
      <c r="U65" s="3">
        <v>0</v>
      </c>
      <c r="V65" s="3">
        <v>2</v>
      </c>
      <c r="W65" s="3">
        <v>0</v>
      </c>
      <c r="X65" s="3">
        <v>0</v>
      </c>
      <c r="Y65" s="3">
        <v>0</v>
      </c>
      <c r="Z65" s="3"/>
    </row>
    <row r="66" spans="1:26" x14ac:dyDescent="0.3">
      <c r="A66" s="3">
        <v>52</v>
      </c>
      <c r="B66" s="3" t="s">
        <v>25</v>
      </c>
      <c r="C66" s="3" t="s">
        <v>26</v>
      </c>
      <c r="D66" s="3" t="s">
        <v>27</v>
      </c>
      <c r="E66" s="3" t="s">
        <v>36</v>
      </c>
      <c r="F66" s="3" t="s">
        <v>34</v>
      </c>
      <c r="G66" s="12">
        <v>5</v>
      </c>
      <c r="H66" s="3">
        <v>3</v>
      </c>
      <c r="I66" s="4">
        <f t="shared" si="11"/>
        <v>0.6</v>
      </c>
      <c r="J66" s="3">
        <v>2</v>
      </c>
      <c r="K66" s="5">
        <f t="shared" si="12"/>
        <v>0.4</v>
      </c>
      <c r="L66" s="3">
        <v>3</v>
      </c>
      <c r="M66" s="3">
        <v>1</v>
      </c>
      <c r="N66" s="3">
        <v>2</v>
      </c>
      <c r="O66" s="3">
        <v>1</v>
      </c>
      <c r="P66" s="3">
        <v>0</v>
      </c>
      <c r="Q66" s="3">
        <v>0</v>
      </c>
      <c r="R66" s="5">
        <f t="shared" si="13"/>
        <v>0.33333333333333331</v>
      </c>
      <c r="S66" s="5">
        <f t="shared" si="14"/>
        <v>0.5</v>
      </c>
      <c r="T66" s="3">
        <v>1</v>
      </c>
      <c r="U66" s="3">
        <v>1</v>
      </c>
      <c r="V66" s="3">
        <v>1</v>
      </c>
      <c r="W66" s="3">
        <v>0</v>
      </c>
      <c r="X66" s="3">
        <v>0</v>
      </c>
      <c r="Y66" s="3">
        <v>0</v>
      </c>
      <c r="Z66" s="3"/>
    </row>
    <row r="67" spans="1:26" x14ac:dyDescent="0.3">
      <c r="A67" s="3">
        <v>53</v>
      </c>
      <c r="B67" s="3" t="s">
        <v>31</v>
      </c>
      <c r="C67" s="3" t="s">
        <v>36</v>
      </c>
      <c r="D67" s="3" t="s">
        <v>27</v>
      </c>
      <c r="E67" s="3" t="s">
        <v>28</v>
      </c>
      <c r="F67" s="3" t="s">
        <v>29</v>
      </c>
      <c r="G67" s="12">
        <v>3</v>
      </c>
      <c r="H67" s="3">
        <v>7</v>
      </c>
      <c r="I67" s="4">
        <f t="shared" si="11"/>
        <v>2.3333333333333335</v>
      </c>
      <c r="J67" s="3">
        <v>0</v>
      </c>
      <c r="K67" s="5">
        <f t="shared" si="12"/>
        <v>0</v>
      </c>
      <c r="L67" s="3">
        <v>3</v>
      </c>
      <c r="M67" s="3">
        <v>3</v>
      </c>
      <c r="N67" s="3">
        <v>0</v>
      </c>
      <c r="O67" s="3">
        <v>2</v>
      </c>
      <c r="P67" s="3">
        <v>0</v>
      </c>
      <c r="Q67" s="3">
        <v>0</v>
      </c>
      <c r="R67" s="5">
        <f t="shared" si="13"/>
        <v>1</v>
      </c>
      <c r="S67" s="5">
        <f t="shared" si="14"/>
        <v>1.1666666666666667</v>
      </c>
      <c r="T67" s="3">
        <v>1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/>
    </row>
    <row r="68" spans="1:26" x14ac:dyDescent="0.3">
      <c r="A68" s="3">
        <v>54</v>
      </c>
      <c r="B68" s="3" t="s">
        <v>25</v>
      </c>
      <c r="C68" s="3" t="s">
        <v>26</v>
      </c>
      <c r="D68" s="3" t="s">
        <v>34</v>
      </c>
      <c r="E68" s="3" t="s">
        <v>35</v>
      </c>
      <c r="F68" s="3" t="s">
        <v>32</v>
      </c>
      <c r="G68" s="12">
        <v>2</v>
      </c>
      <c r="H68" s="3">
        <v>0</v>
      </c>
      <c r="I68" s="4">
        <f t="shared" si="11"/>
        <v>0</v>
      </c>
      <c r="J68" s="3">
        <v>0</v>
      </c>
      <c r="K68" s="5">
        <f t="shared" si="12"/>
        <v>0</v>
      </c>
      <c r="L68" s="3">
        <v>2</v>
      </c>
      <c r="M68" s="3">
        <v>0</v>
      </c>
      <c r="N68" s="3">
        <v>2</v>
      </c>
      <c r="O68" s="3">
        <v>0</v>
      </c>
      <c r="P68" s="3">
        <v>0</v>
      </c>
      <c r="Q68" s="3">
        <v>0</v>
      </c>
      <c r="R68" s="5">
        <f t="shared" si="13"/>
        <v>0</v>
      </c>
      <c r="S68" s="5">
        <f t="shared" si="14"/>
        <v>0</v>
      </c>
      <c r="T68" s="3">
        <v>0</v>
      </c>
      <c r="U68" s="3">
        <v>0</v>
      </c>
      <c r="V68" s="3">
        <v>2</v>
      </c>
      <c r="W68" s="3">
        <v>0</v>
      </c>
      <c r="X68" s="3">
        <v>0</v>
      </c>
      <c r="Y68" s="3">
        <v>0</v>
      </c>
      <c r="Z68" s="3"/>
    </row>
    <row r="69" spans="1:26" x14ac:dyDescent="0.3">
      <c r="A69" s="3">
        <v>55</v>
      </c>
      <c r="B69" s="3" t="s">
        <v>31</v>
      </c>
      <c r="C69" s="3" t="s">
        <v>26</v>
      </c>
      <c r="D69" s="3" t="s">
        <v>27</v>
      </c>
      <c r="E69" s="3" t="s">
        <v>32</v>
      </c>
      <c r="F69" s="3" t="s">
        <v>33</v>
      </c>
      <c r="G69" s="12">
        <v>4</v>
      </c>
      <c r="H69" s="3">
        <v>3</v>
      </c>
      <c r="I69" s="4">
        <f t="shared" si="11"/>
        <v>0.75</v>
      </c>
      <c r="J69" s="3">
        <v>1</v>
      </c>
      <c r="K69" s="5">
        <f t="shared" si="12"/>
        <v>0.25</v>
      </c>
      <c r="L69" s="3">
        <v>2</v>
      </c>
      <c r="M69" s="3">
        <v>1</v>
      </c>
      <c r="N69" s="3">
        <v>1</v>
      </c>
      <c r="O69" s="3">
        <v>1</v>
      </c>
      <c r="P69" s="3">
        <v>2</v>
      </c>
      <c r="Q69" s="3">
        <v>0</v>
      </c>
      <c r="R69" s="5">
        <f t="shared" si="13"/>
        <v>0.5</v>
      </c>
      <c r="S69" s="5">
        <f t="shared" si="14"/>
        <v>0.75</v>
      </c>
      <c r="T69" s="3">
        <v>1</v>
      </c>
      <c r="U69" s="3">
        <v>0</v>
      </c>
      <c r="V69" s="3">
        <v>2</v>
      </c>
      <c r="W69" s="3">
        <v>1</v>
      </c>
      <c r="X69" s="3">
        <v>3</v>
      </c>
      <c r="Y69" s="3">
        <v>0</v>
      </c>
      <c r="Z69" s="3"/>
    </row>
    <row r="70" spans="1:26" x14ac:dyDescent="0.3">
      <c r="A70" s="3">
        <v>56</v>
      </c>
      <c r="B70" s="3" t="s">
        <v>25</v>
      </c>
      <c r="C70" s="3" t="s">
        <v>31</v>
      </c>
      <c r="D70" s="3" t="s">
        <v>34</v>
      </c>
      <c r="E70" s="3" t="s">
        <v>32</v>
      </c>
      <c r="F70" s="3" t="s">
        <v>29</v>
      </c>
      <c r="G70" s="12">
        <v>5</v>
      </c>
      <c r="H70" s="3">
        <v>6</v>
      </c>
      <c r="I70" s="4">
        <f t="shared" si="11"/>
        <v>1.2</v>
      </c>
      <c r="J70" s="3">
        <v>1</v>
      </c>
      <c r="K70" s="5">
        <f t="shared" si="12"/>
        <v>0.2</v>
      </c>
      <c r="L70" s="3">
        <v>3</v>
      </c>
      <c r="M70" s="3">
        <v>2</v>
      </c>
      <c r="N70" s="3">
        <v>1</v>
      </c>
      <c r="O70" s="3">
        <v>1</v>
      </c>
      <c r="P70" s="3">
        <v>2</v>
      </c>
      <c r="Q70" s="3">
        <v>1</v>
      </c>
      <c r="R70" s="5">
        <f t="shared" si="13"/>
        <v>0.66666666666666663</v>
      </c>
      <c r="S70" s="5">
        <f t="shared" si="14"/>
        <v>0.83333333333333337</v>
      </c>
      <c r="T70" s="3">
        <v>1</v>
      </c>
      <c r="U70" s="3">
        <v>2</v>
      </c>
      <c r="V70" s="3">
        <v>0</v>
      </c>
      <c r="W70" s="3">
        <v>1</v>
      </c>
      <c r="X70" s="3">
        <v>2</v>
      </c>
      <c r="Y70" s="3">
        <v>0</v>
      </c>
      <c r="Z70" s="3"/>
    </row>
    <row r="71" spans="1:26" x14ac:dyDescent="0.3">
      <c r="A71" s="3">
        <v>57</v>
      </c>
      <c r="B71" s="3" t="s">
        <v>31</v>
      </c>
      <c r="C71" s="3" t="s">
        <v>34</v>
      </c>
      <c r="D71" s="3" t="s">
        <v>32</v>
      </c>
      <c r="E71" s="3" t="s">
        <v>35</v>
      </c>
      <c r="F71" s="3" t="s">
        <v>33</v>
      </c>
      <c r="G71" s="12">
        <v>4</v>
      </c>
      <c r="H71" s="3">
        <v>3</v>
      </c>
      <c r="I71" s="4">
        <f t="shared" si="11"/>
        <v>0.75</v>
      </c>
      <c r="J71" s="3">
        <v>1</v>
      </c>
      <c r="K71" s="5">
        <f t="shared" si="12"/>
        <v>0.25</v>
      </c>
      <c r="L71" s="3">
        <v>4</v>
      </c>
      <c r="M71" s="3">
        <v>1</v>
      </c>
      <c r="N71" s="3">
        <v>3</v>
      </c>
      <c r="O71" s="3">
        <v>1</v>
      </c>
      <c r="P71" s="3">
        <v>0</v>
      </c>
      <c r="Q71" s="3">
        <v>0</v>
      </c>
      <c r="R71" s="5">
        <f t="shared" si="13"/>
        <v>0.25</v>
      </c>
      <c r="S71" s="5">
        <f t="shared" si="14"/>
        <v>0.375</v>
      </c>
      <c r="T71" s="3">
        <v>1</v>
      </c>
      <c r="U71" s="3">
        <v>1</v>
      </c>
      <c r="V71" s="3">
        <v>2</v>
      </c>
      <c r="W71" s="3">
        <v>0</v>
      </c>
      <c r="X71" s="3">
        <v>0</v>
      </c>
      <c r="Y71" s="3">
        <v>0</v>
      </c>
      <c r="Z71" s="3"/>
    </row>
    <row r="72" spans="1:26" x14ac:dyDescent="0.3">
      <c r="A72" s="3">
        <v>58</v>
      </c>
      <c r="B72" s="3" t="s">
        <v>25</v>
      </c>
      <c r="C72" s="3" t="s">
        <v>26</v>
      </c>
      <c r="D72" s="3" t="s">
        <v>34</v>
      </c>
      <c r="E72" s="3" t="s">
        <v>28</v>
      </c>
      <c r="F72" s="3" t="s">
        <v>29</v>
      </c>
      <c r="G72" s="12">
        <v>2</v>
      </c>
      <c r="H72" s="3">
        <v>2</v>
      </c>
      <c r="I72" s="4">
        <f t="shared" si="11"/>
        <v>1</v>
      </c>
      <c r="J72" s="3">
        <v>1</v>
      </c>
      <c r="K72" s="5">
        <f t="shared" si="12"/>
        <v>0.5</v>
      </c>
      <c r="L72" s="3">
        <v>0</v>
      </c>
      <c r="M72" s="3">
        <v>0</v>
      </c>
      <c r="N72" s="3">
        <v>0</v>
      </c>
      <c r="O72" s="3">
        <v>0</v>
      </c>
      <c r="P72" s="3">
        <v>2</v>
      </c>
      <c r="Q72" s="3">
        <v>2</v>
      </c>
      <c r="R72" s="5" t="e">
        <f t="shared" si="13"/>
        <v>#DIV/0!</v>
      </c>
      <c r="S72" s="5" t="e">
        <f t="shared" si="14"/>
        <v>#DIV/0!</v>
      </c>
      <c r="T72" s="3">
        <v>0</v>
      </c>
      <c r="U72" s="3">
        <v>0</v>
      </c>
      <c r="V72" s="3">
        <v>0</v>
      </c>
      <c r="W72" s="3">
        <v>0</v>
      </c>
      <c r="X72" s="3">
        <v>2</v>
      </c>
      <c r="Y72" s="3">
        <v>0</v>
      </c>
      <c r="Z72" s="3"/>
    </row>
    <row r="73" spans="1:26" x14ac:dyDescent="0.3">
      <c r="A73" s="3">
        <v>59</v>
      </c>
      <c r="B73" s="3" t="s">
        <v>31</v>
      </c>
      <c r="C73" s="3" t="s">
        <v>26</v>
      </c>
      <c r="D73" s="3" t="s">
        <v>27</v>
      </c>
      <c r="E73" s="3" t="s">
        <v>36</v>
      </c>
      <c r="F73" s="3" t="s">
        <v>29</v>
      </c>
      <c r="G73" s="12">
        <v>2</v>
      </c>
      <c r="H73" s="3">
        <v>2</v>
      </c>
      <c r="I73" s="4">
        <f t="shared" si="11"/>
        <v>1</v>
      </c>
      <c r="J73" s="3">
        <v>0</v>
      </c>
      <c r="K73" s="5">
        <f t="shared" si="12"/>
        <v>0</v>
      </c>
      <c r="L73" s="3">
        <v>2</v>
      </c>
      <c r="M73" s="3">
        <v>1</v>
      </c>
      <c r="N73" s="3">
        <v>1</v>
      </c>
      <c r="O73" s="3">
        <v>1</v>
      </c>
      <c r="P73" s="3">
        <v>0</v>
      </c>
      <c r="Q73" s="3">
        <v>0</v>
      </c>
      <c r="R73" s="5">
        <f t="shared" si="13"/>
        <v>0.5</v>
      </c>
      <c r="S73" s="5">
        <f t="shared" si="14"/>
        <v>0.5</v>
      </c>
      <c r="T73" s="3">
        <v>0</v>
      </c>
      <c r="U73" s="3">
        <v>0</v>
      </c>
      <c r="V73" s="3">
        <v>1</v>
      </c>
      <c r="W73" s="3">
        <v>0</v>
      </c>
      <c r="X73" s="3">
        <v>0</v>
      </c>
      <c r="Y73" s="3">
        <v>0</v>
      </c>
      <c r="Z73" s="3"/>
    </row>
    <row r="74" spans="1:26" x14ac:dyDescent="0.3">
      <c r="A74" s="3">
        <v>60</v>
      </c>
      <c r="B74" s="3" t="s">
        <v>31</v>
      </c>
      <c r="C74" s="3" t="s">
        <v>26</v>
      </c>
      <c r="D74" s="3" t="s">
        <v>34</v>
      </c>
      <c r="E74" s="3" t="s">
        <v>35</v>
      </c>
      <c r="F74" s="3" t="s">
        <v>33</v>
      </c>
      <c r="G74" s="12">
        <v>3</v>
      </c>
      <c r="H74" s="3">
        <v>1</v>
      </c>
      <c r="I74" s="4">
        <f t="shared" si="11"/>
        <v>0.33333333333333331</v>
      </c>
      <c r="J74" s="3">
        <v>0</v>
      </c>
      <c r="K74" s="5">
        <f t="shared" si="12"/>
        <v>0</v>
      </c>
      <c r="L74" s="3">
        <v>2</v>
      </c>
      <c r="M74" s="3">
        <v>1</v>
      </c>
      <c r="N74" s="3">
        <v>1</v>
      </c>
      <c r="O74" s="3">
        <v>0</v>
      </c>
      <c r="P74" s="3">
        <v>2</v>
      </c>
      <c r="Q74" s="3">
        <v>1</v>
      </c>
      <c r="R74" s="5">
        <f t="shared" si="13"/>
        <v>0.5</v>
      </c>
      <c r="S74" s="5">
        <f t="shared" si="14"/>
        <v>0.5</v>
      </c>
      <c r="T74" s="3">
        <v>0</v>
      </c>
      <c r="U74" s="3">
        <v>1</v>
      </c>
      <c r="V74" s="3">
        <v>1</v>
      </c>
      <c r="W74" s="3">
        <v>0</v>
      </c>
      <c r="X74" s="3">
        <v>1</v>
      </c>
      <c r="Y74" s="3">
        <v>0</v>
      </c>
      <c r="Z74" s="3"/>
    </row>
    <row r="75" spans="1:26" x14ac:dyDescent="0.3">
      <c r="A75" s="3">
        <v>61</v>
      </c>
      <c r="B75" s="3" t="s">
        <v>25</v>
      </c>
      <c r="C75" s="3" t="s">
        <v>26</v>
      </c>
      <c r="D75" s="3" t="s">
        <v>35</v>
      </c>
      <c r="E75" s="3" t="s">
        <v>32</v>
      </c>
      <c r="F75" s="3" t="s">
        <v>31</v>
      </c>
      <c r="G75" s="12">
        <v>2</v>
      </c>
      <c r="H75" s="3">
        <v>1</v>
      </c>
      <c r="I75" s="4">
        <f t="shared" si="11"/>
        <v>0.5</v>
      </c>
      <c r="J75" s="3">
        <v>1</v>
      </c>
      <c r="K75" s="5">
        <f t="shared" si="12"/>
        <v>0.5</v>
      </c>
      <c r="L75" s="3">
        <v>0</v>
      </c>
      <c r="M75" s="3">
        <v>0</v>
      </c>
      <c r="N75" s="3">
        <v>0</v>
      </c>
      <c r="O75" s="3">
        <v>0</v>
      </c>
      <c r="P75" s="3">
        <v>2</v>
      </c>
      <c r="Q75" s="3">
        <v>1</v>
      </c>
      <c r="R75" s="5" t="e">
        <f t="shared" si="13"/>
        <v>#DIV/0!</v>
      </c>
      <c r="S75" s="5" t="e">
        <f t="shared" si="14"/>
        <v>#DIV/0!</v>
      </c>
      <c r="T75" s="3">
        <v>0</v>
      </c>
      <c r="U75" s="3">
        <v>1</v>
      </c>
      <c r="V75" s="3">
        <v>0</v>
      </c>
      <c r="W75" s="3">
        <v>0</v>
      </c>
      <c r="X75" s="3">
        <v>1</v>
      </c>
      <c r="Y75" s="3">
        <v>0</v>
      </c>
      <c r="Z75" s="3"/>
    </row>
    <row r="76" spans="1:26" x14ac:dyDescent="0.3">
      <c r="A76" s="3">
        <v>62</v>
      </c>
      <c r="B76" s="3" t="s">
        <v>25</v>
      </c>
      <c r="C76" s="3" t="s">
        <v>26</v>
      </c>
      <c r="D76" s="3" t="s">
        <v>27</v>
      </c>
      <c r="E76" s="3" t="s">
        <v>28</v>
      </c>
      <c r="F76" s="11" t="s">
        <v>36</v>
      </c>
      <c r="G76" s="13">
        <v>2</v>
      </c>
      <c r="H76" s="3">
        <v>0</v>
      </c>
      <c r="I76" s="4">
        <f t="shared" si="11"/>
        <v>0</v>
      </c>
      <c r="J76" s="3">
        <v>0</v>
      </c>
      <c r="K76" s="5">
        <f t="shared" si="12"/>
        <v>0</v>
      </c>
      <c r="L76" s="3">
        <v>2</v>
      </c>
      <c r="M76" s="3">
        <v>0</v>
      </c>
      <c r="N76" s="3">
        <v>2</v>
      </c>
      <c r="O76" s="3">
        <v>0</v>
      </c>
      <c r="P76" s="3">
        <v>0</v>
      </c>
      <c r="Q76" s="3">
        <v>0</v>
      </c>
      <c r="R76" s="5">
        <f t="shared" si="13"/>
        <v>0</v>
      </c>
      <c r="S76" s="5">
        <f t="shared" si="14"/>
        <v>0</v>
      </c>
      <c r="T76" s="3">
        <v>0</v>
      </c>
      <c r="U76" s="3">
        <v>1</v>
      </c>
      <c r="V76" s="3">
        <v>1</v>
      </c>
      <c r="W76" s="3">
        <v>0</v>
      </c>
      <c r="X76" s="3">
        <v>0</v>
      </c>
      <c r="Y76" s="3">
        <v>0</v>
      </c>
      <c r="Z76" s="3"/>
    </row>
    <row r="77" spans="1:26" x14ac:dyDescent="0.3">
      <c r="A77" s="3">
        <v>63</v>
      </c>
      <c r="B77" s="3" t="s">
        <v>25</v>
      </c>
      <c r="C77" s="3" t="s">
        <v>35</v>
      </c>
      <c r="D77" s="3" t="s">
        <v>27</v>
      </c>
      <c r="E77" s="3" t="s">
        <v>36</v>
      </c>
      <c r="F77" s="3" t="s">
        <v>31</v>
      </c>
      <c r="G77" s="13">
        <v>1</v>
      </c>
      <c r="H77" s="3">
        <v>0</v>
      </c>
      <c r="I77" s="4">
        <f t="shared" si="11"/>
        <v>0</v>
      </c>
      <c r="J77" s="3">
        <v>0</v>
      </c>
      <c r="K77" s="5">
        <f t="shared" si="12"/>
        <v>0</v>
      </c>
      <c r="L77" s="3">
        <v>1</v>
      </c>
      <c r="M77" s="3">
        <v>0</v>
      </c>
      <c r="N77" s="3">
        <v>1</v>
      </c>
      <c r="O77" s="3">
        <v>0</v>
      </c>
      <c r="P77" s="3">
        <v>0</v>
      </c>
      <c r="Q77" s="3">
        <v>0</v>
      </c>
      <c r="R77" s="5">
        <f t="shared" si="13"/>
        <v>0</v>
      </c>
      <c r="S77" s="5">
        <f t="shared" si="14"/>
        <v>0</v>
      </c>
      <c r="T77" s="3">
        <v>0</v>
      </c>
      <c r="U77" s="3">
        <v>0</v>
      </c>
      <c r="V77" s="3">
        <v>1</v>
      </c>
      <c r="W77" s="3">
        <v>0</v>
      </c>
      <c r="X77" s="3">
        <v>0</v>
      </c>
      <c r="Y77" s="3">
        <v>0</v>
      </c>
      <c r="Z77" s="3"/>
    </row>
    <row r="78" spans="1:26" x14ac:dyDescent="0.3">
      <c r="A78" s="3">
        <v>64</v>
      </c>
      <c r="B78" s="3" t="s">
        <v>34</v>
      </c>
      <c r="C78" s="3" t="s">
        <v>26</v>
      </c>
      <c r="D78" s="3" t="s">
        <v>47</v>
      </c>
      <c r="E78" s="3" t="s">
        <v>35</v>
      </c>
      <c r="F78" s="3" t="s">
        <v>29</v>
      </c>
      <c r="G78" s="13">
        <v>1</v>
      </c>
      <c r="H78" s="3">
        <v>0</v>
      </c>
      <c r="I78" s="4">
        <f t="shared" si="11"/>
        <v>0</v>
      </c>
      <c r="J78" s="3">
        <v>1</v>
      </c>
      <c r="K78" s="5">
        <f t="shared" si="12"/>
        <v>1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5" t="e">
        <f t="shared" si="13"/>
        <v>#DIV/0!</v>
      </c>
      <c r="S78" s="5" t="e">
        <f t="shared" si="14"/>
        <v>#DIV/0!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/>
    </row>
    <row r="79" spans="1:26" x14ac:dyDescent="0.3">
      <c r="A79" s="3">
        <v>65</v>
      </c>
      <c r="B79" s="3" t="s">
        <v>35</v>
      </c>
      <c r="C79" s="3" t="s">
        <v>26</v>
      </c>
      <c r="D79" s="3" t="s">
        <v>27</v>
      </c>
      <c r="E79" s="3" t="s">
        <v>28</v>
      </c>
      <c r="F79" s="3" t="s">
        <v>29</v>
      </c>
      <c r="G79" s="13">
        <v>2</v>
      </c>
      <c r="H79" s="3">
        <v>1</v>
      </c>
      <c r="I79" s="4">
        <f t="shared" si="11"/>
        <v>0.5</v>
      </c>
      <c r="J79" s="3">
        <v>0</v>
      </c>
      <c r="K79" s="5">
        <f t="shared" si="12"/>
        <v>0</v>
      </c>
      <c r="L79" s="3">
        <v>1</v>
      </c>
      <c r="M79" s="3">
        <v>0</v>
      </c>
      <c r="N79" s="3">
        <v>1</v>
      </c>
      <c r="O79" s="3">
        <v>0</v>
      </c>
      <c r="P79" s="3">
        <v>2</v>
      </c>
      <c r="Q79" s="3">
        <v>1</v>
      </c>
      <c r="R79" s="5">
        <f t="shared" si="13"/>
        <v>0</v>
      </c>
      <c r="S79" s="5">
        <f t="shared" si="14"/>
        <v>0</v>
      </c>
      <c r="T79" s="3">
        <v>0</v>
      </c>
      <c r="U79" s="3">
        <v>0</v>
      </c>
      <c r="V79" s="3">
        <v>1</v>
      </c>
      <c r="W79" s="3">
        <v>0</v>
      </c>
      <c r="X79" s="3">
        <v>0</v>
      </c>
      <c r="Y79" s="3">
        <v>0</v>
      </c>
      <c r="Z79" s="3"/>
    </row>
    <row r="80" spans="1:26" x14ac:dyDescent="0.3">
      <c r="A80" s="3">
        <v>66</v>
      </c>
      <c r="B80" s="3" t="s">
        <v>25</v>
      </c>
      <c r="C80" s="3" t="s">
        <v>34</v>
      </c>
      <c r="D80" s="3" t="s">
        <v>27</v>
      </c>
      <c r="E80" s="3" t="s">
        <v>31</v>
      </c>
      <c r="F80" s="3" t="s">
        <v>29</v>
      </c>
      <c r="G80" s="13">
        <v>2</v>
      </c>
      <c r="H80" s="3">
        <v>2</v>
      </c>
      <c r="I80" s="4">
        <f t="shared" si="11"/>
        <v>1</v>
      </c>
      <c r="J80" s="3">
        <v>0</v>
      </c>
      <c r="K80" s="5">
        <f t="shared" si="12"/>
        <v>0</v>
      </c>
      <c r="L80" s="3">
        <v>2</v>
      </c>
      <c r="M80" s="3">
        <v>1</v>
      </c>
      <c r="N80" s="3">
        <v>1</v>
      </c>
      <c r="O80" s="3">
        <v>0</v>
      </c>
      <c r="P80" s="3">
        <v>0</v>
      </c>
      <c r="Q80" s="3">
        <v>0</v>
      </c>
      <c r="R80" s="5">
        <f t="shared" si="13"/>
        <v>0.5</v>
      </c>
      <c r="S80" s="5">
        <f t="shared" si="14"/>
        <v>0.5</v>
      </c>
      <c r="T80" s="3">
        <v>0</v>
      </c>
      <c r="U80" s="3">
        <v>1</v>
      </c>
      <c r="V80" s="3">
        <v>0</v>
      </c>
      <c r="W80" s="3">
        <v>0</v>
      </c>
      <c r="X80" s="3">
        <v>0</v>
      </c>
      <c r="Y80" s="3">
        <v>0</v>
      </c>
      <c r="Z80" s="3"/>
    </row>
    <row r="81" spans="1:26" x14ac:dyDescent="0.3">
      <c r="A81" s="3">
        <v>67</v>
      </c>
      <c r="B81" s="3" t="s">
        <v>25</v>
      </c>
      <c r="C81" s="3" t="s">
        <v>26</v>
      </c>
      <c r="D81" s="3" t="s">
        <v>27</v>
      </c>
      <c r="E81" s="3" t="s">
        <v>31</v>
      </c>
      <c r="F81" s="3" t="s">
        <v>34</v>
      </c>
      <c r="G81" s="13">
        <v>1</v>
      </c>
      <c r="H81" s="3">
        <v>0</v>
      </c>
      <c r="I81" s="4">
        <f t="shared" si="11"/>
        <v>0</v>
      </c>
      <c r="J81" s="3">
        <v>0</v>
      </c>
      <c r="K81" s="5">
        <f t="shared" si="12"/>
        <v>0</v>
      </c>
      <c r="L81" s="3">
        <v>1</v>
      </c>
      <c r="M81" s="3">
        <v>0</v>
      </c>
      <c r="N81" s="3">
        <v>1</v>
      </c>
      <c r="O81" s="3">
        <v>0</v>
      </c>
      <c r="P81" s="3">
        <v>0</v>
      </c>
      <c r="Q81" s="3">
        <v>0</v>
      </c>
      <c r="R81" s="5">
        <f t="shared" si="13"/>
        <v>0</v>
      </c>
      <c r="S81" s="5">
        <f t="shared" si="14"/>
        <v>0</v>
      </c>
      <c r="T81" s="3">
        <v>0</v>
      </c>
      <c r="U81" s="3">
        <v>0</v>
      </c>
      <c r="V81" s="3">
        <v>1</v>
      </c>
      <c r="W81" s="3">
        <v>0</v>
      </c>
      <c r="X81" s="3">
        <v>0</v>
      </c>
      <c r="Y81" s="3">
        <v>1</v>
      </c>
      <c r="Z81" s="3"/>
    </row>
    <row r="82" spans="1:26" x14ac:dyDescent="0.3">
      <c r="A82" s="3">
        <v>68</v>
      </c>
      <c r="B82" s="3" t="s">
        <v>25</v>
      </c>
      <c r="C82" s="3" t="s">
        <v>26</v>
      </c>
      <c r="D82" s="3" t="s">
        <v>27</v>
      </c>
      <c r="E82" s="3" t="s">
        <v>35</v>
      </c>
      <c r="F82" s="3" t="s">
        <v>32</v>
      </c>
      <c r="G82" s="13">
        <v>2</v>
      </c>
      <c r="H82" s="3">
        <v>1</v>
      </c>
      <c r="I82" s="4">
        <f t="shared" si="11"/>
        <v>0.5</v>
      </c>
      <c r="J82" s="3">
        <v>0</v>
      </c>
      <c r="K82" s="5">
        <f t="shared" si="12"/>
        <v>0</v>
      </c>
      <c r="L82" s="3">
        <v>1</v>
      </c>
      <c r="M82" s="3">
        <v>0</v>
      </c>
      <c r="N82" s="3">
        <v>1</v>
      </c>
      <c r="O82" s="3">
        <v>0</v>
      </c>
      <c r="P82" s="3">
        <v>2</v>
      </c>
      <c r="Q82" s="3">
        <v>1</v>
      </c>
      <c r="R82" s="5">
        <f t="shared" si="13"/>
        <v>0</v>
      </c>
      <c r="S82" s="5">
        <f t="shared" si="14"/>
        <v>0</v>
      </c>
      <c r="T82" s="3">
        <v>0</v>
      </c>
      <c r="U82" s="3">
        <v>0</v>
      </c>
      <c r="V82" s="3">
        <v>2</v>
      </c>
      <c r="W82" s="3">
        <v>0</v>
      </c>
      <c r="X82" s="3">
        <v>1</v>
      </c>
      <c r="Y82" s="3">
        <v>0</v>
      </c>
      <c r="Z82" s="3"/>
    </row>
    <row r="83" spans="1:26" x14ac:dyDescent="0.3">
      <c r="A83" s="3">
        <v>84</v>
      </c>
      <c r="B83" s="3" t="s">
        <v>31</v>
      </c>
      <c r="C83" s="3" t="s">
        <v>35</v>
      </c>
      <c r="D83" s="3" t="s">
        <v>27</v>
      </c>
      <c r="E83" s="3" t="s">
        <v>32</v>
      </c>
      <c r="F83" s="3" t="s">
        <v>29</v>
      </c>
      <c r="G83" s="13">
        <v>3</v>
      </c>
      <c r="H83" s="3">
        <v>5</v>
      </c>
      <c r="I83" s="4">
        <f t="shared" si="11"/>
        <v>1.6666666666666667</v>
      </c>
      <c r="J83" s="3">
        <v>1</v>
      </c>
      <c r="K83" s="5">
        <f t="shared" si="12"/>
        <v>0.33333333333333331</v>
      </c>
      <c r="L83" s="3">
        <v>1</v>
      </c>
      <c r="M83" s="3">
        <v>1</v>
      </c>
      <c r="N83" s="3">
        <v>0</v>
      </c>
      <c r="O83" s="3">
        <v>1</v>
      </c>
      <c r="P83" s="3">
        <v>2</v>
      </c>
      <c r="Q83" s="3">
        <v>2</v>
      </c>
      <c r="R83" s="5">
        <f t="shared" si="13"/>
        <v>1</v>
      </c>
      <c r="S83" s="5">
        <f t="shared" si="14"/>
        <v>1.5</v>
      </c>
      <c r="T83" s="3">
        <v>1</v>
      </c>
      <c r="U83" s="3">
        <v>0</v>
      </c>
      <c r="V83" s="3">
        <v>0</v>
      </c>
      <c r="W83" s="3">
        <v>0</v>
      </c>
      <c r="X83" s="3">
        <v>1</v>
      </c>
      <c r="Y83" s="3">
        <v>0</v>
      </c>
      <c r="Z83" s="3"/>
    </row>
    <row r="84" spans="1:26" x14ac:dyDescent="0.3">
      <c r="A84" s="3">
        <v>91</v>
      </c>
      <c r="B84" s="3" t="s">
        <v>31</v>
      </c>
      <c r="C84" s="3" t="s">
        <v>26</v>
      </c>
      <c r="D84" s="3" t="s">
        <v>34</v>
      </c>
      <c r="E84" s="3" t="s">
        <v>28</v>
      </c>
      <c r="F84" s="3" t="s">
        <v>33</v>
      </c>
      <c r="G84" s="13">
        <v>0</v>
      </c>
      <c r="H84" s="3">
        <v>0</v>
      </c>
      <c r="I84" s="4" t="e">
        <f t="shared" si="11"/>
        <v>#DIV/0!</v>
      </c>
      <c r="J84" s="3">
        <v>0</v>
      </c>
      <c r="K84" s="5" t="e">
        <f t="shared" si="12"/>
        <v>#DIV/0!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5" t="e">
        <f t="shared" si="13"/>
        <v>#DIV/0!</v>
      </c>
      <c r="S84" s="5" t="e">
        <f t="shared" si="14"/>
        <v>#DIV/0!</v>
      </c>
      <c r="T84" s="3">
        <v>0</v>
      </c>
      <c r="U84" s="3">
        <v>0</v>
      </c>
      <c r="V84" s="3">
        <v>0</v>
      </c>
      <c r="W84" s="3">
        <v>0</v>
      </c>
      <c r="X84" s="3">
        <v>1</v>
      </c>
      <c r="Y84" s="3">
        <v>0</v>
      </c>
      <c r="Z84" s="3"/>
    </row>
    <row r="85" spans="1:26" x14ac:dyDescent="0.3">
      <c r="I85" s="2"/>
      <c r="K85" s="1"/>
      <c r="R85" s="1"/>
      <c r="S85" s="1"/>
    </row>
    <row r="86" spans="1:26" x14ac:dyDescent="0.3">
      <c r="F86" s="9" t="s">
        <v>38</v>
      </c>
      <c r="G86">
        <f>SUM(G47:G84)</f>
        <v>96</v>
      </c>
      <c r="H86">
        <f>SUM(H47:H84)</f>
        <v>64</v>
      </c>
      <c r="I86" s="2">
        <f t="shared" ref="I86" si="15">H86/G86</f>
        <v>0.66666666666666663</v>
      </c>
      <c r="J86">
        <f>SUM(J47:J84)</f>
        <v>24</v>
      </c>
      <c r="K86" s="1">
        <f t="shared" ref="K86" si="16">J86/G86</f>
        <v>0.25</v>
      </c>
      <c r="L86">
        <f t="shared" ref="L86:Q86" si="17">SUM(L47:L84)</f>
        <v>59</v>
      </c>
      <c r="M86">
        <f t="shared" si="17"/>
        <v>22</v>
      </c>
      <c r="N86">
        <f t="shared" si="17"/>
        <v>39</v>
      </c>
      <c r="O86">
        <f t="shared" si="17"/>
        <v>15</v>
      </c>
      <c r="P86">
        <f t="shared" si="17"/>
        <v>18</v>
      </c>
      <c r="Q86">
        <f t="shared" si="17"/>
        <v>11</v>
      </c>
      <c r="R86" s="1">
        <f t="shared" ref="R86" si="18">M86/(M86+N86)</f>
        <v>0.36065573770491804</v>
      </c>
      <c r="S86" s="1">
        <f t="shared" ref="S86" si="19">((0.5*T86)+M86)/L86</f>
        <v>0.46610169491525422</v>
      </c>
      <c r="T86">
        <f t="shared" ref="T86:Y86" si="20">SUM(T47:T84)</f>
        <v>11</v>
      </c>
      <c r="U86">
        <f t="shared" si="20"/>
        <v>15</v>
      </c>
      <c r="V86">
        <f t="shared" si="20"/>
        <v>31</v>
      </c>
      <c r="W86">
        <f t="shared" si="20"/>
        <v>9</v>
      </c>
      <c r="X86">
        <f t="shared" si="20"/>
        <v>21</v>
      </c>
      <c r="Y86">
        <f t="shared" si="20"/>
        <v>3</v>
      </c>
    </row>
  </sheetData>
  <sortState xmlns:xlrd2="http://schemas.microsoft.com/office/spreadsheetml/2017/richdata2" ref="A47:Y84">
    <sortCondition ref="A47:A84"/>
  </sortState>
  <mergeCells count="2">
    <mergeCell ref="A1:C1"/>
    <mergeCell ref="A45:C45"/>
  </mergeCells>
  <conditionalFormatting sqref="G3:G40">
    <cfRule type="colorScale" priority="941">
      <colorScale>
        <cfvo type="min"/>
        <cfvo type="max"/>
        <color rgb="FFFCFCFF"/>
        <color rgb="FF63BE7B"/>
      </colorScale>
    </cfRule>
  </conditionalFormatting>
  <conditionalFormatting sqref="G41">
    <cfRule type="colorScale" priority="400">
      <colorScale>
        <cfvo type="min"/>
        <cfvo type="max"/>
        <color rgb="FFFCFCFF"/>
        <color rgb="FF63BE7B"/>
      </colorScale>
    </cfRule>
    <cfRule type="colorScale" priority="405">
      <colorScale>
        <cfvo type="min"/>
        <cfvo type="max"/>
        <color rgb="FFFCFCFF"/>
        <color rgb="FF63BE7B"/>
      </colorScale>
    </cfRule>
  </conditionalFormatting>
  <conditionalFormatting sqref="G47:G84">
    <cfRule type="colorScale" priority="1002">
      <colorScale>
        <cfvo type="min"/>
        <cfvo type="max"/>
        <color rgb="FFFCFCFF"/>
        <color rgb="FF63BE7B"/>
      </colorScale>
    </cfRule>
  </conditionalFormatting>
  <conditionalFormatting sqref="G55">
    <cfRule type="colorScale" priority="980">
      <colorScale>
        <cfvo type="min"/>
        <cfvo type="max"/>
        <color rgb="FFFCFCFF"/>
        <color rgb="FF63BE7B"/>
      </colorScale>
    </cfRule>
  </conditionalFormatting>
  <conditionalFormatting sqref="G76:G84 G47:G54 G56:G74">
    <cfRule type="colorScale" priority="94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D927-CA1B-4BF6-842D-64255E10B228}">
  <dimension ref="A1:AA70"/>
  <sheetViews>
    <sheetView topLeftCell="A41" zoomScale="70" zoomScaleNormal="70" workbookViewId="0">
      <selection activeCell="E59" sqref="E59"/>
    </sheetView>
  </sheetViews>
  <sheetFormatPr defaultColWidth="8.88671875" defaultRowHeight="14.4" x14ac:dyDescent="0.3"/>
  <cols>
    <col min="1" max="1" width="8.44140625" style="3" bestFit="1" customWidth="1"/>
    <col min="2" max="2" width="15.5546875" style="3" bestFit="1" customWidth="1"/>
    <col min="3" max="3" width="14.6640625" style="3" bestFit="1" customWidth="1"/>
    <col min="4" max="6" width="15.5546875" style="3" bestFit="1" customWidth="1"/>
    <col min="7" max="22" width="8.88671875" style="3"/>
    <col min="23" max="23" width="11.33203125" style="3" bestFit="1" customWidth="1"/>
    <col min="24" max="24" width="8.88671875" style="3"/>
    <col min="25" max="25" width="19.44140625" style="3" bestFit="1" customWidth="1"/>
    <col min="26" max="26" width="17.44140625" style="3" bestFit="1" customWidth="1"/>
    <col min="27" max="27" width="9.33203125" style="3" bestFit="1" customWidth="1"/>
    <col min="28" max="16384" width="8.88671875" style="3"/>
  </cols>
  <sheetData>
    <row r="1" spans="1:27" x14ac:dyDescent="0.3">
      <c r="A1" s="33" t="s">
        <v>0</v>
      </c>
      <c r="B1" s="33"/>
      <c r="C1" s="33"/>
      <c r="I1" s="4"/>
      <c r="K1" s="5"/>
      <c r="R1" s="5"/>
      <c r="S1" s="5"/>
    </row>
    <row r="2" spans="1:27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7" t="s">
        <v>9</v>
      </c>
      <c r="J2" s="6" t="s">
        <v>10</v>
      </c>
      <c r="K2" s="8" t="s">
        <v>11</v>
      </c>
      <c r="L2" s="6" t="s">
        <v>12</v>
      </c>
      <c r="M2" s="6" t="s">
        <v>13</v>
      </c>
      <c r="N2" s="6" t="s">
        <v>14</v>
      </c>
      <c r="O2" s="6" t="s">
        <v>40</v>
      </c>
      <c r="P2" s="6" t="s">
        <v>16</v>
      </c>
      <c r="Q2" s="6" t="s">
        <v>17</v>
      </c>
      <c r="R2" s="8" t="s">
        <v>18</v>
      </c>
      <c r="S2" s="8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/>
      <c r="Y2" s="9" t="s">
        <v>49</v>
      </c>
      <c r="Z2" s="9" t="s">
        <v>50</v>
      </c>
      <c r="AA2" s="9" t="s">
        <v>51</v>
      </c>
    </row>
    <row r="3" spans="1:27" x14ac:dyDescent="0.3">
      <c r="A3" s="3">
        <v>1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>
        <v>12</v>
      </c>
      <c r="H3" s="3">
        <v>10</v>
      </c>
      <c r="I3" s="4">
        <f t="shared" ref="I3:I32" si="0">H3/G3</f>
        <v>0.83333333333333337</v>
      </c>
      <c r="J3" s="3">
        <v>2</v>
      </c>
      <c r="K3" s="5">
        <f t="shared" ref="K3:K32" si="1">J3/G3</f>
        <v>0.16666666666666666</v>
      </c>
      <c r="L3" s="3">
        <f t="shared" ref="L3:L32" si="2">M3+N3</f>
        <v>9</v>
      </c>
      <c r="M3" s="3">
        <v>4</v>
      </c>
      <c r="N3" s="3">
        <v>5</v>
      </c>
      <c r="O3" s="3">
        <v>3</v>
      </c>
      <c r="P3" s="3">
        <v>2</v>
      </c>
      <c r="Q3" s="3">
        <v>1</v>
      </c>
      <c r="R3" s="5">
        <f t="shared" ref="R3:R32" si="3">M3/(M3+N3)</f>
        <v>0.44444444444444442</v>
      </c>
      <c r="S3" s="5">
        <f t="shared" ref="S3:S32" si="4">((0.5*T3)+M3)/L3</f>
        <v>0.5</v>
      </c>
      <c r="T3" s="3">
        <v>1</v>
      </c>
      <c r="U3" s="3">
        <v>3</v>
      </c>
      <c r="V3" s="3">
        <v>1</v>
      </c>
      <c r="W3" s="3">
        <v>1</v>
      </c>
      <c r="Y3" s="3">
        <v>30</v>
      </c>
      <c r="Z3" s="3">
        <v>36</v>
      </c>
      <c r="AA3" s="3">
        <f>Z3/40</f>
        <v>0.9</v>
      </c>
    </row>
    <row r="4" spans="1:27" x14ac:dyDescent="0.3">
      <c r="A4" s="3">
        <v>2</v>
      </c>
      <c r="B4" s="3" t="s">
        <v>31</v>
      </c>
      <c r="C4" s="3" t="s">
        <v>32</v>
      </c>
      <c r="D4" s="3" t="s">
        <v>27</v>
      </c>
      <c r="E4" s="3" t="s">
        <v>28</v>
      </c>
      <c r="F4" s="3" t="s">
        <v>29</v>
      </c>
      <c r="G4" s="3">
        <v>2</v>
      </c>
      <c r="H4" s="3">
        <v>3</v>
      </c>
      <c r="I4" s="4">
        <f t="shared" si="0"/>
        <v>1.5</v>
      </c>
      <c r="J4" s="3">
        <v>0</v>
      </c>
      <c r="K4" s="5">
        <f t="shared" si="1"/>
        <v>0</v>
      </c>
      <c r="L4" s="3">
        <f t="shared" si="2"/>
        <v>2</v>
      </c>
      <c r="M4" s="3">
        <v>1</v>
      </c>
      <c r="N4" s="3">
        <v>1</v>
      </c>
      <c r="O4" s="3">
        <v>0</v>
      </c>
      <c r="P4" s="3">
        <v>1</v>
      </c>
      <c r="Q4" s="3">
        <v>1</v>
      </c>
      <c r="R4" s="5">
        <f t="shared" si="3"/>
        <v>0.5</v>
      </c>
      <c r="S4" s="5">
        <f t="shared" si="4"/>
        <v>0.5</v>
      </c>
      <c r="T4" s="3">
        <v>0</v>
      </c>
      <c r="U4" s="3">
        <v>1</v>
      </c>
      <c r="V4" s="3">
        <v>0</v>
      </c>
      <c r="W4" s="3">
        <v>1</v>
      </c>
    </row>
    <row r="5" spans="1:27" x14ac:dyDescent="0.3">
      <c r="A5" s="3">
        <v>3</v>
      </c>
      <c r="B5" s="3" t="s">
        <v>31</v>
      </c>
      <c r="C5" s="3" t="s">
        <v>26</v>
      </c>
      <c r="D5" s="3" t="s">
        <v>27</v>
      </c>
      <c r="E5" s="3" t="s">
        <v>28</v>
      </c>
      <c r="F5" s="3" t="s">
        <v>33</v>
      </c>
      <c r="G5" s="3">
        <v>3</v>
      </c>
      <c r="H5" s="3">
        <v>5</v>
      </c>
      <c r="I5" s="4">
        <f t="shared" si="0"/>
        <v>1.6666666666666667</v>
      </c>
      <c r="J5" s="3">
        <v>0</v>
      </c>
      <c r="K5" s="5">
        <f t="shared" si="1"/>
        <v>0</v>
      </c>
      <c r="L5" s="3">
        <f t="shared" si="2"/>
        <v>3</v>
      </c>
      <c r="M5" s="3">
        <v>2</v>
      </c>
      <c r="N5" s="3">
        <v>1</v>
      </c>
      <c r="O5" s="3">
        <v>1</v>
      </c>
      <c r="P5" s="3">
        <v>0</v>
      </c>
      <c r="Q5" s="3">
        <v>0</v>
      </c>
      <c r="R5" s="5">
        <f t="shared" si="3"/>
        <v>0.66666666666666663</v>
      </c>
      <c r="S5" s="5">
        <f t="shared" si="4"/>
        <v>0.83333333333333337</v>
      </c>
      <c r="T5" s="3">
        <v>1</v>
      </c>
      <c r="U5" s="3">
        <v>0</v>
      </c>
      <c r="V5" s="3">
        <v>0</v>
      </c>
      <c r="W5" s="3">
        <v>0</v>
      </c>
    </row>
    <row r="6" spans="1:27" x14ac:dyDescent="0.3">
      <c r="A6" s="3">
        <v>4</v>
      </c>
      <c r="B6" s="3" t="s">
        <v>25</v>
      </c>
      <c r="C6" s="3" t="s">
        <v>31</v>
      </c>
      <c r="D6" s="3" t="s">
        <v>27</v>
      </c>
      <c r="E6" s="3" t="s">
        <v>28</v>
      </c>
      <c r="F6" s="3" t="s">
        <v>29</v>
      </c>
      <c r="G6" s="3">
        <v>2</v>
      </c>
      <c r="H6" s="3">
        <v>0</v>
      </c>
      <c r="I6" s="4">
        <f t="shared" si="0"/>
        <v>0</v>
      </c>
      <c r="J6" s="3">
        <v>1</v>
      </c>
      <c r="K6" s="5">
        <f t="shared" si="1"/>
        <v>0.5</v>
      </c>
      <c r="L6" s="3">
        <f t="shared" si="2"/>
        <v>1</v>
      </c>
      <c r="M6" s="3">
        <v>0</v>
      </c>
      <c r="N6" s="3">
        <v>1</v>
      </c>
      <c r="O6" s="3">
        <v>0</v>
      </c>
      <c r="P6" s="3">
        <v>0</v>
      </c>
      <c r="Q6" s="3">
        <v>0</v>
      </c>
      <c r="R6" s="5">
        <f t="shared" si="3"/>
        <v>0</v>
      </c>
      <c r="S6" s="5">
        <f t="shared" si="4"/>
        <v>0</v>
      </c>
      <c r="T6" s="3">
        <v>0</v>
      </c>
      <c r="U6" s="3">
        <v>0</v>
      </c>
      <c r="V6" s="3">
        <v>0</v>
      </c>
      <c r="W6" s="3">
        <v>0</v>
      </c>
    </row>
    <row r="7" spans="1:27" x14ac:dyDescent="0.3">
      <c r="A7" s="3">
        <v>13</v>
      </c>
      <c r="B7" s="3" t="s">
        <v>32</v>
      </c>
      <c r="C7" s="3" t="s">
        <v>26</v>
      </c>
      <c r="D7" s="3" t="s">
        <v>27</v>
      </c>
      <c r="E7" s="3" t="s">
        <v>28</v>
      </c>
      <c r="F7" s="3" t="s">
        <v>29</v>
      </c>
      <c r="G7" s="3">
        <v>0</v>
      </c>
      <c r="H7" s="3">
        <v>0</v>
      </c>
      <c r="I7" s="4" t="e">
        <f t="shared" si="0"/>
        <v>#DIV/0!</v>
      </c>
      <c r="J7" s="3">
        <v>0</v>
      </c>
      <c r="K7" s="5" t="e">
        <f t="shared" si="1"/>
        <v>#DIV/0!</v>
      </c>
      <c r="L7" s="3">
        <f t="shared" si="2"/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5" t="e">
        <f t="shared" si="3"/>
        <v>#DIV/0!</v>
      </c>
      <c r="S7" s="5" t="e">
        <f t="shared" si="4"/>
        <v>#DIV/0!</v>
      </c>
      <c r="T7" s="3">
        <v>0</v>
      </c>
      <c r="U7" s="3">
        <v>0</v>
      </c>
      <c r="V7" s="3">
        <v>0</v>
      </c>
      <c r="W7" s="3">
        <v>1</v>
      </c>
    </row>
    <row r="8" spans="1:27" x14ac:dyDescent="0.3">
      <c r="A8" s="3">
        <v>14</v>
      </c>
      <c r="B8" s="3" t="s">
        <v>25</v>
      </c>
      <c r="C8" s="3" t="s">
        <v>26</v>
      </c>
      <c r="D8" s="3" t="s">
        <v>27</v>
      </c>
      <c r="E8" s="3" t="s">
        <v>35</v>
      </c>
      <c r="F8" s="3" t="s">
        <v>29</v>
      </c>
      <c r="G8" s="3">
        <v>4</v>
      </c>
      <c r="H8" s="3">
        <v>2</v>
      </c>
      <c r="I8" s="4">
        <f t="shared" si="0"/>
        <v>0.5</v>
      </c>
      <c r="J8" s="3">
        <v>1</v>
      </c>
      <c r="K8" s="5">
        <f t="shared" si="1"/>
        <v>0.25</v>
      </c>
      <c r="L8" s="3">
        <f t="shared" si="2"/>
        <v>3</v>
      </c>
      <c r="M8" s="3">
        <v>1</v>
      </c>
      <c r="N8" s="3">
        <v>2</v>
      </c>
      <c r="O8" s="3">
        <v>0</v>
      </c>
      <c r="P8" s="3">
        <v>0</v>
      </c>
      <c r="Q8" s="3">
        <v>0</v>
      </c>
      <c r="R8" s="5">
        <f t="shared" si="3"/>
        <v>0.33333333333333331</v>
      </c>
      <c r="S8" s="5">
        <f t="shared" si="4"/>
        <v>0.33333333333333331</v>
      </c>
      <c r="T8" s="3">
        <v>0</v>
      </c>
      <c r="U8" s="3">
        <v>1</v>
      </c>
      <c r="V8" s="3">
        <v>0</v>
      </c>
      <c r="W8" s="3">
        <v>0</v>
      </c>
    </row>
    <row r="9" spans="1:27" x14ac:dyDescent="0.3">
      <c r="A9" s="3">
        <v>20</v>
      </c>
      <c r="B9" s="3" t="s">
        <v>33</v>
      </c>
      <c r="C9" s="3" t="s">
        <v>26</v>
      </c>
      <c r="D9" s="3" t="s">
        <v>27</v>
      </c>
      <c r="E9" s="3" t="s">
        <v>28</v>
      </c>
      <c r="F9" s="3" t="s">
        <v>29</v>
      </c>
      <c r="G9" s="3">
        <v>3</v>
      </c>
      <c r="H9" s="3">
        <v>2</v>
      </c>
      <c r="I9" s="4">
        <f t="shared" si="0"/>
        <v>0.66666666666666663</v>
      </c>
      <c r="J9" s="3">
        <v>2</v>
      </c>
      <c r="K9" s="5">
        <f t="shared" si="1"/>
        <v>0.66666666666666663</v>
      </c>
      <c r="L9" s="3">
        <f t="shared" si="2"/>
        <v>1</v>
      </c>
      <c r="M9" s="3">
        <v>1</v>
      </c>
      <c r="N9" s="3">
        <v>0</v>
      </c>
      <c r="O9" s="3">
        <v>0</v>
      </c>
      <c r="P9" s="3">
        <v>0</v>
      </c>
      <c r="Q9" s="3">
        <v>0</v>
      </c>
      <c r="R9" s="5">
        <f t="shared" si="3"/>
        <v>1</v>
      </c>
      <c r="S9" s="5">
        <f t="shared" si="4"/>
        <v>1</v>
      </c>
      <c r="T9" s="3">
        <v>0</v>
      </c>
      <c r="U9" s="3">
        <v>0</v>
      </c>
      <c r="V9" s="3">
        <v>1</v>
      </c>
      <c r="W9" s="3">
        <v>0</v>
      </c>
    </row>
    <row r="10" spans="1:27" x14ac:dyDescent="0.3">
      <c r="A10" s="3">
        <v>38</v>
      </c>
      <c r="B10" s="3" t="s">
        <v>31</v>
      </c>
      <c r="C10" s="3" t="s">
        <v>34</v>
      </c>
      <c r="D10" s="3" t="s">
        <v>35</v>
      </c>
      <c r="E10" s="3" t="s">
        <v>32</v>
      </c>
      <c r="F10" s="3" t="s">
        <v>29</v>
      </c>
      <c r="G10" s="3">
        <v>5</v>
      </c>
      <c r="H10" s="3">
        <v>1</v>
      </c>
      <c r="I10" s="4">
        <f t="shared" si="0"/>
        <v>0.2</v>
      </c>
      <c r="J10" s="3">
        <v>1</v>
      </c>
      <c r="K10" s="5">
        <f t="shared" si="1"/>
        <v>0.2</v>
      </c>
      <c r="L10" s="3">
        <f t="shared" si="2"/>
        <v>3</v>
      </c>
      <c r="M10" s="3">
        <v>0</v>
      </c>
      <c r="N10" s="3">
        <v>3</v>
      </c>
      <c r="O10" s="3">
        <v>0</v>
      </c>
      <c r="P10" s="3">
        <v>2</v>
      </c>
      <c r="Q10" s="3">
        <v>1</v>
      </c>
      <c r="R10" s="5">
        <f t="shared" si="3"/>
        <v>0</v>
      </c>
      <c r="S10" s="5">
        <f t="shared" si="4"/>
        <v>0</v>
      </c>
      <c r="T10" s="3">
        <v>0</v>
      </c>
      <c r="U10" s="3">
        <v>2</v>
      </c>
      <c r="V10" s="3">
        <v>0</v>
      </c>
      <c r="W10" s="3">
        <v>0</v>
      </c>
    </row>
    <row r="11" spans="1:27" x14ac:dyDescent="0.3">
      <c r="A11" s="3">
        <v>39</v>
      </c>
      <c r="B11" s="3" t="s">
        <v>31</v>
      </c>
      <c r="C11" s="3" t="s">
        <v>26</v>
      </c>
      <c r="D11" s="3" t="s">
        <v>27</v>
      </c>
      <c r="E11" s="3" t="s">
        <v>28</v>
      </c>
      <c r="F11" s="3" t="s">
        <v>32</v>
      </c>
      <c r="G11" s="3">
        <v>2</v>
      </c>
      <c r="H11" s="3">
        <v>2</v>
      </c>
      <c r="I11" s="4">
        <f t="shared" si="0"/>
        <v>1</v>
      </c>
      <c r="J11" s="3">
        <v>1</v>
      </c>
      <c r="K11" s="5">
        <f t="shared" si="1"/>
        <v>0.5</v>
      </c>
      <c r="L11" s="3">
        <f t="shared" si="2"/>
        <v>1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  <c r="R11" s="5">
        <f t="shared" si="3"/>
        <v>1</v>
      </c>
      <c r="S11" s="5">
        <f t="shared" si="4"/>
        <v>1</v>
      </c>
      <c r="T11" s="3">
        <v>0</v>
      </c>
      <c r="U11" s="3">
        <v>0</v>
      </c>
      <c r="V11" s="3">
        <v>0</v>
      </c>
      <c r="W11" s="3">
        <v>0</v>
      </c>
    </row>
    <row r="12" spans="1:27" x14ac:dyDescent="0.3">
      <c r="A12" s="3">
        <v>43</v>
      </c>
      <c r="B12" s="3" t="s">
        <v>25</v>
      </c>
      <c r="C12" s="3" t="s">
        <v>34</v>
      </c>
      <c r="D12" s="3" t="s">
        <v>27</v>
      </c>
      <c r="E12" s="3" t="s">
        <v>32</v>
      </c>
      <c r="F12" s="3" t="s">
        <v>29</v>
      </c>
      <c r="G12" s="3">
        <v>2</v>
      </c>
      <c r="H12" s="3">
        <v>4</v>
      </c>
      <c r="I12" s="4">
        <f t="shared" si="0"/>
        <v>2</v>
      </c>
      <c r="J12" s="3">
        <v>0</v>
      </c>
      <c r="K12" s="5">
        <f t="shared" si="1"/>
        <v>0</v>
      </c>
      <c r="L12" s="3">
        <f t="shared" si="2"/>
        <v>2</v>
      </c>
      <c r="M12" s="3">
        <v>2</v>
      </c>
      <c r="N12" s="3">
        <v>0</v>
      </c>
      <c r="O12" s="3">
        <v>0</v>
      </c>
      <c r="P12" s="3">
        <v>0</v>
      </c>
      <c r="Q12" s="3">
        <v>0</v>
      </c>
      <c r="R12" s="5">
        <f t="shared" si="3"/>
        <v>1</v>
      </c>
      <c r="S12" s="5">
        <f t="shared" si="4"/>
        <v>1</v>
      </c>
      <c r="T12" s="3">
        <v>0</v>
      </c>
      <c r="U12" s="3">
        <v>0</v>
      </c>
      <c r="V12" s="3">
        <v>0</v>
      </c>
      <c r="W12" s="3">
        <v>0</v>
      </c>
    </row>
    <row r="13" spans="1:27" x14ac:dyDescent="0.3">
      <c r="A13" s="3">
        <v>50</v>
      </c>
      <c r="B13" s="3" t="s">
        <v>31</v>
      </c>
      <c r="C13" s="3" t="s">
        <v>26</v>
      </c>
      <c r="D13" s="3" t="s">
        <v>32</v>
      </c>
      <c r="E13" s="3" t="s">
        <v>35</v>
      </c>
      <c r="F13" s="3" t="s">
        <v>29</v>
      </c>
      <c r="G13" s="3">
        <v>3</v>
      </c>
      <c r="H13" s="3">
        <v>0</v>
      </c>
      <c r="I13" s="4">
        <f t="shared" si="0"/>
        <v>0</v>
      </c>
      <c r="J13" s="3">
        <v>0</v>
      </c>
      <c r="K13" s="5">
        <f t="shared" si="1"/>
        <v>0</v>
      </c>
      <c r="L13" s="3">
        <f t="shared" si="2"/>
        <v>3</v>
      </c>
      <c r="M13" s="3">
        <v>0</v>
      </c>
      <c r="N13" s="3">
        <v>3</v>
      </c>
      <c r="O13" s="3">
        <v>0</v>
      </c>
      <c r="P13" s="3">
        <v>0</v>
      </c>
      <c r="Q13" s="3">
        <v>0</v>
      </c>
      <c r="R13" s="5">
        <f t="shared" si="3"/>
        <v>0</v>
      </c>
      <c r="S13" s="5">
        <f t="shared" si="4"/>
        <v>0</v>
      </c>
      <c r="T13" s="3">
        <v>0</v>
      </c>
      <c r="U13" s="3">
        <v>1</v>
      </c>
      <c r="V13" s="3">
        <v>0</v>
      </c>
      <c r="W13" s="3">
        <v>0</v>
      </c>
    </row>
    <row r="14" spans="1:27" x14ac:dyDescent="0.3">
      <c r="A14" s="3">
        <v>55</v>
      </c>
      <c r="B14" s="3" t="s">
        <v>31</v>
      </c>
      <c r="C14" s="3" t="s">
        <v>26</v>
      </c>
      <c r="D14" s="3" t="s">
        <v>27</v>
      </c>
      <c r="E14" s="3" t="s">
        <v>32</v>
      </c>
      <c r="F14" s="3" t="s">
        <v>33</v>
      </c>
      <c r="G14" s="3">
        <v>1</v>
      </c>
      <c r="H14" s="3">
        <v>3</v>
      </c>
      <c r="I14" s="4">
        <f t="shared" si="0"/>
        <v>3</v>
      </c>
      <c r="J14" s="3">
        <v>0</v>
      </c>
      <c r="K14" s="5">
        <f t="shared" si="1"/>
        <v>0</v>
      </c>
      <c r="L14" s="3">
        <f t="shared" si="2"/>
        <v>1</v>
      </c>
      <c r="M14" s="3">
        <v>1</v>
      </c>
      <c r="N14" s="3">
        <v>0</v>
      </c>
      <c r="O14" s="3">
        <v>1</v>
      </c>
      <c r="P14" s="3">
        <v>0</v>
      </c>
      <c r="Q14" s="3">
        <v>0</v>
      </c>
      <c r="R14" s="5">
        <f t="shared" si="3"/>
        <v>1</v>
      </c>
      <c r="S14" s="5">
        <f t="shared" si="4"/>
        <v>1.5</v>
      </c>
      <c r="T14" s="3">
        <v>1</v>
      </c>
      <c r="U14" s="3">
        <v>0</v>
      </c>
      <c r="V14" s="3">
        <v>0</v>
      </c>
      <c r="W14" s="3">
        <v>0</v>
      </c>
    </row>
    <row r="15" spans="1:27" x14ac:dyDescent="0.3">
      <c r="A15" s="3">
        <v>68</v>
      </c>
      <c r="B15" s="3" t="s">
        <v>25</v>
      </c>
      <c r="C15" s="3" t="s">
        <v>26</v>
      </c>
      <c r="D15" s="3" t="s">
        <v>27</v>
      </c>
      <c r="E15" s="3" t="s">
        <v>35</v>
      </c>
      <c r="F15" s="3" t="s">
        <v>32</v>
      </c>
      <c r="G15" s="3">
        <v>5</v>
      </c>
      <c r="H15" s="3">
        <v>9</v>
      </c>
      <c r="I15" s="4">
        <f t="shared" si="0"/>
        <v>1.8</v>
      </c>
      <c r="J15" s="3">
        <v>0</v>
      </c>
      <c r="K15" s="5">
        <f t="shared" si="1"/>
        <v>0</v>
      </c>
      <c r="L15" s="3">
        <f t="shared" si="2"/>
        <v>5</v>
      </c>
      <c r="M15" s="3">
        <v>4</v>
      </c>
      <c r="N15" s="3">
        <v>1</v>
      </c>
      <c r="O15" s="3">
        <v>2</v>
      </c>
      <c r="P15" s="3">
        <v>0</v>
      </c>
      <c r="Q15" s="3">
        <v>0</v>
      </c>
      <c r="R15" s="5">
        <f t="shared" si="3"/>
        <v>0.8</v>
      </c>
      <c r="S15" s="5">
        <f t="shared" si="4"/>
        <v>0.9</v>
      </c>
      <c r="T15" s="3">
        <v>1</v>
      </c>
      <c r="U15" s="3">
        <v>0</v>
      </c>
      <c r="V15" s="3">
        <v>0</v>
      </c>
      <c r="W15" s="3">
        <v>0</v>
      </c>
    </row>
    <row r="16" spans="1:27" x14ac:dyDescent="0.3">
      <c r="A16" s="3">
        <v>69</v>
      </c>
      <c r="B16" s="3" t="s">
        <v>31</v>
      </c>
      <c r="C16" s="3" t="s">
        <v>34</v>
      </c>
      <c r="D16" s="3" t="s">
        <v>33</v>
      </c>
      <c r="E16" s="3" t="s">
        <v>35</v>
      </c>
      <c r="F16" s="3" t="s">
        <v>36</v>
      </c>
      <c r="G16" s="3">
        <v>6</v>
      </c>
      <c r="H16" s="3">
        <v>2</v>
      </c>
      <c r="I16" s="4">
        <f t="shared" si="0"/>
        <v>0.33333333333333331</v>
      </c>
      <c r="J16" s="3">
        <v>0</v>
      </c>
      <c r="K16" s="5">
        <f t="shared" si="1"/>
        <v>0</v>
      </c>
      <c r="L16" s="3">
        <f t="shared" si="2"/>
        <v>6</v>
      </c>
      <c r="M16" s="3">
        <v>1</v>
      </c>
      <c r="N16" s="3">
        <v>5</v>
      </c>
      <c r="O16" s="3">
        <v>0</v>
      </c>
      <c r="P16" s="3">
        <v>0</v>
      </c>
      <c r="Q16" s="3">
        <v>0</v>
      </c>
      <c r="R16" s="5">
        <f t="shared" si="3"/>
        <v>0.16666666666666666</v>
      </c>
      <c r="S16" s="5">
        <f t="shared" si="4"/>
        <v>0.16666666666666666</v>
      </c>
      <c r="T16" s="3">
        <v>0</v>
      </c>
      <c r="U16" s="3">
        <v>1</v>
      </c>
      <c r="V16" s="3">
        <v>0</v>
      </c>
      <c r="W16" s="3">
        <v>0</v>
      </c>
      <c r="X16" s="3" t="s">
        <v>53</v>
      </c>
    </row>
    <row r="17" spans="1:24" x14ac:dyDescent="0.3">
      <c r="A17" s="3">
        <v>70</v>
      </c>
      <c r="B17" s="3" t="s">
        <v>31</v>
      </c>
      <c r="C17" s="3" t="s">
        <v>36</v>
      </c>
      <c r="D17" s="3" t="s">
        <v>33</v>
      </c>
      <c r="E17" s="3" t="s">
        <v>28</v>
      </c>
      <c r="F17" s="3" t="s">
        <v>29</v>
      </c>
      <c r="G17" s="3">
        <v>5</v>
      </c>
      <c r="H17" s="3">
        <v>8</v>
      </c>
      <c r="I17" s="4">
        <f t="shared" si="0"/>
        <v>1.6</v>
      </c>
      <c r="J17" s="3">
        <v>0</v>
      </c>
      <c r="K17" s="5">
        <f t="shared" si="1"/>
        <v>0</v>
      </c>
      <c r="L17" s="3">
        <f t="shared" si="2"/>
        <v>5</v>
      </c>
      <c r="M17" s="3">
        <v>4</v>
      </c>
      <c r="N17" s="3">
        <v>1</v>
      </c>
      <c r="O17" s="3">
        <v>2</v>
      </c>
      <c r="P17" s="3">
        <v>0</v>
      </c>
      <c r="Q17" s="3">
        <v>0</v>
      </c>
      <c r="R17" s="5">
        <f t="shared" si="3"/>
        <v>0.8</v>
      </c>
      <c r="S17" s="5">
        <f t="shared" si="4"/>
        <v>0.8</v>
      </c>
      <c r="T17" s="3">
        <v>0</v>
      </c>
      <c r="U17" s="3">
        <v>1</v>
      </c>
      <c r="V17" s="3">
        <v>0</v>
      </c>
      <c r="W17" s="3">
        <v>0</v>
      </c>
    </row>
    <row r="18" spans="1:24" x14ac:dyDescent="0.3">
      <c r="A18" s="3">
        <v>71</v>
      </c>
      <c r="B18" s="3" t="s">
        <v>31</v>
      </c>
      <c r="C18" s="3" t="s">
        <v>26</v>
      </c>
      <c r="D18" s="3" t="s">
        <v>33</v>
      </c>
      <c r="E18" s="3" t="s">
        <v>32</v>
      </c>
      <c r="F18" s="3" t="s">
        <v>29</v>
      </c>
      <c r="G18" s="3">
        <v>4</v>
      </c>
      <c r="H18" s="3">
        <v>0</v>
      </c>
      <c r="I18" s="4">
        <f t="shared" si="0"/>
        <v>0</v>
      </c>
      <c r="J18" s="3">
        <v>0</v>
      </c>
      <c r="K18" s="5">
        <f t="shared" si="1"/>
        <v>0</v>
      </c>
      <c r="L18" s="3">
        <f t="shared" si="2"/>
        <v>4</v>
      </c>
      <c r="M18" s="3">
        <v>0</v>
      </c>
      <c r="N18" s="3">
        <v>4</v>
      </c>
      <c r="O18" s="3">
        <v>0</v>
      </c>
      <c r="P18" s="3">
        <v>0</v>
      </c>
      <c r="Q18" s="3">
        <v>0</v>
      </c>
      <c r="R18" s="5">
        <f t="shared" si="3"/>
        <v>0</v>
      </c>
      <c r="S18" s="5">
        <f t="shared" si="4"/>
        <v>0</v>
      </c>
      <c r="T18" s="3">
        <v>0</v>
      </c>
      <c r="U18" s="3">
        <v>2</v>
      </c>
      <c r="V18" s="3">
        <v>0</v>
      </c>
      <c r="W18" s="3">
        <v>0</v>
      </c>
    </row>
    <row r="19" spans="1:24" x14ac:dyDescent="0.3">
      <c r="A19" s="3">
        <v>72</v>
      </c>
      <c r="B19" s="3" t="s">
        <v>25</v>
      </c>
      <c r="C19" s="3" t="s">
        <v>26</v>
      </c>
      <c r="D19" s="3" t="s">
        <v>27</v>
      </c>
      <c r="E19" s="3" t="s">
        <v>35</v>
      </c>
      <c r="F19" s="3" t="s">
        <v>36</v>
      </c>
      <c r="G19" s="3">
        <v>4</v>
      </c>
      <c r="H19" s="3">
        <v>3</v>
      </c>
      <c r="I19" s="4">
        <f t="shared" si="0"/>
        <v>0.75</v>
      </c>
      <c r="J19" s="3">
        <v>2</v>
      </c>
      <c r="K19" s="5">
        <f t="shared" si="1"/>
        <v>0.5</v>
      </c>
      <c r="L19" s="3">
        <f t="shared" si="2"/>
        <v>1</v>
      </c>
      <c r="M19" s="3">
        <v>1</v>
      </c>
      <c r="N19" s="3">
        <v>0</v>
      </c>
      <c r="O19" s="3">
        <v>1</v>
      </c>
      <c r="P19" s="3">
        <v>2</v>
      </c>
      <c r="Q19" s="3">
        <v>1</v>
      </c>
      <c r="R19" s="5">
        <f t="shared" si="3"/>
        <v>1</v>
      </c>
      <c r="S19" s="5">
        <f t="shared" si="4"/>
        <v>1</v>
      </c>
      <c r="T19" s="3">
        <v>0</v>
      </c>
      <c r="U19" s="3">
        <v>0</v>
      </c>
      <c r="V19" s="3">
        <v>1</v>
      </c>
      <c r="W19" s="3">
        <v>1</v>
      </c>
    </row>
    <row r="20" spans="1:24" x14ac:dyDescent="0.3">
      <c r="A20" s="3">
        <v>73</v>
      </c>
      <c r="B20" s="3" t="s">
        <v>25</v>
      </c>
      <c r="C20" s="3" t="s">
        <v>26</v>
      </c>
      <c r="D20" s="3" t="s">
        <v>27</v>
      </c>
      <c r="E20" s="3" t="s">
        <v>28</v>
      </c>
      <c r="F20" s="3" t="s">
        <v>33</v>
      </c>
      <c r="G20" s="3">
        <v>4</v>
      </c>
      <c r="H20" s="3">
        <v>5</v>
      </c>
      <c r="I20" s="4">
        <f t="shared" si="0"/>
        <v>1.25</v>
      </c>
      <c r="J20" s="3">
        <v>0</v>
      </c>
      <c r="K20" s="5">
        <f t="shared" si="1"/>
        <v>0</v>
      </c>
      <c r="L20" s="3">
        <f t="shared" si="2"/>
        <v>4</v>
      </c>
      <c r="M20" s="3">
        <v>2</v>
      </c>
      <c r="N20" s="3">
        <v>2</v>
      </c>
      <c r="O20" s="3">
        <v>1</v>
      </c>
      <c r="P20" s="3">
        <v>0</v>
      </c>
      <c r="Q20" s="3">
        <v>0</v>
      </c>
      <c r="R20" s="5">
        <f t="shared" si="3"/>
        <v>0.5</v>
      </c>
      <c r="S20" s="5">
        <f t="shared" si="4"/>
        <v>0.625</v>
      </c>
      <c r="T20" s="3">
        <v>1</v>
      </c>
      <c r="U20" s="3">
        <v>2</v>
      </c>
      <c r="V20" s="3">
        <v>0</v>
      </c>
      <c r="W20" s="3">
        <v>0</v>
      </c>
    </row>
    <row r="21" spans="1:24" x14ac:dyDescent="0.3">
      <c r="A21" s="3">
        <v>74</v>
      </c>
      <c r="B21" s="3" t="s">
        <v>25</v>
      </c>
      <c r="C21" s="3" t="s">
        <v>34</v>
      </c>
      <c r="D21" s="3" t="s">
        <v>27</v>
      </c>
      <c r="E21" s="3" t="s">
        <v>28</v>
      </c>
      <c r="F21" s="3" t="s">
        <v>29</v>
      </c>
      <c r="G21" s="3">
        <v>3</v>
      </c>
      <c r="H21" s="3">
        <v>0</v>
      </c>
      <c r="I21" s="4">
        <f t="shared" si="0"/>
        <v>0</v>
      </c>
      <c r="J21" s="3">
        <v>1</v>
      </c>
      <c r="K21" s="5">
        <f t="shared" si="1"/>
        <v>0.33333333333333331</v>
      </c>
      <c r="L21" s="3">
        <f t="shared" si="2"/>
        <v>3</v>
      </c>
      <c r="M21" s="3">
        <v>0</v>
      </c>
      <c r="N21" s="3">
        <v>3</v>
      </c>
      <c r="O21" s="3">
        <v>0</v>
      </c>
      <c r="P21" s="3">
        <v>0</v>
      </c>
      <c r="Q21" s="3">
        <v>0</v>
      </c>
      <c r="R21" s="5">
        <f t="shared" si="3"/>
        <v>0</v>
      </c>
      <c r="S21" s="5">
        <f t="shared" si="4"/>
        <v>0</v>
      </c>
      <c r="T21" s="3">
        <v>0</v>
      </c>
      <c r="U21" s="3">
        <v>2</v>
      </c>
      <c r="V21" s="3">
        <v>1</v>
      </c>
      <c r="W21" s="3">
        <v>1</v>
      </c>
    </row>
    <row r="22" spans="1:24" x14ac:dyDescent="0.3">
      <c r="A22" s="3">
        <v>75</v>
      </c>
      <c r="B22" s="3" t="s">
        <v>31</v>
      </c>
      <c r="C22" s="3" t="s">
        <v>34</v>
      </c>
      <c r="D22" s="3" t="s">
        <v>33</v>
      </c>
      <c r="E22" s="3" t="s">
        <v>32</v>
      </c>
      <c r="F22" s="3" t="s">
        <v>29</v>
      </c>
      <c r="G22" s="3">
        <v>3</v>
      </c>
      <c r="H22" s="3">
        <v>4</v>
      </c>
      <c r="I22" s="15">
        <f t="shared" si="0"/>
        <v>1.3333333333333333</v>
      </c>
      <c r="J22" s="3">
        <v>0</v>
      </c>
      <c r="K22" s="5">
        <f t="shared" si="1"/>
        <v>0</v>
      </c>
      <c r="L22" s="3">
        <f t="shared" si="2"/>
        <v>3</v>
      </c>
      <c r="M22" s="3">
        <v>2</v>
      </c>
      <c r="N22" s="3">
        <v>1</v>
      </c>
      <c r="O22" s="3">
        <v>1</v>
      </c>
      <c r="P22" s="3">
        <v>0</v>
      </c>
      <c r="Q22" s="3">
        <v>0</v>
      </c>
      <c r="R22" s="5">
        <f t="shared" si="3"/>
        <v>0.66666666666666663</v>
      </c>
      <c r="S22" s="5">
        <f t="shared" si="4"/>
        <v>0.66666666666666663</v>
      </c>
      <c r="T22" s="3">
        <v>0</v>
      </c>
      <c r="U22" s="3">
        <v>0</v>
      </c>
      <c r="V22" s="3">
        <v>0</v>
      </c>
      <c r="W22" s="3">
        <v>1</v>
      </c>
    </row>
    <row r="23" spans="1:24" x14ac:dyDescent="0.3">
      <c r="A23" s="3">
        <v>76</v>
      </c>
      <c r="B23" s="3" t="s">
        <v>31</v>
      </c>
      <c r="C23" s="3" t="s">
        <v>36</v>
      </c>
      <c r="D23" s="3" t="s">
        <v>34</v>
      </c>
      <c r="E23" s="3" t="s">
        <v>32</v>
      </c>
      <c r="F23" s="12" t="s">
        <v>29</v>
      </c>
      <c r="G23" s="3">
        <v>3</v>
      </c>
      <c r="H23" s="3">
        <v>2</v>
      </c>
      <c r="I23" s="17">
        <f t="shared" si="0"/>
        <v>0.66666666666666663</v>
      </c>
      <c r="J23" s="3">
        <v>0</v>
      </c>
      <c r="K23" s="5">
        <f t="shared" si="1"/>
        <v>0</v>
      </c>
      <c r="L23" s="3">
        <f t="shared" si="2"/>
        <v>3</v>
      </c>
      <c r="M23" s="3">
        <v>1</v>
      </c>
      <c r="N23" s="3">
        <v>2</v>
      </c>
      <c r="O23" s="3">
        <v>1</v>
      </c>
      <c r="P23" s="3">
        <v>0</v>
      </c>
      <c r="Q23" s="3">
        <v>0</v>
      </c>
      <c r="R23" s="5">
        <f t="shared" si="3"/>
        <v>0.33333333333333331</v>
      </c>
      <c r="S23" s="5">
        <f t="shared" si="4"/>
        <v>0.33333333333333331</v>
      </c>
      <c r="T23" s="3">
        <v>0</v>
      </c>
      <c r="U23" s="3">
        <v>0</v>
      </c>
      <c r="V23" s="3">
        <v>0</v>
      </c>
      <c r="W23" s="3">
        <v>0</v>
      </c>
    </row>
    <row r="24" spans="1:24" x14ac:dyDescent="0.3">
      <c r="A24" s="3">
        <v>77</v>
      </c>
      <c r="B24" s="3" t="s">
        <v>25</v>
      </c>
      <c r="C24" s="3" t="s">
        <v>31</v>
      </c>
      <c r="D24" s="3" t="s">
        <v>27</v>
      </c>
      <c r="E24" s="3" t="s">
        <v>28</v>
      </c>
      <c r="F24" s="12" t="s">
        <v>35</v>
      </c>
      <c r="G24" s="3">
        <v>3</v>
      </c>
      <c r="H24" s="3">
        <v>0</v>
      </c>
      <c r="I24" s="17">
        <f t="shared" si="0"/>
        <v>0</v>
      </c>
      <c r="J24" s="3">
        <v>0</v>
      </c>
      <c r="K24" s="5">
        <f t="shared" si="1"/>
        <v>0</v>
      </c>
      <c r="L24" s="3">
        <f t="shared" si="2"/>
        <v>3</v>
      </c>
      <c r="M24" s="3">
        <v>0</v>
      </c>
      <c r="N24" s="3">
        <v>3</v>
      </c>
      <c r="O24" s="3">
        <v>0</v>
      </c>
      <c r="P24" s="3">
        <v>0</v>
      </c>
      <c r="Q24" s="3">
        <v>0</v>
      </c>
      <c r="R24" s="5">
        <f t="shared" si="3"/>
        <v>0</v>
      </c>
      <c r="S24" s="5">
        <f t="shared" si="4"/>
        <v>0</v>
      </c>
      <c r="T24" s="3">
        <v>0</v>
      </c>
      <c r="U24" s="3">
        <v>0</v>
      </c>
      <c r="V24" s="3">
        <v>0</v>
      </c>
      <c r="W24" s="3">
        <v>0</v>
      </c>
    </row>
    <row r="25" spans="1:24" x14ac:dyDescent="0.3">
      <c r="A25" s="3">
        <v>78</v>
      </c>
      <c r="B25" s="3" t="s">
        <v>25</v>
      </c>
      <c r="C25" s="3" t="s">
        <v>34</v>
      </c>
      <c r="D25" s="3" t="s">
        <v>31</v>
      </c>
      <c r="E25" s="3" t="s">
        <v>28</v>
      </c>
      <c r="F25" s="12" t="s">
        <v>29</v>
      </c>
      <c r="G25" s="3">
        <v>2</v>
      </c>
      <c r="H25" s="3">
        <v>4</v>
      </c>
      <c r="I25" s="17">
        <f t="shared" si="0"/>
        <v>2</v>
      </c>
      <c r="J25" s="3">
        <v>0</v>
      </c>
      <c r="K25" s="5">
        <f t="shared" si="1"/>
        <v>0</v>
      </c>
      <c r="L25" s="3">
        <f t="shared" si="2"/>
        <v>1</v>
      </c>
      <c r="M25" s="3">
        <v>1</v>
      </c>
      <c r="N25" s="3">
        <v>0</v>
      </c>
      <c r="O25" s="3">
        <v>1</v>
      </c>
      <c r="P25" s="3">
        <v>2</v>
      </c>
      <c r="Q25" s="3">
        <v>2</v>
      </c>
      <c r="R25" s="5">
        <f t="shared" si="3"/>
        <v>1</v>
      </c>
      <c r="S25" s="5">
        <f t="shared" si="4"/>
        <v>1</v>
      </c>
      <c r="T25" s="3">
        <v>0</v>
      </c>
      <c r="U25" s="3">
        <v>0</v>
      </c>
      <c r="V25" s="3">
        <v>0</v>
      </c>
      <c r="W25" s="3">
        <v>1</v>
      </c>
    </row>
    <row r="26" spans="1:24" x14ac:dyDescent="0.3">
      <c r="A26" s="3">
        <v>79</v>
      </c>
      <c r="B26" s="3" t="s">
        <v>31</v>
      </c>
      <c r="C26" s="3" t="s">
        <v>26</v>
      </c>
      <c r="D26" s="3" t="s">
        <v>27</v>
      </c>
      <c r="E26" s="3" t="s">
        <v>35</v>
      </c>
      <c r="F26" s="12" t="s">
        <v>32</v>
      </c>
      <c r="G26" s="3">
        <v>2</v>
      </c>
      <c r="H26" s="3">
        <v>3</v>
      </c>
      <c r="I26" s="17">
        <f t="shared" si="0"/>
        <v>1.5</v>
      </c>
      <c r="J26" s="3">
        <v>0</v>
      </c>
      <c r="K26" s="5">
        <f t="shared" si="1"/>
        <v>0</v>
      </c>
      <c r="L26" s="3">
        <f t="shared" si="2"/>
        <v>2</v>
      </c>
      <c r="M26" s="3">
        <v>1</v>
      </c>
      <c r="N26" s="3">
        <v>1</v>
      </c>
      <c r="O26" s="3">
        <v>1</v>
      </c>
      <c r="P26" s="3">
        <v>0</v>
      </c>
      <c r="Q26" s="3">
        <v>0</v>
      </c>
      <c r="R26" s="5">
        <f t="shared" si="3"/>
        <v>0.5</v>
      </c>
      <c r="S26" s="5">
        <f t="shared" si="4"/>
        <v>0.75</v>
      </c>
      <c r="T26" s="3">
        <v>1</v>
      </c>
      <c r="U26" s="3">
        <v>0</v>
      </c>
      <c r="V26" s="3">
        <v>0</v>
      </c>
      <c r="W26" s="3">
        <v>1</v>
      </c>
    </row>
    <row r="27" spans="1:24" x14ac:dyDescent="0.3">
      <c r="A27" s="3">
        <v>80</v>
      </c>
      <c r="B27" s="3" t="s">
        <v>31</v>
      </c>
      <c r="C27" s="3" t="s">
        <v>26</v>
      </c>
      <c r="D27" s="3" t="s">
        <v>33</v>
      </c>
      <c r="E27" s="3" t="s">
        <v>32</v>
      </c>
      <c r="F27" s="12" t="s">
        <v>36</v>
      </c>
      <c r="G27" s="3">
        <v>2</v>
      </c>
      <c r="H27" s="3">
        <v>0</v>
      </c>
      <c r="I27" s="17">
        <f t="shared" si="0"/>
        <v>0</v>
      </c>
      <c r="J27" s="3">
        <v>1</v>
      </c>
      <c r="K27" s="5">
        <f t="shared" si="1"/>
        <v>0.5</v>
      </c>
      <c r="L27" s="3">
        <f t="shared" si="2"/>
        <v>1</v>
      </c>
      <c r="M27" s="3">
        <v>0</v>
      </c>
      <c r="N27" s="3">
        <v>1</v>
      </c>
      <c r="O27" s="3">
        <v>0</v>
      </c>
      <c r="P27" s="3">
        <v>0</v>
      </c>
      <c r="Q27" s="3">
        <v>0</v>
      </c>
      <c r="R27" s="5">
        <f t="shared" si="3"/>
        <v>0</v>
      </c>
      <c r="S27" s="5">
        <f t="shared" si="4"/>
        <v>0</v>
      </c>
      <c r="T27" s="3">
        <v>0</v>
      </c>
      <c r="U27" s="3">
        <v>0</v>
      </c>
      <c r="V27" s="3">
        <v>1</v>
      </c>
      <c r="W27" s="3">
        <v>0</v>
      </c>
      <c r="X27" s="3" t="s">
        <v>53</v>
      </c>
    </row>
    <row r="28" spans="1:24" x14ac:dyDescent="0.3">
      <c r="A28" s="3">
        <v>81</v>
      </c>
      <c r="B28" s="3" t="s">
        <v>31</v>
      </c>
      <c r="C28" s="3" t="s">
        <v>34</v>
      </c>
      <c r="D28" s="3" t="s">
        <v>33</v>
      </c>
      <c r="E28" s="3" t="s">
        <v>28</v>
      </c>
      <c r="F28" s="3" t="s">
        <v>29</v>
      </c>
      <c r="G28" s="3">
        <v>1</v>
      </c>
      <c r="H28" s="3">
        <v>0</v>
      </c>
      <c r="I28" s="17">
        <f t="shared" si="0"/>
        <v>0</v>
      </c>
      <c r="J28" s="3">
        <v>0</v>
      </c>
      <c r="K28" s="5">
        <f t="shared" si="1"/>
        <v>0</v>
      </c>
      <c r="L28" s="3">
        <f t="shared" si="2"/>
        <v>1</v>
      </c>
      <c r="M28" s="3">
        <v>0</v>
      </c>
      <c r="N28" s="3">
        <v>1</v>
      </c>
      <c r="O28" s="3">
        <v>0</v>
      </c>
      <c r="P28" s="3">
        <v>0</v>
      </c>
      <c r="Q28" s="3">
        <v>0</v>
      </c>
      <c r="R28" s="5">
        <f t="shared" si="3"/>
        <v>0</v>
      </c>
      <c r="S28" s="5">
        <f t="shared" si="4"/>
        <v>0</v>
      </c>
      <c r="T28" s="3">
        <v>0</v>
      </c>
      <c r="U28" s="3">
        <v>0</v>
      </c>
      <c r="V28" s="3">
        <v>0</v>
      </c>
      <c r="W28" s="3">
        <v>1</v>
      </c>
    </row>
    <row r="29" spans="1:24" x14ac:dyDescent="0.3">
      <c r="A29" s="3">
        <v>82</v>
      </c>
      <c r="B29" s="3" t="s">
        <v>31</v>
      </c>
      <c r="C29" s="3" t="s">
        <v>26</v>
      </c>
      <c r="D29" s="3" t="s">
        <v>34</v>
      </c>
      <c r="E29" s="3" t="s">
        <v>35</v>
      </c>
      <c r="F29" s="3" t="s">
        <v>29</v>
      </c>
      <c r="G29" s="3">
        <v>1</v>
      </c>
      <c r="H29" s="3">
        <v>1</v>
      </c>
      <c r="I29" s="17">
        <f t="shared" si="0"/>
        <v>1</v>
      </c>
      <c r="J29" s="3">
        <v>0</v>
      </c>
      <c r="K29" s="5">
        <f t="shared" si="1"/>
        <v>0</v>
      </c>
      <c r="L29" s="3">
        <f t="shared" si="2"/>
        <v>0</v>
      </c>
      <c r="M29" s="3">
        <v>0</v>
      </c>
      <c r="N29" s="3">
        <v>0</v>
      </c>
      <c r="O29" s="3">
        <v>0</v>
      </c>
      <c r="P29" s="3">
        <v>2</v>
      </c>
      <c r="Q29" s="3">
        <v>1</v>
      </c>
      <c r="R29" s="5" t="e">
        <f t="shared" si="3"/>
        <v>#DIV/0!</v>
      </c>
      <c r="S29" s="5" t="e">
        <f t="shared" si="4"/>
        <v>#DIV/0!</v>
      </c>
      <c r="T29" s="3">
        <v>0</v>
      </c>
      <c r="U29" s="3">
        <v>0</v>
      </c>
      <c r="V29" s="3">
        <v>0</v>
      </c>
      <c r="W29" s="3">
        <v>1</v>
      </c>
    </row>
    <row r="30" spans="1:24" x14ac:dyDescent="0.3">
      <c r="A30" s="3">
        <v>83</v>
      </c>
      <c r="B30" s="3" t="s">
        <v>31</v>
      </c>
      <c r="C30" s="3" t="s">
        <v>36</v>
      </c>
      <c r="D30" s="3" t="s">
        <v>34</v>
      </c>
      <c r="E30" s="3" t="s">
        <v>35</v>
      </c>
      <c r="F30" s="3" t="s">
        <v>29</v>
      </c>
      <c r="G30" s="3">
        <v>1</v>
      </c>
      <c r="H30" s="3">
        <v>0</v>
      </c>
      <c r="I30" s="22">
        <f t="shared" si="0"/>
        <v>0</v>
      </c>
      <c r="J30" s="3">
        <v>0</v>
      </c>
      <c r="K30" s="5">
        <f t="shared" si="1"/>
        <v>0</v>
      </c>
      <c r="L30" s="3">
        <f t="shared" si="2"/>
        <v>1</v>
      </c>
      <c r="M30" s="3">
        <v>0</v>
      </c>
      <c r="N30" s="3">
        <v>1</v>
      </c>
      <c r="O30" s="3">
        <v>0</v>
      </c>
      <c r="P30" s="3">
        <v>0</v>
      </c>
      <c r="Q30" s="3">
        <v>0</v>
      </c>
      <c r="R30" s="5">
        <f t="shared" si="3"/>
        <v>0</v>
      </c>
      <c r="S30" s="5">
        <f t="shared" si="4"/>
        <v>0</v>
      </c>
      <c r="T30" s="3">
        <v>0</v>
      </c>
      <c r="U30" s="3">
        <v>0</v>
      </c>
      <c r="V30" s="3">
        <v>0</v>
      </c>
      <c r="W30" s="3">
        <v>0</v>
      </c>
    </row>
    <row r="31" spans="1:24" x14ac:dyDescent="0.3">
      <c r="A31" s="3">
        <v>84</v>
      </c>
      <c r="B31" s="3" t="s">
        <v>31</v>
      </c>
      <c r="C31" s="3" t="s">
        <v>32</v>
      </c>
      <c r="D31" s="3" t="s">
        <v>27</v>
      </c>
      <c r="E31" s="3" t="s">
        <v>35</v>
      </c>
      <c r="F31" s="3" t="s">
        <v>29</v>
      </c>
      <c r="G31" s="3">
        <v>0</v>
      </c>
      <c r="H31" s="3">
        <v>0</v>
      </c>
      <c r="I31" s="20" t="e">
        <f t="shared" si="0"/>
        <v>#DIV/0!</v>
      </c>
      <c r="J31" s="3">
        <v>0</v>
      </c>
      <c r="K31" s="5" t="e">
        <f t="shared" si="1"/>
        <v>#DIV/0!</v>
      </c>
      <c r="L31" s="3">
        <f t="shared" si="2"/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5" t="e">
        <f t="shared" si="3"/>
        <v>#DIV/0!</v>
      </c>
      <c r="S31" s="5" t="e">
        <f t="shared" si="4"/>
        <v>#DIV/0!</v>
      </c>
      <c r="T31" s="3">
        <v>0</v>
      </c>
      <c r="U31" s="3">
        <v>0</v>
      </c>
      <c r="V31" s="3">
        <v>0</v>
      </c>
      <c r="W31" s="3">
        <v>0</v>
      </c>
    </row>
    <row r="32" spans="1:24" x14ac:dyDescent="0.3">
      <c r="A32" s="3">
        <v>85</v>
      </c>
      <c r="B32" s="3" t="s">
        <v>31</v>
      </c>
      <c r="C32" s="3" t="s">
        <v>34</v>
      </c>
      <c r="D32" s="3" t="s">
        <v>27</v>
      </c>
      <c r="E32" s="3" t="s">
        <v>35</v>
      </c>
      <c r="F32" s="3" t="s">
        <v>36</v>
      </c>
      <c r="G32" s="3">
        <v>0</v>
      </c>
      <c r="H32" s="3">
        <v>0</v>
      </c>
      <c r="I32" s="4" t="e">
        <f t="shared" si="0"/>
        <v>#DIV/0!</v>
      </c>
      <c r="J32" s="3">
        <v>0</v>
      </c>
      <c r="K32" s="5" t="e">
        <f t="shared" si="1"/>
        <v>#DIV/0!</v>
      </c>
      <c r="L32" s="3">
        <f t="shared" si="2"/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5" t="e">
        <f t="shared" si="3"/>
        <v>#DIV/0!</v>
      </c>
      <c r="S32" s="5" t="e">
        <f t="shared" si="4"/>
        <v>#DIV/0!</v>
      </c>
      <c r="T32" s="3">
        <v>0</v>
      </c>
      <c r="U32" s="3">
        <v>0</v>
      </c>
      <c r="V32" s="3">
        <v>0</v>
      </c>
      <c r="W32" s="3">
        <v>0</v>
      </c>
    </row>
    <row r="33" spans="1:25" x14ac:dyDescent="0.3">
      <c r="I33" s="4"/>
      <c r="K33" s="5"/>
      <c r="R33" s="5"/>
      <c r="S33" s="5"/>
    </row>
    <row r="34" spans="1:25" x14ac:dyDescent="0.3">
      <c r="F34" s="6" t="s">
        <v>38</v>
      </c>
      <c r="G34" s="3">
        <f>SUM(G3:G32)</f>
        <v>88</v>
      </c>
      <c r="H34" s="3">
        <f>SUM(H3:H32)</f>
        <v>73</v>
      </c>
      <c r="I34" s="4">
        <f t="shared" ref="I34" si="5">H34/G34</f>
        <v>0.82954545454545459</v>
      </c>
      <c r="J34" s="3">
        <f>SUM(J3:J32)</f>
        <v>12</v>
      </c>
      <c r="K34" s="5">
        <f t="shared" ref="K34" si="6">J34/G34</f>
        <v>0.13636363636363635</v>
      </c>
      <c r="L34" s="3">
        <f t="shared" ref="L34:Q34" si="7">SUM(L3:L32)</f>
        <v>72</v>
      </c>
      <c r="M34" s="3">
        <f t="shared" si="7"/>
        <v>30</v>
      </c>
      <c r="N34" s="3">
        <f t="shared" si="7"/>
        <v>42</v>
      </c>
      <c r="O34" s="3">
        <f t="shared" si="7"/>
        <v>15</v>
      </c>
      <c r="P34" s="3">
        <f t="shared" si="7"/>
        <v>11</v>
      </c>
      <c r="Q34" s="3">
        <f t="shared" si="7"/>
        <v>7</v>
      </c>
      <c r="R34" s="5">
        <f t="shared" ref="R34" si="8">M34/(M34+N34)</f>
        <v>0.41666666666666669</v>
      </c>
      <c r="S34" s="5">
        <f t="shared" ref="S34" si="9">((0.5*T34)+M34)/L34</f>
        <v>0.45833333333333331</v>
      </c>
      <c r="T34" s="3">
        <f>SUM(T3:T32)</f>
        <v>6</v>
      </c>
      <c r="U34" s="3">
        <f>SUM(U3:U32)</f>
        <v>16</v>
      </c>
      <c r="V34" s="3">
        <f>SUM(V3:V32)</f>
        <v>5</v>
      </c>
      <c r="W34" s="3">
        <f>SUM(W3:W32)</f>
        <v>10</v>
      </c>
    </row>
    <row r="35" spans="1:25" x14ac:dyDescent="0.3">
      <c r="I35" s="4"/>
      <c r="K35" s="5"/>
      <c r="R35" s="5"/>
      <c r="S35" s="5"/>
    </row>
    <row r="36" spans="1:25" x14ac:dyDescent="0.3">
      <c r="I36" s="4"/>
      <c r="K36" s="5"/>
      <c r="R36" s="5"/>
      <c r="S36" s="5"/>
    </row>
    <row r="37" spans="1:25" x14ac:dyDescent="0.3">
      <c r="A37" s="33" t="s">
        <v>39</v>
      </c>
      <c r="B37" s="33"/>
      <c r="C37" s="33"/>
      <c r="I37" s="4"/>
      <c r="K37" s="5"/>
      <c r="R37" s="5"/>
      <c r="S37" s="5"/>
    </row>
    <row r="38" spans="1:25" x14ac:dyDescent="0.3">
      <c r="A38" s="6" t="s">
        <v>1</v>
      </c>
      <c r="B38" s="6" t="s">
        <v>2</v>
      </c>
      <c r="C38" s="6" t="s">
        <v>3</v>
      </c>
      <c r="D38" s="6" t="s">
        <v>4</v>
      </c>
      <c r="E38" s="6" t="s">
        <v>5</v>
      </c>
      <c r="F38" s="6" t="s">
        <v>6</v>
      </c>
      <c r="G38" s="6" t="s">
        <v>7</v>
      </c>
      <c r="H38" s="6" t="s">
        <v>8</v>
      </c>
      <c r="I38" s="7" t="s">
        <v>9</v>
      </c>
      <c r="J38" s="6" t="s">
        <v>10</v>
      </c>
      <c r="K38" s="8" t="s">
        <v>11</v>
      </c>
      <c r="L38" s="6" t="s">
        <v>12</v>
      </c>
      <c r="M38" s="6" t="s">
        <v>13</v>
      </c>
      <c r="N38" s="6" t="s">
        <v>14</v>
      </c>
      <c r="O38" s="6" t="s">
        <v>40</v>
      </c>
      <c r="P38" s="6" t="s">
        <v>16</v>
      </c>
      <c r="Q38" s="6" t="s">
        <v>17</v>
      </c>
      <c r="R38" s="8" t="s">
        <v>18</v>
      </c>
      <c r="S38" s="8" t="s">
        <v>19</v>
      </c>
      <c r="T38" s="6" t="s">
        <v>20</v>
      </c>
      <c r="U38" s="6" t="s">
        <v>41</v>
      </c>
      <c r="V38" s="6" t="s">
        <v>42</v>
      </c>
      <c r="W38" s="6" t="s">
        <v>43</v>
      </c>
      <c r="X38" s="6" t="s">
        <v>22</v>
      </c>
      <c r="Y38" s="6" t="s">
        <v>44</v>
      </c>
    </row>
    <row r="39" spans="1:25" x14ac:dyDescent="0.3">
      <c r="A39" s="3">
        <v>1</v>
      </c>
      <c r="B39" s="3" t="s">
        <v>25</v>
      </c>
      <c r="C39" s="3" t="s">
        <v>26</v>
      </c>
      <c r="D39" s="3" t="s">
        <v>27</v>
      </c>
      <c r="E39" s="3" t="s">
        <v>28</v>
      </c>
      <c r="F39" s="3" t="s">
        <v>29</v>
      </c>
      <c r="G39" s="3">
        <v>9</v>
      </c>
      <c r="H39" s="3">
        <v>3</v>
      </c>
      <c r="I39" s="4">
        <f t="shared" ref="I39:I68" si="10">H39/G39</f>
        <v>0.33333333333333331</v>
      </c>
      <c r="J39" s="3">
        <v>2</v>
      </c>
      <c r="K39" s="5">
        <f t="shared" ref="K39:K68" si="11">J39/G39</f>
        <v>0.22222222222222221</v>
      </c>
      <c r="L39" s="3">
        <f t="shared" ref="L39:L68" si="12">M39+N39</f>
        <v>7</v>
      </c>
      <c r="M39" s="3">
        <v>1</v>
      </c>
      <c r="N39" s="3">
        <v>6</v>
      </c>
      <c r="O39" s="3">
        <v>1</v>
      </c>
      <c r="P39" s="3">
        <v>0</v>
      </c>
      <c r="Q39" s="3">
        <v>0</v>
      </c>
      <c r="R39" s="5">
        <f t="shared" ref="R39:R68" si="13">M39/(M39+N39)</f>
        <v>0.14285714285714285</v>
      </c>
      <c r="S39" s="5">
        <f t="shared" ref="S39:S68" si="14">((0.5*T39)+M39)/L39</f>
        <v>0.21428571428571427</v>
      </c>
      <c r="T39" s="3">
        <v>1</v>
      </c>
      <c r="U39" s="3">
        <v>2</v>
      </c>
      <c r="V39" s="3">
        <v>4</v>
      </c>
      <c r="W39" s="3">
        <v>2</v>
      </c>
      <c r="X39" s="3">
        <v>0</v>
      </c>
      <c r="Y39" s="3">
        <v>0</v>
      </c>
    </row>
    <row r="40" spans="1:25" x14ac:dyDescent="0.3">
      <c r="A40" s="3">
        <v>2</v>
      </c>
      <c r="B40" s="3" t="s">
        <v>31</v>
      </c>
      <c r="C40" s="3" t="s">
        <v>32</v>
      </c>
      <c r="D40" s="3" t="s">
        <v>27</v>
      </c>
      <c r="E40" s="3" t="s">
        <v>28</v>
      </c>
      <c r="F40" s="3" t="s">
        <v>29</v>
      </c>
      <c r="G40" s="3">
        <v>1</v>
      </c>
      <c r="H40" s="3">
        <v>0</v>
      </c>
      <c r="I40" s="4">
        <f t="shared" si="10"/>
        <v>0</v>
      </c>
      <c r="J40" s="3">
        <v>1</v>
      </c>
      <c r="K40" s="5">
        <f t="shared" si="11"/>
        <v>1</v>
      </c>
      <c r="L40" s="3">
        <f t="shared" si="12"/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5" t="e">
        <f t="shared" si="13"/>
        <v>#DIV/0!</v>
      </c>
      <c r="S40" s="5" t="e">
        <f t="shared" si="14"/>
        <v>#DIV/0!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</row>
    <row r="41" spans="1:25" x14ac:dyDescent="0.3">
      <c r="A41" s="3">
        <v>3</v>
      </c>
      <c r="B41" s="3" t="s">
        <v>31</v>
      </c>
      <c r="C41" s="3" t="s">
        <v>26</v>
      </c>
      <c r="D41" s="3" t="s">
        <v>27</v>
      </c>
      <c r="E41" s="3" t="s">
        <v>28</v>
      </c>
      <c r="F41" s="3" t="s">
        <v>33</v>
      </c>
      <c r="G41" s="3">
        <v>4</v>
      </c>
      <c r="H41" s="3">
        <v>0</v>
      </c>
      <c r="I41" s="4">
        <f t="shared" si="10"/>
        <v>0</v>
      </c>
      <c r="J41" s="3">
        <v>1</v>
      </c>
      <c r="K41" s="5">
        <f t="shared" si="11"/>
        <v>0.25</v>
      </c>
      <c r="L41" s="3">
        <f t="shared" si="12"/>
        <v>3</v>
      </c>
      <c r="M41" s="3">
        <v>0</v>
      </c>
      <c r="N41" s="3">
        <v>3</v>
      </c>
      <c r="O41" s="3">
        <v>0</v>
      </c>
      <c r="P41" s="3">
        <v>0</v>
      </c>
      <c r="Q41" s="3">
        <v>0</v>
      </c>
      <c r="R41" s="5">
        <f t="shared" si="13"/>
        <v>0</v>
      </c>
      <c r="S41" s="5">
        <f t="shared" si="14"/>
        <v>0</v>
      </c>
      <c r="T41" s="3">
        <v>0</v>
      </c>
      <c r="U41" s="3">
        <v>0</v>
      </c>
      <c r="V41" s="3">
        <v>2</v>
      </c>
      <c r="W41" s="3">
        <v>0</v>
      </c>
      <c r="X41" s="3">
        <v>0</v>
      </c>
      <c r="Y41" s="3">
        <v>0</v>
      </c>
    </row>
    <row r="42" spans="1:25" x14ac:dyDescent="0.3">
      <c r="A42" s="3">
        <v>4</v>
      </c>
      <c r="B42" s="3" t="s">
        <v>25</v>
      </c>
      <c r="C42" s="3" t="s">
        <v>31</v>
      </c>
      <c r="D42" s="3" t="s">
        <v>27</v>
      </c>
      <c r="E42" s="3" t="s">
        <v>28</v>
      </c>
      <c r="F42" s="3" t="s">
        <v>29</v>
      </c>
      <c r="G42" s="3">
        <v>1</v>
      </c>
      <c r="H42" s="3">
        <v>0</v>
      </c>
      <c r="I42" s="4">
        <f t="shared" si="10"/>
        <v>0</v>
      </c>
      <c r="J42" s="3">
        <v>0</v>
      </c>
      <c r="K42" s="5">
        <f t="shared" si="11"/>
        <v>0</v>
      </c>
      <c r="L42" s="3">
        <f t="shared" si="12"/>
        <v>1</v>
      </c>
      <c r="M42" s="3">
        <v>0</v>
      </c>
      <c r="N42" s="3">
        <v>1</v>
      </c>
      <c r="O42" s="3">
        <v>0</v>
      </c>
      <c r="P42" s="3">
        <v>0</v>
      </c>
      <c r="Q42" s="3">
        <v>0</v>
      </c>
      <c r="R42" s="5">
        <f t="shared" si="13"/>
        <v>0</v>
      </c>
      <c r="S42" s="5">
        <f t="shared" si="14"/>
        <v>0</v>
      </c>
      <c r="T42" s="3">
        <v>0</v>
      </c>
      <c r="U42" s="3">
        <v>0</v>
      </c>
      <c r="V42" s="3">
        <v>1</v>
      </c>
      <c r="W42" s="3">
        <v>0</v>
      </c>
      <c r="X42" s="3">
        <v>0</v>
      </c>
      <c r="Y42" s="3">
        <v>0</v>
      </c>
    </row>
    <row r="43" spans="1:25" x14ac:dyDescent="0.3">
      <c r="A43" s="3">
        <v>13</v>
      </c>
      <c r="B43" s="3" t="s">
        <v>32</v>
      </c>
      <c r="C43" s="3" t="s">
        <v>26</v>
      </c>
      <c r="D43" s="3" t="s">
        <v>27</v>
      </c>
      <c r="E43" s="3" t="s">
        <v>28</v>
      </c>
      <c r="F43" s="3" t="s">
        <v>29</v>
      </c>
      <c r="G43" s="3">
        <v>1</v>
      </c>
      <c r="H43" s="3">
        <v>0</v>
      </c>
      <c r="I43" s="4">
        <f t="shared" si="10"/>
        <v>0</v>
      </c>
      <c r="J43" s="3">
        <v>0</v>
      </c>
      <c r="K43" s="5">
        <f t="shared" si="11"/>
        <v>0</v>
      </c>
      <c r="L43" s="3">
        <f t="shared" si="12"/>
        <v>1</v>
      </c>
      <c r="M43" s="3">
        <v>0</v>
      </c>
      <c r="N43" s="3">
        <v>1</v>
      </c>
      <c r="O43" s="3">
        <v>0</v>
      </c>
      <c r="P43" s="3">
        <v>0</v>
      </c>
      <c r="Q43" s="3">
        <v>0</v>
      </c>
      <c r="R43" s="5">
        <f t="shared" si="13"/>
        <v>0</v>
      </c>
      <c r="S43" s="5">
        <f t="shared" si="14"/>
        <v>0</v>
      </c>
      <c r="T43" s="3">
        <v>0</v>
      </c>
      <c r="U43" s="3">
        <v>0</v>
      </c>
      <c r="V43" s="3">
        <v>1</v>
      </c>
      <c r="W43" s="3">
        <v>0</v>
      </c>
      <c r="X43" s="3">
        <v>0</v>
      </c>
      <c r="Y43" s="3">
        <v>0</v>
      </c>
    </row>
    <row r="44" spans="1:25" x14ac:dyDescent="0.3">
      <c r="A44" s="3">
        <v>14</v>
      </c>
      <c r="B44" s="3" t="s">
        <v>25</v>
      </c>
      <c r="C44" s="3" t="s">
        <v>26</v>
      </c>
      <c r="D44" s="3" t="s">
        <v>27</v>
      </c>
      <c r="E44" s="3" t="s">
        <v>35</v>
      </c>
      <c r="F44" s="3" t="s">
        <v>29</v>
      </c>
      <c r="G44" s="3">
        <v>3</v>
      </c>
      <c r="H44" s="3">
        <v>5</v>
      </c>
      <c r="I44" s="4">
        <f t="shared" si="10"/>
        <v>1.6666666666666667</v>
      </c>
      <c r="J44" s="3">
        <v>0</v>
      </c>
      <c r="K44" s="5">
        <f t="shared" si="11"/>
        <v>0</v>
      </c>
      <c r="L44" s="3">
        <f t="shared" si="12"/>
        <v>3</v>
      </c>
      <c r="M44" s="3">
        <v>2</v>
      </c>
      <c r="N44" s="3">
        <v>1</v>
      </c>
      <c r="O44" s="3">
        <v>1</v>
      </c>
      <c r="P44" s="3">
        <v>0</v>
      </c>
      <c r="Q44" s="3">
        <v>0</v>
      </c>
      <c r="R44" s="5">
        <f t="shared" si="13"/>
        <v>0.66666666666666663</v>
      </c>
      <c r="S44" s="5">
        <f t="shared" si="14"/>
        <v>0.83333333333333337</v>
      </c>
      <c r="T44" s="3">
        <v>1</v>
      </c>
      <c r="U44" s="3">
        <v>0</v>
      </c>
      <c r="V44" s="3">
        <v>1</v>
      </c>
      <c r="W44" s="3">
        <v>0</v>
      </c>
      <c r="X44" s="3">
        <v>0</v>
      </c>
      <c r="Y44" s="3">
        <v>0</v>
      </c>
    </row>
    <row r="45" spans="1:25" x14ac:dyDescent="0.3">
      <c r="A45" s="3">
        <v>20</v>
      </c>
      <c r="B45" s="3" t="s">
        <v>33</v>
      </c>
      <c r="C45" s="3" t="s">
        <v>26</v>
      </c>
      <c r="D45" s="3" t="s">
        <v>27</v>
      </c>
      <c r="E45" s="3" t="s">
        <v>28</v>
      </c>
      <c r="F45" s="3" t="s">
        <v>29</v>
      </c>
      <c r="G45" s="3">
        <v>3</v>
      </c>
      <c r="H45" s="3">
        <v>2</v>
      </c>
      <c r="I45" s="4">
        <f t="shared" si="10"/>
        <v>0.66666666666666663</v>
      </c>
      <c r="J45" s="3">
        <v>1</v>
      </c>
      <c r="K45" s="5">
        <f t="shared" si="11"/>
        <v>0.33333333333333331</v>
      </c>
      <c r="L45" s="3">
        <f t="shared" si="12"/>
        <v>2</v>
      </c>
      <c r="M45" s="3">
        <v>1</v>
      </c>
      <c r="N45" s="3">
        <v>1</v>
      </c>
      <c r="O45" s="3">
        <v>1</v>
      </c>
      <c r="P45" s="3">
        <v>0</v>
      </c>
      <c r="Q45" s="3">
        <v>0</v>
      </c>
      <c r="R45" s="5">
        <f t="shared" si="13"/>
        <v>0.5</v>
      </c>
      <c r="S45" s="5">
        <f t="shared" si="14"/>
        <v>0.5</v>
      </c>
      <c r="T45" s="3">
        <v>0</v>
      </c>
      <c r="U45" s="3">
        <v>0</v>
      </c>
      <c r="V45" s="3">
        <v>1</v>
      </c>
      <c r="W45" s="3">
        <v>1</v>
      </c>
      <c r="X45" s="3">
        <v>0</v>
      </c>
      <c r="Y45" s="3">
        <v>0</v>
      </c>
    </row>
    <row r="46" spans="1:25" x14ac:dyDescent="0.3">
      <c r="A46" s="3">
        <v>38</v>
      </c>
      <c r="B46" s="3" t="s">
        <v>31</v>
      </c>
      <c r="C46" s="3" t="s">
        <v>34</v>
      </c>
      <c r="D46" s="3" t="s">
        <v>35</v>
      </c>
      <c r="E46" s="3" t="s">
        <v>32</v>
      </c>
      <c r="F46" s="3" t="s">
        <v>29</v>
      </c>
      <c r="G46" s="3">
        <v>3</v>
      </c>
      <c r="H46" s="3">
        <v>0</v>
      </c>
      <c r="I46" s="4">
        <f t="shared" si="10"/>
        <v>0</v>
      </c>
      <c r="J46" s="3">
        <v>0</v>
      </c>
      <c r="K46" s="5">
        <f t="shared" si="11"/>
        <v>0</v>
      </c>
      <c r="L46" s="3">
        <f t="shared" si="12"/>
        <v>3</v>
      </c>
      <c r="M46" s="3">
        <v>0</v>
      </c>
      <c r="N46" s="3">
        <v>3</v>
      </c>
      <c r="O46" s="3">
        <v>0</v>
      </c>
      <c r="P46" s="3">
        <v>0</v>
      </c>
      <c r="Q46" s="3">
        <v>0</v>
      </c>
      <c r="R46" s="5">
        <f t="shared" si="13"/>
        <v>0</v>
      </c>
      <c r="S46" s="5">
        <f t="shared" si="14"/>
        <v>0</v>
      </c>
      <c r="T46" s="3">
        <v>0</v>
      </c>
      <c r="U46" s="3">
        <v>0</v>
      </c>
      <c r="V46" s="3">
        <v>3</v>
      </c>
      <c r="W46" s="3">
        <v>0</v>
      </c>
      <c r="X46" s="3">
        <v>1</v>
      </c>
      <c r="Y46" s="3">
        <v>1</v>
      </c>
    </row>
    <row r="47" spans="1:25" x14ac:dyDescent="0.3">
      <c r="A47" s="3">
        <v>39</v>
      </c>
      <c r="B47" s="3" t="s">
        <v>31</v>
      </c>
      <c r="C47" s="3" t="s">
        <v>26</v>
      </c>
      <c r="D47" s="3" t="s">
        <v>27</v>
      </c>
      <c r="E47" s="3" t="s">
        <v>28</v>
      </c>
      <c r="F47" s="3" t="s">
        <v>32</v>
      </c>
      <c r="G47" s="3">
        <v>2</v>
      </c>
      <c r="H47" s="3">
        <v>0</v>
      </c>
      <c r="I47" s="4">
        <f t="shared" si="10"/>
        <v>0</v>
      </c>
      <c r="J47" s="3">
        <v>1</v>
      </c>
      <c r="K47" s="5">
        <f t="shared" si="11"/>
        <v>0.5</v>
      </c>
      <c r="L47" s="3">
        <f t="shared" si="12"/>
        <v>1</v>
      </c>
      <c r="M47" s="3">
        <v>0</v>
      </c>
      <c r="N47" s="3">
        <v>1</v>
      </c>
      <c r="O47" s="3">
        <v>0</v>
      </c>
      <c r="P47" s="3">
        <v>0</v>
      </c>
      <c r="Q47" s="3">
        <v>0</v>
      </c>
      <c r="R47" s="5">
        <f t="shared" si="13"/>
        <v>0</v>
      </c>
      <c r="S47" s="5">
        <f t="shared" si="14"/>
        <v>0</v>
      </c>
      <c r="T47" s="3">
        <v>0</v>
      </c>
      <c r="U47" s="3">
        <v>1</v>
      </c>
      <c r="V47" s="3">
        <v>0</v>
      </c>
      <c r="W47" s="3">
        <v>1</v>
      </c>
      <c r="X47" s="3">
        <v>0</v>
      </c>
      <c r="Y47" s="3">
        <v>0</v>
      </c>
    </row>
    <row r="48" spans="1:25" x14ac:dyDescent="0.3">
      <c r="A48" s="3">
        <v>43</v>
      </c>
      <c r="B48" s="3" t="s">
        <v>25</v>
      </c>
      <c r="C48" s="3" t="s">
        <v>34</v>
      </c>
      <c r="D48" s="3" t="s">
        <v>27</v>
      </c>
      <c r="E48" s="3" t="s">
        <v>32</v>
      </c>
      <c r="F48" s="3" t="s">
        <v>29</v>
      </c>
      <c r="G48" s="3">
        <v>3</v>
      </c>
      <c r="H48" s="3">
        <v>0</v>
      </c>
      <c r="I48" s="4">
        <f t="shared" si="10"/>
        <v>0</v>
      </c>
      <c r="J48" s="3">
        <v>3</v>
      </c>
      <c r="K48" s="5">
        <f t="shared" si="11"/>
        <v>1</v>
      </c>
      <c r="L48" s="3">
        <f t="shared" si="12"/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5" t="e">
        <f t="shared" si="13"/>
        <v>#DIV/0!</v>
      </c>
      <c r="S48" s="5" t="e">
        <f t="shared" si="14"/>
        <v>#DIV/0!</v>
      </c>
      <c r="T48" s="3">
        <v>0</v>
      </c>
      <c r="U48" s="3">
        <v>0</v>
      </c>
      <c r="V48" s="3">
        <v>0</v>
      </c>
      <c r="W48" s="3">
        <v>2</v>
      </c>
      <c r="X48" s="3">
        <v>0</v>
      </c>
      <c r="Y48" s="3">
        <v>0</v>
      </c>
    </row>
    <row r="49" spans="1:26" x14ac:dyDescent="0.3">
      <c r="A49" s="3">
        <v>50</v>
      </c>
      <c r="B49" s="3" t="s">
        <v>31</v>
      </c>
      <c r="C49" s="3" t="s">
        <v>26</v>
      </c>
      <c r="D49" s="3" t="s">
        <v>32</v>
      </c>
      <c r="E49" s="3" t="s">
        <v>35</v>
      </c>
      <c r="F49" s="3" t="s">
        <v>29</v>
      </c>
      <c r="G49" s="3">
        <v>4</v>
      </c>
      <c r="H49" s="3">
        <v>0</v>
      </c>
      <c r="I49" s="4">
        <f t="shared" si="10"/>
        <v>0</v>
      </c>
      <c r="J49" s="3">
        <v>1</v>
      </c>
      <c r="K49" s="5">
        <f t="shared" si="11"/>
        <v>0.25</v>
      </c>
      <c r="L49" s="3">
        <f t="shared" si="12"/>
        <v>3</v>
      </c>
      <c r="M49" s="3">
        <v>0</v>
      </c>
      <c r="N49" s="3">
        <v>3</v>
      </c>
      <c r="O49" s="3">
        <v>0</v>
      </c>
      <c r="P49" s="3">
        <v>0</v>
      </c>
      <c r="Q49" s="3">
        <v>0</v>
      </c>
      <c r="R49" s="5">
        <f t="shared" si="13"/>
        <v>0</v>
      </c>
      <c r="S49" s="5">
        <f t="shared" si="14"/>
        <v>0</v>
      </c>
      <c r="T49" s="3">
        <v>0</v>
      </c>
      <c r="U49" s="3">
        <v>2</v>
      </c>
      <c r="V49" s="3">
        <v>1</v>
      </c>
      <c r="W49" s="3">
        <v>0</v>
      </c>
      <c r="X49" s="3">
        <v>0</v>
      </c>
      <c r="Y49" s="3">
        <v>1</v>
      </c>
    </row>
    <row r="50" spans="1:26" x14ac:dyDescent="0.3">
      <c r="A50" s="3">
        <v>55</v>
      </c>
      <c r="B50" s="3" t="s">
        <v>31</v>
      </c>
      <c r="C50" s="3" t="s">
        <v>26</v>
      </c>
      <c r="D50" s="3" t="s">
        <v>27</v>
      </c>
      <c r="E50" s="3" t="s">
        <v>32</v>
      </c>
      <c r="F50" s="3" t="s">
        <v>33</v>
      </c>
      <c r="G50" s="3">
        <v>1</v>
      </c>
      <c r="H50" s="3">
        <v>0</v>
      </c>
      <c r="I50" s="4">
        <f t="shared" si="10"/>
        <v>0</v>
      </c>
      <c r="J50" s="3">
        <v>0</v>
      </c>
      <c r="K50" s="5">
        <f t="shared" si="11"/>
        <v>0</v>
      </c>
      <c r="L50" s="3">
        <f t="shared" si="12"/>
        <v>1</v>
      </c>
      <c r="M50" s="3">
        <v>0</v>
      </c>
      <c r="N50" s="3">
        <v>1</v>
      </c>
      <c r="O50" s="3">
        <v>0</v>
      </c>
      <c r="P50" s="3">
        <v>0</v>
      </c>
      <c r="Q50" s="3">
        <v>0</v>
      </c>
      <c r="R50" s="5">
        <f t="shared" si="13"/>
        <v>0</v>
      </c>
      <c r="S50" s="5">
        <f t="shared" si="14"/>
        <v>0</v>
      </c>
      <c r="T50" s="3">
        <v>0</v>
      </c>
      <c r="U50" s="3">
        <v>0</v>
      </c>
      <c r="V50" s="3">
        <v>1</v>
      </c>
      <c r="W50" s="3">
        <v>0</v>
      </c>
      <c r="X50" s="3">
        <v>0</v>
      </c>
      <c r="Y50" s="3">
        <v>0</v>
      </c>
    </row>
    <row r="51" spans="1:26" x14ac:dyDescent="0.3">
      <c r="A51" s="3">
        <v>68</v>
      </c>
      <c r="B51" s="3" t="s">
        <v>25</v>
      </c>
      <c r="C51" s="3" t="s">
        <v>26</v>
      </c>
      <c r="D51" s="3" t="s">
        <v>27</v>
      </c>
      <c r="E51" s="3" t="s">
        <v>35</v>
      </c>
      <c r="F51" s="3" t="s">
        <v>32</v>
      </c>
      <c r="G51" s="3">
        <v>5</v>
      </c>
      <c r="H51" s="3">
        <v>2</v>
      </c>
      <c r="I51" s="4">
        <f t="shared" si="10"/>
        <v>0.4</v>
      </c>
      <c r="J51" s="3">
        <v>2</v>
      </c>
      <c r="K51" s="5">
        <f t="shared" si="11"/>
        <v>0.4</v>
      </c>
      <c r="L51" s="3">
        <f t="shared" si="12"/>
        <v>3</v>
      </c>
      <c r="M51" s="3">
        <v>1</v>
      </c>
      <c r="N51" s="3">
        <v>2</v>
      </c>
      <c r="O51" s="3">
        <v>0</v>
      </c>
      <c r="P51" s="3">
        <v>0</v>
      </c>
      <c r="Q51" s="3">
        <v>0</v>
      </c>
      <c r="R51" s="5">
        <f t="shared" si="13"/>
        <v>0.33333333333333331</v>
      </c>
      <c r="S51" s="5">
        <f t="shared" si="14"/>
        <v>0.33333333333333331</v>
      </c>
      <c r="T51" s="3">
        <v>0</v>
      </c>
      <c r="U51" s="3">
        <v>1</v>
      </c>
      <c r="V51" s="3">
        <v>1</v>
      </c>
      <c r="W51" s="3">
        <v>2</v>
      </c>
      <c r="X51" s="3">
        <v>0</v>
      </c>
      <c r="Y51" s="3">
        <v>0</v>
      </c>
    </row>
    <row r="52" spans="1:26" x14ac:dyDescent="0.3">
      <c r="A52" s="3">
        <v>69</v>
      </c>
      <c r="B52" s="3" t="s">
        <v>31</v>
      </c>
      <c r="C52" s="3" t="s">
        <v>34</v>
      </c>
      <c r="D52" s="3" t="s">
        <v>36</v>
      </c>
      <c r="E52" s="3" t="s">
        <v>35</v>
      </c>
      <c r="F52" s="3" t="s">
        <v>33</v>
      </c>
      <c r="G52" s="3">
        <v>6</v>
      </c>
      <c r="H52" s="3">
        <v>5</v>
      </c>
      <c r="I52" s="4">
        <f t="shared" si="10"/>
        <v>0.83333333333333337</v>
      </c>
      <c r="J52" s="3">
        <v>4</v>
      </c>
      <c r="K52" s="5">
        <f t="shared" si="11"/>
        <v>0.66666666666666663</v>
      </c>
      <c r="L52" s="3">
        <f t="shared" si="12"/>
        <v>2</v>
      </c>
      <c r="M52" s="3">
        <v>2</v>
      </c>
      <c r="N52" s="3">
        <v>0</v>
      </c>
      <c r="O52" s="3">
        <v>2</v>
      </c>
      <c r="P52" s="3">
        <v>0</v>
      </c>
      <c r="Q52" s="3">
        <v>0</v>
      </c>
      <c r="R52" s="5">
        <f t="shared" si="13"/>
        <v>1</v>
      </c>
      <c r="S52" s="5">
        <f t="shared" si="14"/>
        <v>1.25</v>
      </c>
      <c r="T52" s="3">
        <v>1</v>
      </c>
      <c r="U52" s="3">
        <v>0</v>
      </c>
      <c r="V52" s="3">
        <v>0</v>
      </c>
      <c r="W52" s="3">
        <v>0</v>
      </c>
      <c r="X52" s="3">
        <v>1</v>
      </c>
      <c r="Y52" s="3">
        <v>0</v>
      </c>
      <c r="Z52" s="3" t="s">
        <v>53</v>
      </c>
    </row>
    <row r="53" spans="1:26" x14ac:dyDescent="0.3">
      <c r="A53" s="3">
        <v>70</v>
      </c>
      <c r="B53" s="3" t="s">
        <v>31</v>
      </c>
      <c r="C53" s="3" t="s">
        <v>36</v>
      </c>
      <c r="D53" s="3" t="s">
        <v>33</v>
      </c>
      <c r="E53" s="3" t="s">
        <v>28</v>
      </c>
      <c r="F53" s="3" t="s">
        <v>29</v>
      </c>
      <c r="G53" s="3">
        <v>4</v>
      </c>
      <c r="H53" s="3">
        <v>3</v>
      </c>
      <c r="I53" s="4">
        <f t="shared" si="10"/>
        <v>0.75</v>
      </c>
      <c r="J53" s="3">
        <v>1</v>
      </c>
      <c r="K53" s="5">
        <f t="shared" si="11"/>
        <v>0.25</v>
      </c>
      <c r="L53" s="3">
        <f t="shared" si="12"/>
        <v>2</v>
      </c>
      <c r="M53" s="3">
        <v>1</v>
      </c>
      <c r="N53" s="3">
        <v>1</v>
      </c>
      <c r="O53" s="3">
        <v>1</v>
      </c>
      <c r="P53" s="3">
        <v>2</v>
      </c>
      <c r="Q53" s="3">
        <v>1</v>
      </c>
      <c r="R53" s="5">
        <f t="shared" si="13"/>
        <v>0.5</v>
      </c>
      <c r="S53" s="5">
        <f t="shared" si="14"/>
        <v>0.5</v>
      </c>
      <c r="T53" s="3">
        <v>0</v>
      </c>
      <c r="U53" s="3">
        <v>0</v>
      </c>
      <c r="V53" s="3">
        <v>1</v>
      </c>
      <c r="W53" s="3">
        <v>1</v>
      </c>
      <c r="X53" s="3">
        <v>1</v>
      </c>
      <c r="Y53" s="3">
        <v>0</v>
      </c>
    </row>
    <row r="54" spans="1:26" x14ac:dyDescent="0.3">
      <c r="A54" s="3">
        <v>71</v>
      </c>
      <c r="B54" s="3" t="s">
        <v>31</v>
      </c>
      <c r="C54" s="3" t="s">
        <v>26</v>
      </c>
      <c r="D54" s="3" t="s">
        <v>33</v>
      </c>
      <c r="E54" s="3" t="s">
        <v>32</v>
      </c>
      <c r="F54" s="3" t="s">
        <v>29</v>
      </c>
      <c r="G54" s="3">
        <v>1</v>
      </c>
      <c r="H54" s="3">
        <v>0</v>
      </c>
      <c r="I54" s="4">
        <f t="shared" si="10"/>
        <v>0</v>
      </c>
      <c r="J54" s="3">
        <v>1</v>
      </c>
      <c r="K54" s="5">
        <f t="shared" si="11"/>
        <v>1</v>
      </c>
      <c r="L54" s="3">
        <f t="shared" si="12"/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5" t="e">
        <f t="shared" si="13"/>
        <v>#DIV/0!</v>
      </c>
      <c r="S54" s="5" t="e">
        <f t="shared" si="14"/>
        <v>#DIV/0!</v>
      </c>
      <c r="T54" s="3">
        <v>0</v>
      </c>
      <c r="U54" s="3">
        <v>0</v>
      </c>
      <c r="V54" s="3">
        <v>0</v>
      </c>
      <c r="W54" s="3">
        <v>1</v>
      </c>
      <c r="X54" s="3">
        <v>0</v>
      </c>
      <c r="Y54" s="3">
        <v>0</v>
      </c>
    </row>
    <row r="55" spans="1:26" x14ac:dyDescent="0.3">
      <c r="A55" s="3">
        <v>72</v>
      </c>
      <c r="B55" s="3" t="s">
        <v>25</v>
      </c>
      <c r="C55" s="3" t="s">
        <v>26</v>
      </c>
      <c r="D55" s="3" t="s">
        <v>27</v>
      </c>
      <c r="E55" s="3" t="s">
        <v>35</v>
      </c>
      <c r="F55" s="3" t="s">
        <v>36</v>
      </c>
      <c r="G55" s="3">
        <v>4</v>
      </c>
      <c r="H55" s="3">
        <v>3</v>
      </c>
      <c r="I55" s="4">
        <f t="shared" si="10"/>
        <v>0.75</v>
      </c>
      <c r="J55" s="3">
        <v>2</v>
      </c>
      <c r="K55" s="5">
        <f t="shared" si="11"/>
        <v>0.5</v>
      </c>
      <c r="L55" s="3">
        <f t="shared" si="12"/>
        <v>2</v>
      </c>
      <c r="M55" s="3">
        <v>1</v>
      </c>
      <c r="N55" s="3">
        <v>1</v>
      </c>
      <c r="O55" s="3">
        <v>1</v>
      </c>
      <c r="P55" s="3">
        <v>0</v>
      </c>
      <c r="Q55" s="3">
        <v>0</v>
      </c>
      <c r="R55" s="5">
        <f t="shared" si="13"/>
        <v>0.5</v>
      </c>
      <c r="S55" s="5">
        <f t="shared" si="14"/>
        <v>0.75</v>
      </c>
      <c r="T55" s="3">
        <v>1</v>
      </c>
      <c r="U55" s="3">
        <v>0</v>
      </c>
      <c r="V55" s="3">
        <v>2</v>
      </c>
      <c r="W55" s="3">
        <v>2</v>
      </c>
      <c r="X55" s="3">
        <v>0</v>
      </c>
      <c r="Y55" s="3">
        <v>0</v>
      </c>
    </row>
    <row r="56" spans="1:26" x14ac:dyDescent="0.3">
      <c r="A56" s="3">
        <v>73</v>
      </c>
      <c r="B56" s="3" t="s">
        <v>25</v>
      </c>
      <c r="C56" s="3" t="s">
        <v>26</v>
      </c>
      <c r="D56" s="3" t="s">
        <v>27</v>
      </c>
      <c r="E56" s="3" t="s">
        <v>28</v>
      </c>
      <c r="F56" s="3" t="s">
        <v>33</v>
      </c>
      <c r="G56" s="3">
        <v>3</v>
      </c>
      <c r="H56" s="3">
        <v>4</v>
      </c>
      <c r="I56" s="4">
        <f t="shared" si="10"/>
        <v>1.3333333333333333</v>
      </c>
      <c r="J56" s="3">
        <v>0</v>
      </c>
      <c r="K56" s="5">
        <f t="shared" si="11"/>
        <v>0</v>
      </c>
      <c r="L56" s="3">
        <f t="shared" si="12"/>
        <v>2</v>
      </c>
      <c r="M56" s="3">
        <v>1</v>
      </c>
      <c r="N56" s="3">
        <v>1</v>
      </c>
      <c r="O56" s="3">
        <v>1</v>
      </c>
      <c r="P56" s="3">
        <v>2</v>
      </c>
      <c r="Q56" s="3">
        <v>1</v>
      </c>
      <c r="R56" s="5">
        <f t="shared" si="13"/>
        <v>0.5</v>
      </c>
      <c r="S56" s="5">
        <f t="shared" si="14"/>
        <v>0.75</v>
      </c>
      <c r="T56" s="3">
        <v>1</v>
      </c>
      <c r="U56" s="3">
        <v>1</v>
      </c>
      <c r="V56" s="3">
        <v>1</v>
      </c>
      <c r="W56" s="3">
        <v>0</v>
      </c>
      <c r="X56" s="3">
        <v>1</v>
      </c>
      <c r="Y56" s="3">
        <v>0</v>
      </c>
    </row>
    <row r="57" spans="1:26" x14ac:dyDescent="0.3">
      <c r="A57" s="3">
        <v>74</v>
      </c>
      <c r="B57" s="3" t="s">
        <v>25</v>
      </c>
      <c r="C57" s="3" t="s">
        <v>34</v>
      </c>
      <c r="D57" s="3" t="s">
        <v>27</v>
      </c>
      <c r="E57" s="3" t="s">
        <v>28</v>
      </c>
      <c r="F57" s="3" t="s">
        <v>29</v>
      </c>
      <c r="G57" s="3">
        <v>3</v>
      </c>
      <c r="H57" s="3">
        <v>2</v>
      </c>
      <c r="I57" s="4">
        <f t="shared" si="10"/>
        <v>0.66666666666666663</v>
      </c>
      <c r="J57" s="3">
        <v>1</v>
      </c>
      <c r="K57" s="5">
        <f t="shared" si="11"/>
        <v>0.33333333333333331</v>
      </c>
      <c r="L57" s="3">
        <f t="shared" si="12"/>
        <v>2</v>
      </c>
      <c r="M57" s="3">
        <v>1</v>
      </c>
      <c r="N57" s="3">
        <v>1</v>
      </c>
      <c r="O57" s="3">
        <v>0</v>
      </c>
      <c r="P57" s="3">
        <v>0</v>
      </c>
      <c r="Q57" s="3">
        <v>0</v>
      </c>
      <c r="R57" s="5">
        <f t="shared" si="13"/>
        <v>0.5</v>
      </c>
      <c r="S57" s="5">
        <f t="shared" si="14"/>
        <v>0.5</v>
      </c>
      <c r="T57" s="3">
        <v>0</v>
      </c>
      <c r="U57" s="3">
        <v>1</v>
      </c>
      <c r="V57" s="3">
        <v>0</v>
      </c>
      <c r="W57" s="3">
        <v>0</v>
      </c>
      <c r="X57" s="3">
        <v>0</v>
      </c>
      <c r="Y57" s="3">
        <v>0</v>
      </c>
    </row>
    <row r="58" spans="1:26" x14ac:dyDescent="0.3">
      <c r="A58" s="3">
        <v>75</v>
      </c>
      <c r="B58" s="3" t="s">
        <v>31</v>
      </c>
      <c r="C58" s="3" t="s">
        <v>34</v>
      </c>
      <c r="D58" s="3" t="s">
        <v>33</v>
      </c>
      <c r="E58" s="3" t="s">
        <v>47</v>
      </c>
      <c r="F58" s="3" t="s">
        <v>29</v>
      </c>
      <c r="G58" s="3">
        <v>2</v>
      </c>
      <c r="H58" s="3">
        <v>0</v>
      </c>
      <c r="I58" s="4">
        <f t="shared" si="10"/>
        <v>0</v>
      </c>
      <c r="J58" s="3">
        <v>1</v>
      </c>
      <c r="K58" s="5">
        <f t="shared" si="11"/>
        <v>0.5</v>
      </c>
      <c r="L58" s="3">
        <f t="shared" si="12"/>
        <v>0</v>
      </c>
      <c r="M58" s="3">
        <v>0</v>
      </c>
      <c r="N58" s="3">
        <v>0</v>
      </c>
      <c r="O58" s="3">
        <v>0</v>
      </c>
      <c r="P58" s="3">
        <v>2</v>
      </c>
      <c r="Q58" s="3">
        <v>0</v>
      </c>
      <c r="R58" s="5" t="e">
        <f t="shared" si="13"/>
        <v>#DIV/0!</v>
      </c>
      <c r="S58" s="5" t="e">
        <f t="shared" si="14"/>
        <v>#DIV/0!</v>
      </c>
      <c r="T58" s="3">
        <v>0</v>
      </c>
      <c r="U58" s="3">
        <v>0</v>
      </c>
      <c r="V58" s="3">
        <v>1</v>
      </c>
      <c r="W58" s="3">
        <v>0</v>
      </c>
      <c r="X58" s="3">
        <v>1</v>
      </c>
      <c r="Y58" s="3">
        <v>0</v>
      </c>
    </row>
    <row r="59" spans="1:26" x14ac:dyDescent="0.3">
      <c r="A59" s="3">
        <v>76</v>
      </c>
      <c r="B59" s="3" t="s">
        <v>31</v>
      </c>
      <c r="C59" s="3" t="s">
        <v>36</v>
      </c>
      <c r="D59" s="3" t="s">
        <v>34</v>
      </c>
      <c r="E59" s="3" t="s">
        <v>32</v>
      </c>
      <c r="F59" s="12" t="s">
        <v>29</v>
      </c>
      <c r="G59" s="3">
        <v>6</v>
      </c>
      <c r="H59" s="3">
        <v>6</v>
      </c>
      <c r="I59" s="4">
        <f t="shared" si="10"/>
        <v>1</v>
      </c>
      <c r="J59" s="3">
        <v>0</v>
      </c>
      <c r="K59" s="5">
        <f t="shared" si="11"/>
        <v>0</v>
      </c>
      <c r="L59" s="3">
        <f t="shared" si="12"/>
        <v>5</v>
      </c>
      <c r="M59" s="3">
        <v>2</v>
      </c>
      <c r="N59" s="3">
        <v>3</v>
      </c>
      <c r="O59" s="3">
        <v>2</v>
      </c>
      <c r="P59" s="3">
        <v>0</v>
      </c>
      <c r="Q59" s="3">
        <v>0</v>
      </c>
      <c r="R59" s="5">
        <f t="shared" si="13"/>
        <v>0.4</v>
      </c>
      <c r="S59" s="5">
        <f t="shared" si="14"/>
        <v>0.6</v>
      </c>
      <c r="T59" s="3">
        <v>2</v>
      </c>
      <c r="U59" s="3">
        <v>2</v>
      </c>
      <c r="V59" s="3">
        <v>1</v>
      </c>
      <c r="W59" s="3">
        <v>0</v>
      </c>
      <c r="X59" s="3">
        <v>1</v>
      </c>
      <c r="Y59" s="3">
        <v>0</v>
      </c>
    </row>
    <row r="60" spans="1:26" x14ac:dyDescent="0.3">
      <c r="A60" s="3">
        <v>77</v>
      </c>
      <c r="B60" s="3" t="s">
        <v>25</v>
      </c>
      <c r="C60" s="3" t="s">
        <v>31</v>
      </c>
      <c r="D60" s="3" t="s">
        <v>27</v>
      </c>
      <c r="E60" s="3" t="s">
        <v>28</v>
      </c>
      <c r="F60" s="12" t="s">
        <v>35</v>
      </c>
      <c r="G60" s="3">
        <v>3</v>
      </c>
      <c r="H60" s="3">
        <v>2</v>
      </c>
      <c r="I60" s="4">
        <f t="shared" si="10"/>
        <v>0.66666666666666663</v>
      </c>
      <c r="J60" s="3">
        <v>1</v>
      </c>
      <c r="K60" s="5">
        <f t="shared" si="11"/>
        <v>0.33333333333333331</v>
      </c>
      <c r="L60" s="3">
        <f t="shared" si="12"/>
        <v>2</v>
      </c>
      <c r="M60" s="3">
        <v>1</v>
      </c>
      <c r="N60" s="3">
        <v>1</v>
      </c>
      <c r="O60" s="3">
        <v>1</v>
      </c>
      <c r="P60" s="3">
        <v>0</v>
      </c>
      <c r="Q60" s="3">
        <v>0</v>
      </c>
      <c r="R60" s="5">
        <f t="shared" si="13"/>
        <v>0.5</v>
      </c>
      <c r="S60" s="5">
        <f t="shared" si="14"/>
        <v>0.5</v>
      </c>
      <c r="T60" s="3">
        <v>0</v>
      </c>
      <c r="U60" s="3">
        <v>0</v>
      </c>
      <c r="V60" s="3">
        <v>1</v>
      </c>
      <c r="W60" s="3">
        <v>1</v>
      </c>
      <c r="X60" s="3">
        <v>1</v>
      </c>
      <c r="Y60" s="3">
        <v>0</v>
      </c>
    </row>
    <row r="61" spans="1:26" x14ac:dyDescent="0.3">
      <c r="A61" s="3">
        <v>78</v>
      </c>
      <c r="B61" s="3" t="s">
        <v>25</v>
      </c>
      <c r="C61" s="3" t="s">
        <v>34</v>
      </c>
      <c r="D61" s="3" t="s">
        <v>31</v>
      </c>
      <c r="E61" s="3" t="s">
        <v>28</v>
      </c>
      <c r="F61" s="12" t="s">
        <v>29</v>
      </c>
      <c r="G61" s="3">
        <v>2</v>
      </c>
      <c r="H61" s="3">
        <v>3</v>
      </c>
      <c r="I61" s="4">
        <f t="shared" si="10"/>
        <v>1.5</v>
      </c>
      <c r="J61" s="3">
        <v>1</v>
      </c>
      <c r="K61" s="5">
        <f t="shared" si="11"/>
        <v>0.5</v>
      </c>
      <c r="L61" s="3">
        <f t="shared" si="12"/>
        <v>1</v>
      </c>
      <c r="M61" s="3">
        <v>1</v>
      </c>
      <c r="N61" s="3">
        <v>0</v>
      </c>
      <c r="O61" s="3">
        <v>1</v>
      </c>
      <c r="P61" s="3">
        <v>0</v>
      </c>
      <c r="Q61" s="3">
        <v>0</v>
      </c>
      <c r="R61" s="5">
        <f t="shared" si="13"/>
        <v>1</v>
      </c>
      <c r="S61" s="5">
        <f t="shared" si="14"/>
        <v>1.5</v>
      </c>
      <c r="T61" s="3">
        <v>1</v>
      </c>
      <c r="U61" s="3">
        <v>0</v>
      </c>
      <c r="V61" s="3">
        <v>0</v>
      </c>
      <c r="W61" s="3">
        <v>1</v>
      </c>
      <c r="X61" s="3">
        <v>0</v>
      </c>
      <c r="Y61" s="3">
        <v>0</v>
      </c>
    </row>
    <row r="62" spans="1:26" x14ac:dyDescent="0.3">
      <c r="A62" s="3">
        <v>79</v>
      </c>
      <c r="B62" s="3" t="s">
        <v>31</v>
      </c>
      <c r="C62" s="3" t="s">
        <v>26</v>
      </c>
      <c r="D62" s="3" t="s">
        <v>27</v>
      </c>
      <c r="E62" s="3" t="s">
        <v>35</v>
      </c>
      <c r="F62" s="12" t="s">
        <v>32</v>
      </c>
      <c r="G62" s="3">
        <v>3</v>
      </c>
      <c r="H62" s="3">
        <v>2</v>
      </c>
      <c r="I62" s="4">
        <f t="shared" si="10"/>
        <v>0.66666666666666663</v>
      </c>
      <c r="J62" s="3">
        <v>1</v>
      </c>
      <c r="K62" s="5">
        <f t="shared" si="11"/>
        <v>0.33333333333333331</v>
      </c>
      <c r="L62" s="3">
        <f t="shared" si="12"/>
        <v>2</v>
      </c>
      <c r="M62" s="3">
        <v>1</v>
      </c>
      <c r="N62" s="3">
        <v>1</v>
      </c>
      <c r="O62" s="3">
        <v>1</v>
      </c>
      <c r="P62" s="3">
        <v>0</v>
      </c>
      <c r="Q62" s="3">
        <v>0</v>
      </c>
      <c r="R62" s="5">
        <f t="shared" si="13"/>
        <v>0.5</v>
      </c>
      <c r="S62" s="5">
        <f t="shared" si="14"/>
        <v>0.5</v>
      </c>
      <c r="T62" s="3">
        <v>0</v>
      </c>
      <c r="U62" s="3">
        <v>1</v>
      </c>
      <c r="V62" s="3">
        <v>0</v>
      </c>
      <c r="W62" s="3">
        <v>0</v>
      </c>
      <c r="X62" s="3">
        <v>0</v>
      </c>
      <c r="Y62" s="3">
        <v>0</v>
      </c>
    </row>
    <row r="63" spans="1:26" x14ac:dyDescent="0.3">
      <c r="A63" s="3">
        <v>80</v>
      </c>
      <c r="B63" s="3" t="s">
        <v>31</v>
      </c>
      <c r="C63" s="3" t="s">
        <v>26</v>
      </c>
      <c r="D63" s="3" t="s">
        <v>36</v>
      </c>
      <c r="E63" s="3" t="s">
        <v>32</v>
      </c>
      <c r="F63" s="12" t="s">
        <v>33</v>
      </c>
      <c r="G63" s="3">
        <v>4</v>
      </c>
      <c r="H63" s="3">
        <v>2</v>
      </c>
      <c r="I63" s="4">
        <f t="shared" si="10"/>
        <v>0.5</v>
      </c>
      <c r="J63" s="3">
        <v>1</v>
      </c>
      <c r="K63" s="5">
        <f t="shared" si="11"/>
        <v>0.25</v>
      </c>
      <c r="L63" s="3">
        <f t="shared" si="12"/>
        <v>3</v>
      </c>
      <c r="M63" s="3">
        <v>1</v>
      </c>
      <c r="N63" s="3">
        <v>2</v>
      </c>
      <c r="O63" s="3">
        <v>1</v>
      </c>
      <c r="P63" s="3">
        <v>0</v>
      </c>
      <c r="Q63" s="3">
        <v>0</v>
      </c>
      <c r="R63" s="5">
        <f t="shared" si="13"/>
        <v>0.33333333333333331</v>
      </c>
      <c r="S63" s="5">
        <f t="shared" si="14"/>
        <v>0.33333333333333331</v>
      </c>
      <c r="T63" s="3">
        <v>0</v>
      </c>
      <c r="U63" s="3">
        <v>0</v>
      </c>
      <c r="V63" s="3">
        <v>2</v>
      </c>
      <c r="W63" s="3">
        <v>0</v>
      </c>
      <c r="X63" s="3">
        <v>0</v>
      </c>
      <c r="Y63" s="3">
        <v>0</v>
      </c>
      <c r="Z63" s="3" t="s">
        <v>53</v>
      </c>
    </row>
    <row r="64" spans="1:26" x14ac:dyDescent="0.3">
      <c r="A64" s="3">
        <v>81</v>
      </c>
      <c r="B64" s="3" t="s">
        <v>31</v>
      </c>
      <c r="C64" s="3" t="s">
        <v>34</v>
      </c>
      <c r="D64" s="3" t="s">
        <v>33</v>
      </c>
      <c r="E64" s="3" t="s">
        <v>28</v>
      </c>
      <c r="F64" s="3" t="s">
        <v>29</v>
      </c>
      <c r="G64" s="3">
        <v>3</v>
      </c>
      <c r="H64" s="3">
        <v>0</v>
      </c>
      <c r="I64" s="4">
        <f t="shared" si="10"/>
        <v>0</v>
      </c>
      <c r="J64" s="3">
        <v>0</v>
      </c>
      <c r="K64" s="5">
        <f t="shared" si="11"/>
        <v>0</v>
      </c>
      <c r="L64" s="3">
        <f t="shared" si="12"/>
        <v>3</v>
      </c>
      <c r="M64" s="3">
        <v>0</v>
      </c>
      <c r="N64" s="3">
        <v>3</v>
      </c>
      <c r="O64" s="3">
        <v>0</v>
      </c>
      <c r="P64" s="3">
        <v>0</v>
      </c>
      <c r="Q64" s="3">
        <v>0</v>
      </c>
      <c r="R64" s="5">
        <f t="shared" si="13"/>
        <v>0</v>
      </c>
      <c r="S64" s="5">
        <f t="shared" si="14"/>
        <v>0</v>
      </c>
      <c r="T64" s="3">
        <v>0</v>
      </c>
      <c r="U64" s="3">
        <v>1</v>
      </c>
      <c r="V64" s="3">
        <v>2</v>
      </c>
      <c r="W64" s="3">
        <v>0</v>
      </c>
      <c r="X64" s="3">
        <v>0</v>
      </c>
      <c r="Y64" s="3">
        <v>0</v>
      </c>
    </row>
    <row r="65" spans="1:25" x14ac:dyDescent="0.3">
      <c r="A65" s="3">
        <v>82</v>
      </c>
      <c r="B65" s="3" t="s">
        <v>31</v>
      </c>
      <c r="C65" s="3" t="s">
        <v>26</v>
      </c>
      <c r="D65" s="3" t="s">
        <v>34</v>
      </c>
      <c r="E65" s="3" t="s">
        <v>35</v>
      </c>
      <c r="F65" s="3" t="s">
        <v>29</v>
      </c>
      <c r="G65" s="3">
        <v>1</v>
      </c>
      <c r="H65" s="3">
        <v>0</v>
      </c>
      <c r="I65" s="4">
        <f t="shared" si="10"/>
        <v>0</v>
      </c>
      <c r="J65" s="3">
        <v>0</v>
      </c>
      <c r="K65" s="5">
        <f t="shared" si="11"/>
        <v>0</v>
      </c>
      <c r="L65" s="3">
        <f t="shared" si="12"/>
        <v>1</v>
      </c>
      <c r="M65" s="3">
        <v>0</v>
      </c>
      <c r="N65" s="3">
        <v>1</v>
      </c>
      <c r="O65" s="3">
        <v>0</v>
      </c>
      <c r="P65" s="3">
        <v>0</v>
      </c>
      <c r="Q65" s="3">
        <v>0</v>
      </c>
      <c r="R65" s="5">
        <f t="shared" si="13"/>
        <v>0</v>
      </c>
      <c r="S65" s="5">
        <f t="shared" si="14"/>
        <v>0</v>
      </c>
      <c r="T65" s="3">
        <v>0</v>
      </c>
      <c r="U65" s="3">
        <v>1</v>
      </c>
      <c r="V65" s="3">
        <v>0</v>
      </c>
      <c r="W65" s="3">
        <v>0</v>
      </c>
      <c r="X65" s="3">
        <v>0</v>
      </c>
      <c r="Y65" s="3">
        <v>0</v>
      </c>
    </row>
    <row r="66" spans="1:25" x14ac:dyDescent="0.3">
      <c r="A66" s="3">
        <v>83</v>
      </c>
      <c r="B66" s="3" t="s">
        <v>31</v>
      </c>
      <c r="C66" s="3" t="s">
        <v>36</v>
      </c>
      <c r="D66" s="3" t="s">
        <v>34</v>
      </c>
      <c r="E66" s="3" t="s">
        <v>35</v>
      </c>
      <c r="F66" s="3" t="s">
        <v>29</v>
      </c>
      <c r="G66" s="3">
        <v>3</v>
      </c>
      <c r="H66" s="3">
        <v>2</v>
      </c>
      <c r="I66" s="4">
        <f t="shared" si="10"/>
        <v>0.66666666666666663</v>
      </c>
      <c r="J66" s="3">
        <v>0</v>
      </c>
      <c r="K66" s="5">
        <f t="shared" si="11"/>
        <v>0</v>
      </c>
      <c r="L66" s="3">
        <f t="shared" si="12"/>
        <v>2</v>
      </c>
      <c r="M66" s="3">
        <v>0</v>
      </c>
      <c r="N66" s="3">
        <v>2</v>
      </c>
      <c r="O66" s="3">
        <v>0</v>
      </c>
      <c r="P66" s="3">
        <v>2</v>
      </c>
      <c r="Q66" s="3">
        <v>2</v>
      </c>
      <c r="R66" s="5">
        <f t="shared" si="13"/>
        <v>0</v>
      </c>
      <c r="S66" s="5">
        <f t="shared" si="14"/>
        <v>0</v>
      </c>
      <c r="T66" s="3">
        <v>0</v>
      </c>
      <c r="U66" s="3">
        <v>2</v>
      </c>
      <c r="V66" s="3">
        <v>0</v>
      </c>
      <c r="W66" s="3">
        <v>0</v>
      </c>
      <c r="X66" s="3">
        <v>1</v>
      </c>
      <c r="Y66" s="3">
        <v>0</v>
      </c>
    </row>
    <row r="67" spans="1:25" x14ac:dyDescent="0.3">
      <c r="A67" s="3">
        <v>84</v>
      </c>
      <c r="B67" s="3" t="s">
        <v>31</v>
      </c>
      <c r="C67" s="3" t="s">
        <v>32</v>
      </c>
      <c r="D67" s="3" t="s">
        <v>27</v>
      </c>
      <c r="E67" s="3" t="s">
        <v>35</v>
      </c>
      <c r="F67" s="3" t="s">
        <v>29</v>
      </c>
      <c r="G67" s="3">
        <v>0</v>
      </c>
      <c r="H67" s="3">
        <v>0</v>
      </c>
      <c r="I67" s="4" t="e">
        <f t="shared" si="10"/>
        <v>#DIV/0!</v>
      </c>
      <c r="J67" s="3">
        <v>0</v>
      </c>
      <c r="K67" s="5" t="e">
        <f t="shared" si="11"/>
        <v>#DIV/0!</v>
      </c>
      <c r="L67" s="3">
        <f t="shared" si="12"/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5" t="e">
        <f t="shared" si="13"/>
        <v>#DIV/0!</v>
      </c>
      <c r="S67" s="5" t="e">
        <f t="shared" si="14"/>
        <v>#DIV/0!</v>
      </c>
      <c r="T67" s="3">
        <v>0</v>
      </c>
      <c r="U67" s="3">
        <v>0</v>
      </c>
      <c r="V67" s="3">
        <v>0</v>
      </c>
      <c r="W67" s="3">
        <v>0</v>
      </c>
      <c r="X67" s="3">
        <v>1</v>
      </c>
      <c r="Y67" s="3">
        <v>0</v>
      </c>
    </row>
    <row r="68" spans="1:25" x14ac:dyDescent="0.3">
      <c r="A68" s="3">
        <v>85</v>
      </c>
      <c r="B68" s="3" t="s">
        <v>31</v>
      </c>
      <c r="C68" s="3" t="s">
        <v>34</v>
      </c>
      <c r="D68" s="3" t="s">
        <v>27</v>
      </c>
      <c r="E68" s="3" t="s">
        <v>35</v>
      </c>
      <c r="F68" s="3" t="s">
        <v>36</v>
      </c>
      <c r="G68" s="3">
        <v>1</v>
      </c>
      <c r="H68" s="3">
        <v>0</v>
      </c>
      <c r="I68" s="4">
        <f t="shared" si="10"/>
        <v>0</v>
      </c>
      <c r="J68" s="3">
        <v>0</v>
      </c>
      <c r="K68" s="5">
        <f t="shared" si="11"/>
        <v>0</v>
      </c>
      <c r="L68" s="3">
        <f t="shared" si="12"/>
        <v>1</v>
      </c>
      <c r="M68" s="3">
        <v>0</v>
      </c>
      <c r="N68" s="3">
        <v>1</v>
      </c>
      <c r="O68" s="3">
        <v>0</v>
      </c>
      <c r="P68" s="3">
        <v>0</v>
      </c>
      <c r="Q68" s="3">
        <v>0</v>
      </c>
      <c r="R68" s="5">
        <f t="shared" si="13"/>
        <v>0</v>
      </c>
      <c r="S68" s="5">
        <f t="shared" si="14"/>
        <v>0</v>
      </c>
      <c r="T68" s="3">
        <v>0</v>
      </c>
      <c r="U68" s="3">
        <v>1</v>
      </c>
      <c r="V68" s="3">
        <v>0</v>
      </c>
      <c r="W68" s="3">
        <v>0</v>
      </c>
      <c r="X68" s="3">
        <v>0</v>
      </c>
      <c r="Y68" s="3">
        <v>0</v>
      </c>
    </row>
    <row r="69" spans="1:25" x14ac:dyDescent="0.3">
      <c r="I69" s="4"/>
      <c r="K69" s="5"/>
      <c r="R69" s="5"/>
      <c r="S69" s="5"/>
    </row>
    <row r="70" spans="1:25" x14ac:dyDescent="0.3">
      <c r="F70" s="6" t="s">
        <v>38</v>
      </c>
      <c r="G70" s="3">
        <f>SUM(G39:G68)</f>
        <v>89</v>
      </c>
      <c r="H70" s="3">
        <f>SUM(H39:H68)</f>
        <v>46</v>
      </c>
      <c r="I70" s="4">
        <f t="shared" ref="I70" si="15">H70/G70</f>
        <v>0.5168539325842697</v>
      </c>
      <c r="J70" s="3">
        <f>SUM(J39:J68)</f>
        <v>26</v>
      </c>
      <c r="K70" s="5">
        <f t="shared" ref="K70" si="16">J70/G70</f>
        <v>0.29213483146067415</v>
      </c>
      <c r="L70" s="3">
        <f t="shared" ref="L70:Q70" si="17">SUM(L39:L68)</f>
        <v>58</v>
      </c>
      <c r="M70" s="3">
        <f t="shared" si="17"/>
        <v>17</v>
      </c>
      <c r="N70" s="3">
        <f t="shared" si="17"/>
        <v>41</v>
      </c>
      <c r="O70" s="3">
        <f t="shared" si="17"/>
        <v>14</v>
      </c>
      <c r="P70" s="3">
        <f t="shared" si="17"/>
        <v>8</v>
      </c>
      <c r="Q70" s="3">
        <f t="shared" si="17"/>
        <v>4</v>
      </c>
      <c r="R70" s="5">
        <f t="shared" ref="R70" si="18">M70/(M70+N70)</f>
        <v>0.29310344827586204</v>
      </c>
      <c r="S70" s="5">
        <f t="shared" ref="S70" si="19">((0.5*T70)+M70)/L70</f>
        <v>0.36206896551724138</v>
      </c>
      <c r="T70" s="3">
        <f t="shared" ref="T70:Y70" si="20">SUM(T39:T68)</f>
        <v>8</v>
      </c>
      <c r="U70" s="3">
        <f t="shared" si="20"/>
        <v>16</v>
      </c>
      <c r="V70" s="3">
        <f t="shared" si="20"/>
        <v>27</v>
      </c>
      <c r="W70" s="3">
        <f t="shared" si="20"/>
        <v>14</v>
      </c>
      <c r="X70" s="3">
        <f t="shared" si="20"/>
        <v>9</v>
      </c>
      <c r="Y70" s="3">
        <f t="shared" si="20"/>
        <v>2</v>
      </c>
    </row>
  </sheetData>
  <sortState xmlns:xlrd2="http://schemas.microsoft.com/office/spreadsheetml/2017/richdata2" ref="A39:Z68">
    <sortCondition ref="A39:A68"/>
  </sortState>
  <mergeCells count="2">
    <mergeCell ref="A1:C1"/>
    <mergeCell ref="A37:C37"/>
  </mergeCells>
  <conditionalFormatting sqref="G3:G33">
    <cfRule type="colorScale" priority="1010">
      <colorScale>
        <cfvo type="min"/>
        <cfvo type="max"/>
        <color rgb="FFFCFCFF"/>
        <color rgb="FF63BE7B"/>
      </colorScale>
    </cfRule>
  </conditionalFormatting>
  <conditionalFormatting sqref="G39:G68">
    <cfRule type="colorScale" priority="101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1F4C0-C087-4131-8D3D-6FA143083604}">
  <dimension ref="A1:AB76"/>
  <sheetViews>
    <sheetView topLeftCell="A4" zoomScale="85" zoomScaleNormal="85" workbookViewId="0">
      <selection activeCell="G43" sqref="G43"/>
    </sheetView>
  </sheetViews>
  <sheetFormatPr defaultRowHeight="14.4" x14ac:dyDescent="0.3"/>
  <cols>
    <col min="1" max="1" width="11.5546875" style="3" bestFit="1" customWidth="1"/>
    <col min="2" max="2" width="17.5546875" customWidth="1"/>
    <col min="3" max="3" width="16" bestFit="1" customWidth="1"/>
    <col min="4" max="4" width="16.88671875" bestFit="1" customWidth="1"/>
    <col min="5" max="5" width="15.5546875" bestFit="1" customWidth="1"/>
    <col min="6" max="6" width="17.5546875" bestFit="1" customWidth="1"/>
    <col min="13" max="13" width="12.44140625" bestFit="1" customWidth="1"/>
    <col min="14" max="14" width="11.5546875" bestFit="1" customWidth="1"/>
    <col min="15" max="15" width="11.5546875" customWidth="1"/>
    <col min="21" max="21" width="12.6640625" bestFit="1" customWidth="1"/>
    <col min="23" max="23" width="15.5546875" bestFit="1" customWidth="1"/>
    <col min="24" max="24" width="15.5546875" customWidth="1"/>
    <col min="25" max="25" width="11.6640625" bestFit="1" customWidth="1"/>
    <col min="26" max="26" width="26.33203125" bestFit="1" customWidth="1"/>
    <col min="27" max="27" width="23.33203125" bestFit="1" customWidth="1"/>
    <col min="28" max="28" width="12.109375" bestFit="1" customWidth="1"/>
  </cols>
  <sheetData>
    <row r="1" spans="1:28" x14ac:dyDescent="0.3">
      <c r="A1" s="33" t="s">
        <v>0</v>
      </c>
      <c r="B1" s="33"/>
      <c r="C1" s="33"/>
      <c r="D1" s="34" t="s">
        <v>54</v>
      </c>
      <c r="E1" s="34"/>
      <c r="F1" s="34"/>
      <c r="G1" s="3"/>
      <c r="H1" s="3"/>
      <c r="I1" s="4"/>
      <c r="J1" s="3"/>
      <c r="K1" s="5"/>
      <c r="L1" s="3"/>
      <c r="M1" s="3"/>
      <c r="N1" s="3"/>
      <c r="O1" s="3"/>
      <c r="P1" s="3"/>
      <c r="Q1" s="3"/>
      <c r="R1" s="5"/>
      <c r="S1" s="5"/>
      <c r="T1" s="3"/>
      <c r="U1" s="3"/>
      <c r="V1" s="3"/>
      <c r="W1" s="3"/>
      <c r="X1" s="3"/>
      <c r="Y1" s="3"/>
    </row>
    <row r="2" spans="1:28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7" t="s">
        <v>9</v>
      </c>
      <c r="J2" s="6" t="s">
        <v>10</v>
      </c>
      <c r="K2" s="8" t="s">
        <v>11</v>
      </c>
      <c r="L2" s="6" t="s">
        <v>12</v>
      </c>
      <c r="M2" s="6" t="s">
        <v>13</v>
      </c>
      <c r="N2" s="6" t="s">
        <v>14</v>
      </c>
      <c r="O2" s="6" t="s">
        <v>40</v>
      </c>
      <c r="P2" s="6" t="s">
        <v>16</v>
      </c>
      <c r="Q2" s="6" t="s">
        <v>17</v>
      </c>
      <c r="R2" s="8" t="s">
        <v>18</v>
      </c>
      <c r="S2" s="8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/>
      <c r="Y2" s="6"/>
      <c r="Z2" s="9" t="s">
        <v>49</v>
      </c>
      <c r="AA2" s="9" t="s">
        <v>50</v>
      </c>
      <c r="AB2" s="9" t="s">
        <v>51</v>
      </c>
    </row>
    <row r="3" spans="1:28" x14ac:dyDescent="0.3">
      <c r="A3" s="3">
        <v>1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>
        <v>18</v>
      </c>
      <c r="H3" s="3">
        <v>17</v>
      </c>
      <c r="I3" s="4">
        <f t="shared" ref="I3:I35" si="0">H3/G3</f>
        <v>0.94444444444444442</v>
      </c>
      <c r="J3" s="3">
        <v>0</v>
      </c>
      <c r="K3" s="5">
        <f t="shared" ref="K3:K35" si="1">J3/G3</f>
        <v>0</v>
      </c>
      <c r="L3" s="3">
        <f t="shared" ref="L3:L35" si="2">M3+N3</f>
        <v>17</v>
      </c>
      <c r="M3" s="3">
        <v>6</v>
      </c>
      <c r="N3" s="3">
        <v>11</v>
      </c>
      <c r="O3" s="3">
        <v>5</v>
      </c>
      <c r="P3" s="3">
        <v>4</v>
      </c>
      <c r="Q3" s="3">
        <v>3</v>
      </c>
      <c r="R3" s="5">
        <f t="shared" ref="R3:R35" si="3">M3/(M3+N3)</f>
        <v>0.35294117647058826</v>
      </c>
      <c r="S3" s="5">
        <f t="shared" ref="S3:S35" si="4">((0.5*T3)+M3)/L3</f>
        <v>0.41176470588235292</v>
      </c>
      <c r="T3" s="3">
        <v>2</v>
      </c>
      <c r="U3" s="3">
        <v>3</v>
      </c>
      <c r="V3" s="3">
        <v>0</v>
      </c>
      <c r="W3" s="3">
        <v>5</v>
      </c>
      <c r="X3" s="3"/>
      <c r="Z3" s="3">
        <v>34</v>
      </c>
      <c r="AA3" s="3">
        <v>39</v>
      </c>
      <c r="AB3">
        <f>AA3/40</f>
        <v>0.97499999999999998</v>
      </c>
    </row>
    <row r="4" spans="1:28" x14ac:dyDescent="0.3">
      <c r="A4" s="3">
        <v>4</v>
      </c>
      <c r="B4" s="3" t="s">
        <v>25</v>
      </c>
      <c r="C4" s="3" t="s">
        <v>31</v>
      </c>
      <c r="D4" s="3" t="s">
        <v>27</v>
      </c>
      <c r="E4" s="3" t="s">
        <v>28</v>
      </c>
      <c r="F4" s="3" t="s">
        <v>29</v>
      </c>
      <c r="G4" s="3">
        <v>1</v>
      </c>
      <c r="H4" s="3">
        <v>2</v>
      </c>
      <c r="I4" s="4">
        <f t="shared" si="0"/>
        <v>2</v>
      </c>
      <c r="J4" s="3">
        <v>0</v>
      </c>
      <c r="K4" s="5">
        <f t="shared" si="1"/>
        <v>0</v>
      </c>
      <c r="L4" s="3">
        <f t="shared" si="2"/>
        <v>1</v>
      </c>
      <c r="M4" s="3">
        <v>1</v>
      </c>
      <c r="N4" s="3">
        <v>0</v>
      </c>
      <c r="O4" s="3">
        <v>0</v>
      </c>
      <c r="P4" s="3">
        <v>1</v>
      </c>
      <c r="Q4" s="3">
        <v>0</v>
      </c>
      <c r="R4" s="5">
        <f t="shared" si="3"/>
        <v>1</v>
      </c>
      <c r="S4" s="5">
        <f t="shared" si="4"/>
        <v>1</v>
      </c>
      <c r="T4" s="3">
        <v>0</v>
      </c>
      <c r="U4" s="3">
        <v>0</v>
      </c>
      <c r="V4" s="3">
        <v>0</v>
      </c>
      <c r="W4" s="3">
        <v>1</v>
      </c>
      <c r="X4" s="3"/>
    </row>
    <row r="5" spans="1:28" x14ac:dyDescent="0.3">
      <c r="A5" s="3">
        <v>6</v>
      </c>
      <c r="B5" s="3" t="s">
        <v>31</v>
      </c>
      <c r="C5" s="3" t="s">
        <v>26</v>
      </c>
      <c r="D5" s="3" t="s">
        <v>27</v>
      </c>
      <c r="E5" s="3" t="s">
        <v>28</v>
      </c>
      <c r="F5" s="3" t="s">
        <v>29</v>
      </c>
      <c r="G5" s="3">
        <v>10</v>
      </c>
      <c r="H5" s="3">
        <v>9</v>
      </c>
      <c r="I5" s="4">
        <f t="shared" si="0"/>
        <v>0.9</v>
      </c>
      <c r="J5" s="3">
        <v>0</v>
      </c>
      <c r="K5" s="5">
        <f t="shared" si="1"/>
        <v>0</v>
      </c>
      <c r="L5" s="3">
        <f t="shared" si="2"/>
        <v>7</v>
      </c>
      <c r="M5" s="3">
        <v>3</v>
      </c>
      <c r="N5" s="3">
        <v>4</v>
      </c>
      <c r="O5" s="3">
        <v>2</v>
      </c>
      <c r="P5" s="3">
        <v>6</v>
      </c>
      <c r="Q5" s="3">
        <v>3</v>
      </c>
      <c r="R5" s="5">
        <f t="shared" si="3"/>
        <v>0.42857142857142855</v>
      </c>
      <c r="S5" s="5">
        <f t="shared" si="4"/>
        <v>0.42857142857142855</v>
      </c>
      <c r="T5" s="3">
        <v>0</v>
      </c>
      <c r="U5" s="3">
        <v>6</v>
      </c>
      <c r="V5" s="3">
        <v>0</v>
      </c>
      <c r="W5" s="3">
        <v>3</v>
      </c>
      <c r="X5" s="3"/>
    </row>
    <row r="6" spans="1:28" x14ac:dyDescent="0.3">
      <c r="A6" s="3">
        <v>14</v>
      </c>
      <c r="B6" s="3" t="s">
        <v>25</v>
      </c>
      <c r="C6" s="3" t="s">
        <v>26</v>
      </c>
      <c r="D6" s="3" t="s">
        <v>27</v>
      </c>
      <c r="E6" s="3" t="s">
        <v>35</v>
      </c>
      <c r="F6" s="3" t="s">
        <v>29</v>
      </c>
      <c r="G6" s="3">
        <v>2</v>
      </c>
      <c r="H6" s="3">
        <v>0</v>
      </c>
      <c r="I6" s="4">
        <f t="shared" si="0"/>
        <v>0</v>
      </c>
      <c r="J6" s="3">
        <v>0</v>
      </c>
      <c r="K6" s="5">
        <f t="shared" si="1"/>
        <v>0</v>
      </c>
      <c r="L6" s="3">
        <f t="shared" si="2"/>
        <v>2</v>
      </c>
      <c r="M6" s="3">
        <v>0</v>
      </c>
      <c r="N6" s="3">
        <v>2</v>
      </c>
      <c r="O6" s="3">
        <v>0</v>
      </c>
      <c r="P6" s="3">
        <v>0</v>
      </c>
      <c r="Q6" s="3">
        <v>0</v>
      </c>
      <c r="R6" s="5">
        <f t="shared" si="3"/>
        <v>0</v>
      </c>
      <c r="S6" s="5">
        <f t="shared" si="4"/>
        <v>0</v>
      </c>
      <c r="T6" s="3">
        <v>0</v>
      </c>
      <c r="U6" s="3">
        <v>0</v>
      </c>
      <c r="V6" s="3">
        <v>0</v>
      </c>
      <c r="W6" s="3">
        <v>0</v>
      </c>
      <c r="X6" s="3"/>
    </row>
    <row r="7" spans="1:28" x14ac:dyDescent="0.3">
      <c r="A7" s="3">
        <v>19</v>
      </c>
      <c r="B7" s="3" t="s">
        <v>31</v>
      </c>
      <c r="C7" s="3" t="s">
        <v>26</v>
      </c>
      <c r="D7" s="3" t="s">
        <v>27</v>
      </c>
      <c r="E7" s="3" t="s">
        <v>35</v>
      </c>
      <c r="F7" s="3" t="s">
        <v>29</v>
      </c>
      <c r="G7" s="3">
        <v>4</v>
      </c>
      <c r="H7" s="3">
        <v>2</v>
      </c>
      <c r="I7" s="4">
        <f t="shared" si="0"/>
        <v>0.5</v>
      </c>
      <c r="J7" s="3">
        <v>1</v>
      </c>
      <c r="K7" s="5">
        <f t="shared" si="1"/>
        <v>0.25</v>
      </c>
      <c r="L7" s="3">
        <f t="shared" si="2"/>
        <v>3</v>
      </c>
      <c r="M7" s="3">
        <v>1</v>
      </c>
      <c r="N7" s="3">
        <v>2</v>
      </c>
      <c r="O7" s="3">
        <v>0</v>
      </c>
      <c r="P7" s="3">
        <v>0</v>
      </c>
      <c r="Q7" s="3">
        <v>0</v>
      </c>
      <c r="R7" s="5">
        <f t="shared" si="3"/>
        <v>0.33333333333333331</v>
      </c>
      <c r="S7" s="5">
        <f t="shared" si="4"/>
        <v>0.33333333333333331</v>
      </c>
      <c r="T7" s="3">
        <v>0</v>
      </c>
      <c r="U7" s="3">
        <v>1</v>
      </c>
      <c r="V7" s="3">
        <v>0</v>
      </c>
      <c r="W7" s="3">
        <v>0</v>
      </c>
      <c r="X7" s="3"/>
    </row>
    <row r="8" spans="1:28" x14ac:dyDescent="0.3">
      <c r="A8" s="3">
        <v>26</v>
      </c>
      <c r="B8" s="3" t="s">
        <v>25</v>
      </c>
      <c r="C8" s="3" t="s">
        <v>31</v>
      </c>
      <c r="D8" s="3" t="s">
        <v>27</v>
      </c>
      <c r="E8" s="3" t="s">
        <v>32</v>
      </c>
      <c r="F8" s="3" t="s">
        <v>29</v>
      </c>
      <c r="G8" s="3">
        <v>2</v>
      </c>
      <c r="H8" s="3">
        <v>0</v>
      </c>
      <c r="I8" s="4">
        <f t="shared" si="0"/>
        <v>0</v>
      </c>
      <c r="J8" s="3">
        <v>2</v>
      </c>
      <c r="K8" s="5">
        <f t="shared" si="1"/>
        <v>1</v>
      </c>
      <c r="L8" s="3">
        <f t="shared" si="2"/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e">
        <f t="shared" si="3"/>
        <v>#DIV/0!</v>
      </c>
      <c r="S8" s="5" t="e">
        <f t="shared" si="4"/>
        <v>#DIV/0!</v>
      </c>
      <c r="T8" s="3">
        <v>0</v>
      </c>
      <c r="U8" s="3">
        <v>0</v>
      </c>
      <c r="V8" s="3">
        <v>0</v>
      </c>
      <c r="W8" s="3">
        <v>0</v>
      </c>
      <c r="X8" s="3"/>
    </row>
    <row r="9" spans="1:28" x14ac:dyDescent="0.3">
      <c r="A9" s="3">
        <v>27</v>
      </c>
      <c r="B9" s="3" t="s">
        <v>31</v>
      </c>
      <c r="C9" s="3" t="s">
        <v>26</v>
      </c>
      <c r="D9" s="3" t="s">
        <v>27</v>
      </c>
      <c r="E9" s="3" t="s">
        <v>32</v>
      </c>
      <c r="F9" s="3" t="s">
        <v>29</v>
      </c>
      <c r="G9" s="3">
        <v>7</v>
      </c>
      <c r="H9" s="3">
        <v>5</v>
      </c>
      <c r="I9" s="4">
        <f t="shared" si="0"/>
        <v>0.7142857142857143</v>
      </c>
      <c r="J9" s="3">
        <v>1</v>
      </c>
      <c r="K9" s="5">
        <f t="shared" si="1"/>
        <v>0.14285714285714285</v>
      </c>
      <c r="L9" s="3">
        <f t="shared" si="2"/>
        <v>6</v>
      </c>
      <c r="M9" s="3">
        <v>2</v>
      </c>
      <c r="N9" s="3">
        <v>4</v>
      </c>
      <c r="O9" s="3">
        <v>1</v>
      </c>
      <c r="P9" s="3">
        <v>0</v>
      </c>
      <c r="Q9" s="3">
        <v>0</v>
      </c>
      <c r="R9" s="5">
        <f t="shared" si="3"/>
        <v>0.33333333333333331</v>
      </c>
      <c r="S9" s="5">
        <f t="shared" si="4"/>
        <v>0.41666666666666669</v>
      </c>
      <c r="T9" s="3">
        <v>1</v>
      </c>
      <c r="U9" s="3">
        <v>2</v>
      </c>
      <c r="V9" s="3">
        <v>0</v>
      </c>
      <c r="W9" s="3">
        <v>0</v>
      </c>
      <c r="X9" s="3"/>
    </row>
    <row r="10" spans="1:28" x14ac:dyDescent="0.3">
      <c r="A10" s="3">
        <v>33</v>
      </c>
      <c r="B10" s="3" t="s">
        <v>25</v>
      </c>
      <c r="C10" s="3" t="s">
        <v>26</v>
      </c>
      <c r="D10" s="3" t="s">
        <v>27</v>
      </c>
      <c r="E10" s="3" t="s">
        <v>32</v>
      </c>
      <c r="F10" s="3" t="s">
        <v>29</v>
      </c>
      <c r="G10" s="3">
        <v>4</v>
      </c>
      <c r="H10" s="3">
        <v>0</v>
      </c>
      <c r="I10" s="4">
        <f t="shared" si="0"/>
        <v>0</v>
      </c>
      <c r="J10" s="3">
        <v>4</v>
      </c>
      <c r="K10" s="5">
        <f t="shared" si="1"/>
        <v>1</v>
      </c>
      <c r="L10" s="3">
        <f t="shared" si="2"/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5" t="e">
        <f t="shared" si="3"/>
        <v>#DIV/0!</v>
      </c>
      <c r="S10" s="5" t="e">
        <f t="shared" si="4"/>
        <v>#DIV/0!</v>
      </c>
      <c r="T10" s="3">
        <v>0</v>
      </c>
      <c r="U10" s="3">
        <v>0</v>
      </c>
      <c r="V10" s="3">
        <v>0</v>
      </c>
      <c r="W10" s="3">
        <v>0</v>
      </c>
      <c r="X10" s="3"/>
    </row>
    <row r="11" spans="1:28" x14ac:dyDescent="0.3">
      <c r="A11" s="3">
        <v>37</v>
      </c>
      <c r="B11" s="3" t="s">
        <v>25</v>
      </c>
      <c r="C11" s="3" t="s">
        <v>26</v>
      </c>
      <c r="D11" s="3" t="s">
        <v>27</v>
      </c>
      <c r="E11" s="3" t="s">
        <v>31</v>
      </c>
      <c r="F11" s="3" t="s">
        <v>29</v>
      </c>
      <c r="G11" s="3">
        <v>1</v>
      </c>
      <c r="H11" s="3">
        <v>0</v>
      </c>
      <c r="I11" s="4">
        <f t="shared" si="0"/>
        <v>0</v>
      </c>
      <c r="J11" s="3">
        <v>1</v>
      </c>
      <c r="K11" s="5">
        <f t="shared" si="1"/>
        <v>1</v>
      </c>
      <c r="L11" s="3">
        <f t="shared" si="2"/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e">
        <f t="shared" si="3"/>
        <v>#DIV/0!</v>
      </c>
      <c r="S11" s="5" t="e">
        <f t="shared" si="4"/>
        <v>#DIV/0!</v>
      </c>
      <c r="T11" s="3">
        <v>0</v>
      </c>
      <c r="U11" s="3">
        <v>0</v>
      </c>
      <c r="V11" s="3">
        <v>0</v>
      </c>
      <c r="W11" s="3">
        <v>0</v>
      </c>
      <c r="X11" s="3"/>
    </row>
    <row r="12" spans="1:28" x14ac:dyDescent="0.3">
      <c r="A12" s="3">
        <v>38</v>
      </c>
      <c r="B12" s="3" t="s">
        <v>31</v>
      </c>
      <c r="C12" s="3" t="s">
        <v>34</v>
      </c>
      <c r="D12" s="3" t="s">
        <v>35</v>
      </c>
      <c r="E12" s="3" t="s">
        <v>32</v>
      </c>
      <c r="F12" s="3" t="s">
        <v>29</v>
      </c>
      <c r="G12" s="3">
        <v>1</v>
      </c>
      <c r="H12" s="3">
        <v>0</v>
      </c>
      <c r="I12" s="4">
        <f t="shared" si="0"/>
        <v>0</v>
      </c>
      <c r="J12" s="3">
        <v>0</v>
      </c>
      <c r="K12" s="5">
        <f t="shared" si="1"/>
        <v>0</v>
      </c>
      <c r="L12" s="3">
        <f t="shared" si="2"/>
        <v>1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5">
        <f t="shared" si="3"/>
        <v>0</v>
      </c>
      <c r="S12" s="5">
        <f t="shared" si="4"/>
        <v>0</v>
      </c>
      <c r="T12" s="3">
        <v>0</v>
      </c>
      <c r="U12" s="3">
        <v>0</v>
      </c>
      <c r="V12" s="3">
        <v>0</v>
      </c>
      <c r="W12" s="3">
        <v>1</v>
      </c>
      <c r="X12" s="3"/>
    </row>
    <row r="13" spans="1:28" x14ac:dyDescent="0.3">
      <c r="A13" s="3">
        <v>39</v>
      </c>
      <c r="B13" s="3" t="s">
        <v>31</v>
      </c>
      <c r="C13" s="3" t="s">
        <v>26</v>
      </c>
      <c r="D13" s="3" t="s">
        <v>27</v>
      </c>
      <c r="E13" s="3" t="s">
        <v>28</v>
      </c>
      <c r="F13" s="3" t="s">
        <v>32</v>
      </c>
      <c r="G13" s="3">
        <v>1</v>
      </c>
      <c r="H13" s="3">
        <v>0</v>
      </c>
      <c r="I13" s="4">
        <f t="shared" si="0"/>
        <v>0</v>
      </c>
      <c r="J13" s="3">
        <v>1</v>
      </c>
      <c r="K13" s="5">
        <f t="shared" si="1"/>
        <v>1</v>
      </c>
      <c r="L13" s="3">
        <f t="shared" si="2"/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5" t="e">
        <f t="shared" si="3"/>
        <v>#DIV/0!</v>
      </c>
      <c r="S13" s="5" t="e">
        <f t="shared" si="4"/>
        <v>#DIV/0!</v>
      </c>
      <c r="T13" s="3">
        <v>0</v>
      </c>
      <c r="U13" s="3">
        <v>0</v>
      </c>
      <c r="V13" s="3">
        <v>0</v>
      </c>
      <c r="W13" s="3">
        <v>0</v>
      </c>
      <c r="X13" s="3"/>
    </row>
    <row r="14" spans="1:28" x14ac:dyDescent="0.3">
      <c r="A14" s="3">
        <v>44</v>
      </c>
      <c r="B14" s="3" t="s">
        <v>25</v>
      </c>
      <c r="C14" s="3" t="s">
        <v>26</v>
      </c>
      <c r="D14" s="3" t="s">
        <v>34</v>
      </c>
      <c r="E14" s="3" t="s">
        <v>35</v>
      </c>
      <c r="F14" s="3" t="s">
        <v>29</v>
      </c>
      <c r="G14" s="3">
        <v>4</v>
      </c>
      <c r="H14" s="3">
        <v>2</v>
      </c>
      <c r="I14" s="4">
        <f t="shared" si="0"/>
        <v>0.5</v>
      </c>
      <c r="J14" s="3">
        <v>0</v>
      </c>
      <c r="K14" s="5">
        <f t="shared" si="1"/>
        <v>0</v>
      </c>
      <c r="L14" s="3">
        <f t="shared" si="2"/>
        <v>4</v>
      </c>
      <c r="M14" s="3">
        <v>1</v>
      </c>
      <c r="N14" s="3">
        <v>3</v>
      </c>
      <c r="O14" s="3">
        <v>1</v>
      </c>
      <c r="P14" s="3">
        <v>0</v>
      </c>
      <c r="Q14" s="3">
        <v>0</v>
      </c>
      <c r="R14" s="5">
        <f t="shared" si="3"/>
        <v>0.25</v>
      </c>
      <c r="S14" s="5">
        <f t="shared" si="4"/>
        <v>0.25</v>
      </c>
      <c r="T14" s="3">
        <v>0</v>
      </c>
      <c r="U14" s="3">
        <v>1</v>
      </c>
      <c r="V14" s="3">
        <v>0</v>
      </c>
      <c r="W14" s="3">
        <v>0</v>
      </c>
      <c r="X14" s="3"/>
    </row>
    <row r="15" spans="1:28" x14ac:dyDescent="0.3">
      <c r="A15" s="3">
        <v>49</v>
      </c>
      <c r="B15" s="3" t="s">
        <v>31</v>
      </c>
      <c r="C15" s="3" t="s">
        <v>34</v>
      </c>
      <c r="D15" s="3" t="s">
        <v>35</v>
      </c>
      <c r="E15" s="3" t="s">
        <v>28</v>
      </c>
      <c r="F15" s="3" t="s">
        <v>29</v>
      </c>
      <c r="G15" s="3">
        <v>2</v>
      </c>
      <c r="H15" s="3">
        <v>4</v>
      </c>
      <c r="I15" s="4">
        <f t="shared" si="0"/>
        <v>2</v>
      </c>
      <c r="J15" s="3">
        <v>0</v>
      </c>
      <c r="K15" s="5">
        <f t="shared" si="1"/>
        <v>0</v>
      </c>
      <c r="L15" s="3">
        <f t="shared" si="2"/>
        <v>2</v>
      </c>
      <c r="M15" s="3">
        <v>2</v>
      </c>
      <c r="N15" s="3">
        <v>0</v>
      </c>
      <c r="O15" s="3">
        <v>1</v>
      </c>
      <c r="P15" s="3">
        <v>0</v>
      </c>
      <c r="Q15" s="3">
        <v>0</v>
      </c>
      <c r="R15" s="5">
        <f t="shared" si="3"/>
        <v>1</v>
      </c>
      <c r="S15" s="5">
        <f t="shared" si="4"/>
        <v>1</v>
      </c>
      <c r="T15" s="3">
        <v>0</v>
      </c>
      <c r="U15" s="3">
        <v>0</v>
      </c>
      <c r="V15" s="3">
        <v>0</v>
      </c>
      <c r="W15" s="3">
        <v>0</v>
      </c>
      <c r="X15" s="3"/>
    </row>
    <row r="16" spans="1:28" x14ac:dyDescent="0.3">
      <c r="A16" s="3">
        <v>56</v>
      </c>
      <c r="B16" s="3" t="s">
        <v>25</v>
      </c>
      <c r="C16" s="3" t="s">
        <v>31</v>
      </c>
      <c r="D16" s="3" t="s">
        <v>34</v>
      </c>
      <c r="E16" s="3" t="s">
        <v>32</v>
      </c>
      <c r="F16" s="3" t="s">
        <v>29</v>
      </c>
      <c r="G16" s="3">
        <v>1</v>
      </c>
      <c r="H16" s="3">
        <v>0</v>
      </c>
      <c r="I16" s="4">
        <f t="shared" si="0"/>
        <v>0</v>
      </c>
      <c r="J16" s="3">
        <v>0</v>
      </c>
      <c r="K16" s="5">
        <f t="shared" si="1"/>
        <v>0</v>
      </c>
      <c r="L16" s="3">
        <f t="shared" si="2"/>
        <v>1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5">
        <f t="shared" si="3"/>
        <v>0</v>
      </c>
      <c r="S16" s="5">
        <f t="shared" si="4"/>
        <v>0</v>
      </c>
      <c r="T16" s="3">
        <v>0</v>
      </c>
      <c r="U16" s="3">
        <v>1</v>
      </c>
      <c r="V16" s="3">
        <v>0</v>
      </c>
      <c r="W16" s="3">
        <v>0</v>
      </c>
      <c r="X16" s="3"/>
    </row>
    <row r="17" spans="1:27" x14ac:dyDescent="0.3">
      <c r="A17" s="3">
        <v>79</v>
      </c>
      <c r="B17" s="3" t="s">
        <v>31</v>
      </c>
      <c r="C17" s="3" t="s">
        <v>26</v>
      </c>
      <c r="D17" s="3" t="s">
        <v>27</v>
      </c>
      <c r="E17" s="3" t="s">
        <v>32</v>
      </c>
      <c r="F17" s="3" t="s">
        <v>35</v>
      </c>
      <c r="G17" s="3">
        <v>1</v>
      </c>
      <c r="H17" s="3">
        <v>0</v>
      </c>
      <c r="I17" s="4">
        <f t="shared" si="0"/>
        <v>0</v>
      </c>
      <c r="J17" s="3">
        <v>0</v>
      </c>
      <c r="K17" s="5">
        <f t="shared" si="1"/>
        <v>0</v>
      </c>
      <c r="L17" s="3">
        <f t="shared" si="2"/>
        <v>1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5">
        <f t="shared" si="3"/>
        <v>0</v>
      </c>
      <c r="S17" s="5">
        <f t="shared" si="4"/>
        <v>0</v>
      </c>
      <c r="T17" s="3">
        <v>0</v>
      </c>
      <c r="U17" s="3">
        <v>0</v>
      </c>
      <c r="V17" s="3">
        <v>0</v>
      </c>
      <c r="W17" s="3">
        <v>0</v>
      </c>
      <c r="X17" s="3"/>
    </row>
    <row r="18" spans="1:27" x14ac:dyDescent="0.3">
      <c r="A18" s="3">
        <v>92</v>
      </c>
      <c r="B18" s="3" t="s">
        <v>31</v>
      </c>
      <c r="C18" s="3" t="s">
        <v>34</v>
      </c>
      <c r="D18" s="3" t="s">
        <v>27</v>
      </c>
      <c r="E18" s="3" t="s">
        <v>28</v>
      </c>
      <c r="F18" s="3" t="s">
        <v>33</v>
      </c>
      <c r="G18" s="3">
        <v>1</v>
      </c>
      <c r="H18" s="3">
        <v>0</v>
      </c>
      <c r="I18" s="4">
        <f t="shared" si="0"/>
        <v>0</v>
      </c>
      <c r="J18" s="3">
        <v>0</v>
      </c>
      <c r="K18" s="5">
        <f t="shared" si="1"/>
        <v>0</v>
      </c>
      <c r="L18" s="3">
        <f t="shared" si="2"/>
        <v>1</v>
      </c>
      <c r="M18" s="3">
        <v>0</v>
      </c>
      <c r="N18" s="3">
        <v>1</v>
      </c>
      <c r="O18" s="3">
        <v>0</v>
      </c>
      <c r="P18" s="3">
        <v>0</v>
      </c>
      <c r="Q18" s="3">
        <v>0</v>
      </c>
      <c r="R18" s="5">
        <f t="shared" si="3"/>
        <v>0</v>
      </c>
      <c r="S18" s="5">
        <f t="shared" si="4"/>
        <v>0</v>
      </c>
      <c r="T18" s="3">
        <v>0</v>
      </c>
      <c r="U18" s="3">
        <v>0</v>
      </c>
      <c r="V18" s="3">
        <v>0</v>
      </c>
      <c r="W18" s="3">
        <v>0</v>
      </c>
      <c r="X18" s="3"/>
    </row>
    <row r="19" spans="1:27" x14ac:dyDescent="0.3">
      <c r="A19" s="3">
        <v>93</v>
      </c>
      <c r="B19" s="3" t="s">
        <v>34</v>
      </c>
      <c r="C19" s="3" t="s">
        <v>26</v>
      </c>
      <c r="D19" s="3" t="s">
        <v>27</v>
      </c>
      <c r="E19" s="3" t="s">
        <v>32</v>
      </c>
      <c r="F19" s="3" t="s">
        <v>33</v>
      </c>
      <c r="G19" s="3">
        <v>0</v>
      </c>
      <c r="H19" s="3">
        <v>0</v>
      </c>
      <c r="I19" s="4" t="e">
        <f t="shared" si="0"/>
        <v>#DIV/0!</v>
      </c>
      <c r="J19" s="3">
        <v>0</v>
      </c>
      <c r="K19" s="5" t="e">
        <f t="shared" si="1"/>
        <v>#DIV/0!</v>
      </c>
      <c r="L19" s="3">
        <f t="shared" si="2"/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5" t="e">
        <f t="shared" si="3"/>
        <v>#DIV/0!</v>
      </c>
      <c r="S19" s="5" t="e">
        <f t="shared" si="4"/>
        <v>#DIV/0!</v>
      </c>
      <c r="T19" s="3">
        <v>0</v>
      </c>
      <c r="U19" s="3">
        <v>0</v>
      </c>
      <c r="V19" s="3">
        <v>0</v>
      </c>
      <c r="W19" s="3">
        <v>1</v>
      </c>
      <c r="X19" s="3"/>
    </row>
    <row r="20" spans="1:27" x14ac:dyDescent="0.3">
      <c r="A20" s="3">
        <v>94</v>
      </c>
      <c r="B20" s="3" t="s">
        <v>25</v>
      </c>
      <c r="C20" s="3" t="s">
        <v>26</v>
      </c>
      <c r="D20" s="3" t="s">
        <v>27</v>
      </c>
      <c r="E20" s="3" t="s">
        <v>32</v>
      </c>
      <c r="F20" s="3" t="s">
        <v>33</v>
      </c>
      <c r="G20" s="3">
        <v>2</v>
      </c>
      <c r="H20" s="3">
        <v>0</v>
      </c>
      <c r="I20" s="4">
        <f t="shared" si="0"/>
        <v>0</v>
      </c>
      <c r="J20" s="3">
        <v>2</v>
      </c>
      <c r="K20" s="5">
        <f t="shared" si="1"/>
        <v>1</v>
      </c>
      <c r="L20" s="3">
        <f t="shared" si="2"/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5" t="e">
        <f t="shared" si="3"/>
        <v>#DIV/0!</v>
      </c>
      <c r="S20" s="5" t="e">
        <f t="shared" si="4"/>
        <v>#DIV/0!</v>
      </c>
      <c r="T20" s="3">
        <v>0</v>
      </c>
      <c r="U20" s="3">
        <v>0</v>
      </c>
      <c r="V20" s="3">
        <v>0</v>
      </c>
      <c r="W20" s="3">
        <v>0</v>
      </c>
      <c r="X20" s="3"/>
    </row>
    <row r="21" spans="1:27" x14ac:dyDescent="0.3">
      <c r="A21" s="3">
        <v>95</v>
      </c>
      <c r="B21" s="3" t="s">
        <v>31</v>
      </c>
      <c r="C21" s="3" t="s">
        <v>26</v>
      </c>
      <c r="D21" s="3" t="s">
        <v>27</v>
      </c>
      <c r="E21" s="3" t="s">
        <v>28</v>
      </c>
      <c r="F21" s="3" t="s">
        <v>35</v>
      </c>
      <c r="G21" s="3">
        <v>1</v>
      </c>
      <c r="H21" s="3">
        <v>0</v>
      </c>
      <c r="I21" s="15">
        <f t="shared" si="0"/>
        <v>0</v>
      </c>
      <c r="J21" s="3">
        <v>0</v>
      </c>
      <c r="K21" s="5">
        <f t="shared" si="1"/>
        <v>0</v>
      </c>
      <c r="L21" s="3">
        <f t="shared" si="2"/>
        <v>1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5">
        <f t="shared" si="3"/>
        <v>0</v>
      </c>
      <c r="S21" s="5">
        <f t="shared" si="4"/>
        <v>0</v>
      </c>
      <c r="T21" s="3">
        <v>0</v>
      </c>
      <c r="U21" s="3">
        <v>0</v>
      </c>
      <c r="V21" s="3">
        <v>0</v>
      </c>
      <c r="W21" s="3">
        <v>0</v>
      </c>
      <c r="X21" s="3"/>
    </row>
    <row r="22" spans="1:27" x14ac:dyDescent="0.3">
      <c r="A22" s="3">
        <v>96</v>
      </c>
      <c r="B22" s="3" t="s">
        <v>25</v>
      </c>
      <c r="C22" s="3" t="s">
        <v>31</v>
      </c>
      <c r="D22" s="3" t="s">
        <v>27</v>
      </c>
      <c r="E22" s="3" t="s">
        <v>35</v>
      </c>
      <c r="F22" s="3" t="s">
        <v>29</v>
      </c>
      <c r="G22" s="3">
        <v>4</v>
      </c>
      <c r="H22" s="3">
        <v>3</v>
      </c>
      <c r="I22" s="17">
        <f t="shared" si="0"/>
        <v>0.75</v>
      </c>
      <c r="J22" s="3">
        <v>1</v>
      </c>
      <c r="K22" s="5">
        <f t="shared" si="1"/>
        <v>0.25</v>
      </c>
      <c r="L22" s="3">
        <f t="shared" si="2"/>
        <v>2</v>
      </c>
      <c r="M22" s="3">
        <v>1</v>
      </c>
      <c r="N22" s="3">
        <v>1</v>
      </c>
      <c r="O22" s="3">
        <v>1</v>
      </c>
      <c r="P22" s="3">
        <v>2</v>
      </c>
      <c r="Q22" s="3">
        <v>1</v>
      </c>
      <c r="R22" s="5">
        <f t="shared" si="3"/>
        <v>0.5</v>
      </c>
      <c r="S22" s="5">
        <f t="shared" si="4"/>
        <v>0.5</v>
      </c>
      <c r="T22" s="3">
        <v>0</v>
      </c>
      <c r="U22" s="3">
        <v>1</v>
      </c>
      <c r="V22" s="3">
        <v>0</v>
      </c>
      <c r="W22" s="3">
        <v>1</v>
      </c>
      <c r="X22" s="3"/>
    </row>
    <row r="23" spans="1:27" x14ac:dyDescent="0.3">
      <c r="A23" s="3">
        <v>97</v>
      </c>
      <c r="B23" s="3" t="s">
        <v>25</v>
      </c>
      <c r="C23" s="3" t="s">
        <v>31</v>
      </c>
      <c r="D23" s="3" t="s">
        <v>34</v>
      </c>
      <c r="E23" s="3" t="s">
        <v>35</v>
      </c>
      <c r="F23" s="3" t="s">
        <v>29</v>
      </c>
      <c r="G23" s="3">
        <v>1</v>
      </c>
      <c r="H23" s="3">
        <v>2</v>
      </c>
      <c r="I23" s="17">
        <f t="shared" si="0"/>
        <v>2</v>
      </c>
      <c r="J23" s="3">
        <v>0</v>
      </c>
      <c r="K23" s="5">
        <f t="shared" si="1"/>
        <v>0</v>
      </c>
      <c r="L23" s="3">
        <f t="shared" si="2"/>
        <v>1</v>
      </c>
      <c r="M23" s="3">
        <v>1</v>
      </c>
      <c r="N23" s="3">
        <v>0</v>
      </c>
      <c r="O23" s="3">
        <v>0</v>
      </c>
      <c r="P23" s="3">
        <v>0</v>
      </c>
      <c r="Q23" s="3">
        <v>0</v>
      </c>
      <c r="R23" s="5">
        <f t="shared" si="3"/>
        <v>1</v>
      </c>
      <c r="S23" s="5">
        <f t="shared" si="4"/>
        <v>1</v>
      </c>
      <c r="T23" s="3">
        <v>0</v>
      </c>
      <c r="U23" s="3">
        <v>0</v>
      </c>
      <c r="V23" s="3">
        <v>0</v>
      </c>
      <c r="W23" s="3">
        <v>1</v>
      </c>
      <c r="X23" s="3"/>
    </row>
    <row r="24" spans="1:27" x14ac:dyDescent="0.3">
      <c r="A24" s="3">
        <v>98</v>
      </c>
      <c r="B24" s="3" t="s">
        <v>31</v>
      </c>
      <c r="C24" s="3" t="s">
        <v>26</v>
      </c>
      <c r="D24" s="3" t="s">
        <v>27</v>
      </c>
      <c r="E24" s="3" t="s">
        <v>28</v>
      </c>
      <c r="F24" s="3" t="s">
        <v>34</v>
      </c>
      <c r="G24" s="3">
        <v>2</v>
      </c>
      <c r="H24" s="3">
        <v>2</v>
      </c>
      <c r="I24" s="17">
        <f t="shared" si="0"/>
        <v>1</v>
      </c>
      <c r="J24" s="3">
        <v>0</v>
      </c>
      <c r="K24" s="5">
        <f t="shared" si="1"/>
        <v>0</v>
      </c>
      <c r="L24" s="3">
        <f t="shared" si="2"/>
        <v>1</v>
      </c>
      <c r="M24" s="3">
        <v>0</v>
      </c>
      <c r="N24" s="3">
        <v>1</v>
      </c>
      <c r="O24" s="3">
        <v>0</v>
      </c>
      <c r="P24" s="3">
        <v>2</v>
      </c>
      <c r="Q24" s="3">
        <v>2</v>
      </c>
      <c r="R24" s="5">
        <f t="shared" si="3"/>
        <v>0</v>
      </c>
      <c r="S24" s="5">
        <f t="shared" si="4"/>
        <v>0</v>
      </c>
      <c r="T24" s="3">
        <v>0</v>
      </c>
      <c r="U24" s="3">
        <v>1</v>
      </c>
      <c r="V24" s="3">
        <v>0</v>
      </c>
      <c r="W24" s="3">
        <v>1</v>
      </c>
      <c r="X24" s="3"/>
    </row>
    <row r="25" spans="1:27" x14ac:dyDescent="0.3">
      <c r="A25" s="3">
        <v>99</v>
      </c>
      <c r="B25" s="3" t="s">
        <v>31</v>
      </c>
      <c r="C25" s="3" t="s">
        <v>26</v>
      </c>
      <c r="D25" s="3" t="s">
        <v>34</v>
      </c>
      <c r="E25" s="3" t="s">
        <v>28</v>
      </c>
      <c r="F25" s="3" t="s">
        <v>29</v>
      </c>
      <c r="G25" s="3">
        <v>1</v>
      </c>
      <c r="H25" s="3">
        <v>0</v>
      </c>
      <c r="I25" s="17">
        <f t="shared" si="0"/>
        <v>0</v>
      </c>
      <c r="J25" s="3">
        <v>0</v>
      </c>
      <c r="K25" s="5">
        <f t="shared" si="1"/>
        <v>0</v>
      </c>
      <c r="L25" s="3">
        <f t="shared" si="2"/>
        <v>1</v>
      </c>
      <c r="M25" s="3">
        <v>0</v>
      </c>
      <c r="N25" s="3">
        <v>1</v>
      </c>
      <c r="O25" s="3">
        <v>0</v>
      </c>
      <c r="P25" s="3">
        <v>0</v>
      </c>
      <c r="Q25" s="3">
        <v>0</v>
      </c>
      <c r="R25" s="5">
        <f t="shared" si="3"/>
        <v>0</v>
      </c>
      <c r="S25" s="5">
        <f t="shared" si="4"/>
        <v>0</v>
      </c>
      <c r="T25" s="3">
        <v>0</v>
      </c>
      <c r="U25" s="3">
        <v>0</v>
      </c>
      <c r="V25" s="3">
        <v>0</v>
      </c>
      <c r="W25" s="3">
        <v>1</v>
      </c>
      <c r="X25" s="3"/>
    </row>
    <row r="26" spans="1:27" x14ac:dyDescent="0.3">
      <c r="A26" s="3">
        <v>100</v>
      </c>
      <c r="B26" s="3" t="s">
        <v>31</v>
      </c>
      <c r="C26" s="3" t="s">
        <v>26</v>
      </c>
      <c r="D26" s="3" t="s">
        <v>34</v>
      </c>
      <c r="E26" s="3" t="s">
        <v>32</v>
      </c>
      <c r="F26" s="11" t="s">
        <v>29</v>
      </c>
      <c r="G26" s="3">
        <v>1</v>
      </c>
      <c r="H26" s="3">
        <v>1</v>
      </c>
      <c r="I26" s="17">
        <f t="shared" si="0"/>
        <v>1</v>
      </c>
      <c r="J26" s="3">
        <v>0</v>
      </c>
      <c r="K26" s="5">
        <f t="shared" si="1"/>
        <v>0</v>
      </c>
      <c r="L26" s="3">
        <f t="shared" si="2"/>
        <v>0</v>
      </c>
      <c r="M26" s="3">
        <v>0</v>
      </c>
      <c r="N26" s="3">
        <v>0</v>
      </c>
      <c r="O26" s="3">
        <v>0</v>
      </c>
      <c r="P26" s="3">
        <v>2</v>
      </c>
      <c r="Q26" s="3">
        <v>1</v>
      </c>
      <c r="R26" s="5" t="e">
        <f t="shared" si="3"/>
        <v>#DIV/0!</v>
      </c>
      <c r="S26" s="5" t="e">
        <f t="shared" si="4"/>
        <v>#DIV/0!</v>
      </c>
      <c r="T26" s="3">
        <v>0</v>
      </c>
      <c r="U26" s="3">
        <v>0</v>
      </c>
      <c r="V26" s="3">
        <v>0</v>
      </c>
      <c r="W26" s="3">
        <v>1</v>
      </c>
      <c r="X26" s="3"/>
    </row>
    <row r="27" spans="1:27" x14ac:dyDescent="0.3">
      <c r="A27" s="3">
        <v>101</v>
      </c>
      <c r="B27" s="3" t="s">
        <v>25</v>
      </c>
      <c r="C27" s="3" t="s">
        <v>36</v>
      </c>
      <c r="D27" s="3" t="s">
        <v>27</v>
      </c>
      <c r="E27" s="3" t="s">
        <v>32</v>
      </c>
      <c r="F27" s="11" t="s">
        <v>29</v>
      </c>
      <c r="G27" s="3">
        <v>1</v>
      </c>
      <c r="H27" s="3">
        <v>0</v>
      </c>
      <c r="I27" s="17">
        <f t="shared" si="0"/>
        <v>0</v>
      </c>
      <c r="J27" s="3">
        <v>0</v>
      </c>
      <c r="K27" s="5">
        <f t="shared" si="1"/>
        <v>0</v>
      </c>
      <c r="L27" s="3">
        <f t="shared" si="2"/>
        <v>1</v>
      </c>
      <c r="M27" s="3">
        <v>0</v>
      </c>
      <c r="N27" s="3">
        <v>1</v>
      </c>
      <c r="O27" s="3">
        <v>0</v>
      </c>
      <c r="P27" s="3">
        <v>0</v>
      </c>
      <c r="Q27" s="3">
        <v>0</v>
      </c>
      <c r="R27" s="5">
        <f t="shared" si="3"/>
        <v>0</v>
      </c>
      <c r="S27" s="5">
        <f t="shared" si="4"/>
        <v>0</v>
      </c>
      <c r="T27" s="3">
        <v>0</v>
      </c>
      <c r="U27" s="3">
        <v>0</v>
      </c>
      <c r="V27" s="3">
        <v>0</v>
      </c>
      <c r="W27" s="3">
        <v>1</v>
      </c>
      <c r="X27" s="3"/>
    </row>
    <row r="28" spans="1:27" x14ac:dyDescent="0.3">
      <c r="A28" s="3">
        <v>102</v>
      </c>
      <c r="B28" s="3" t="s">
        <v>25</v>
      </c>
      <c r="C28" s="3" t="s">
        <v>36</v>
      </c>
      <c r="D28" s="3" t="s">
        <v>27</v>
      </c>
      <c r="E28" s="3" t="s">
        <v>28</v>
      </c>
      <c r="F28" s="11" t="s">
        <v>29</v>
      </c>
      <c r="G28" s="3">
        <v>4</v>
      </c>
      <c r="H28" s="3">
        <v>3</v>
      </c>
      <c r="I28" s="17">
        <f t="shared" si="0"/>
        <v>0.75</v>
      </c>
      <c r="J28" s="3">
        <v>1</v>
      </c>
      <c r="K28" s="5">
        <f t="shared" si="1"/>
        <v>0.25</v>
      </c>
      <c r="L28" s="3">
        <f t="shared" si="2"/>
        <v>2</v>
      </c>
      <c r="M28" s="3">
        <v>1</v>
      </c>
      <c r="N28" s="3">
        <v>1</v>
      </c>
      <c r="O28" s="3">
        <v>1</v>
      </c>
      <c r="P28" s="3">
        <v>2</v>
      </c>
      <c r="Q28" s="3">
        <v>0</v>
      </c>
      <c r="R28" s="5">
        <f t="shared" si="3"/>
        <v>0.5</v>
      </c>
      <c r="S28" s="5">
        <f t="shared" si="4"/>
        <v>0.75</v>
      </c>
      <c r="T28" s="3">
        <v>1</v>
      </c>
      <c r="U28" s="3">
        <v>1</v>
      </c>
      <c r="V28" s="3">
        <v>0</v>
      </c>
      <c r="W28" s="3">
        <v>1</v>
      </c>
      <c r="X28" s="3"/>
      <c r="Y28" s="3"/>
      <c r="Z28" s="3"/>
      <c r="AA28" s="3"/>
    </row>
    <row r="29" spans="1:27" x14ac:dyDescent="0.3">
      <c r="A29" s="3">
        <v>103</v>
      </c>
      <c r="B29" s="3" t="s">
        <v>25</v>
      </c>
      <c r="C29" s="3" t="s">
        <v>26</v>
      </c>
      <c r="D29" s="3" t="s">
        <v>35</v>
      </c>
      <c r="E29" s="3" t="s">
        <v>28</v>
      </c>
      <c r="F29" s="11" t="s">
        <v>29</v>
      </c>
      <c r="G29" s="3">
        <v>0</v>
      </c>
      <c r="H29" s="3">
        <v>0</v>
      </c>
      <c r="I29" s="22" t="e">
        <f t="shared" si="0"/>
        <v>#DIV/0!</v>
      </c>
      <c r="J29" s="3">
        <v>0</v>
      </c>
      <c r="K29" s="5" t="e">
        <f t="shared" si="1"/>
        <v>#DIV/0!</v>
      </c>
      <c r="L29" s="3">
        <f t="shared" si="2"/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5" t="e">
        <f t="shared" si="3"/>
        <v>#DIV/0!</v>
      </c>
      <c r="S29" s="5" t="e">
        <f t="shared" si="4"/>
        <v>#DIV/0!</v>
      </c>
      <c r="T29" s="3">
        <v>0</v>
      </c>
      <c r="U29" s="3">
        <v>0</v>
      </c>
      <c r="V29" s="3">
        <v>0</v>
      </c>
      <c r="W29" s="3">
        <v>1</v>
      </c>
      <c r="X29" s="3"/>
      <c r="Y29" s="3"/>
      <c r="Z29" s="3"/>
      <c r="AA29" s="3"/>
    </row>
    <row r="30" spans="1:27" x14ac:dyDescent="0.3">
      <c r="A30" s="3">
        <v>104</v>
      </c>
      <c r="B30" s="3" t="s">
        <v>25</v>
      </c>
      <c r="C30" s="3" t="s">
        <v>31</v>
      </c>
      <c r="D30" s="3" t="s">
        <v>35</v>
      </c>
      <c r="E30" s="3" t="s">
        <v>28</v>
      </c>
      <c r="F30" s="18" t="s">
        <v>29</v>
      </c>
      <c r="G30" s="3">
        <v>2</v>
      </c>
      <c r="H30" s="3">
        <v>0</v>
      </c>
      <c r="I30" s="20">
        <f t="shared" si="0"/>
        <v>0</v>
      </c>
      <c r="J30" s="3">
        <v>0</v>
      </c>
      <c r="K30" s="5">
        <f t="shared" si="1"/>
        <v>0</v>
      </c>
      <c r="L30" s="3">
        <f t="shared" si="2"/>
        <v>2</v>
      </c>
      <c r="M30" s="3">
        <v>0</v>
      </c>
      <c r="N30" s="3">
        <v>2</v>
      </c>
      <c r="O30" s="3">
        <v>0</v>
      </c>
      <c r="P30" s="3">
        <v>0</v>
      </c>
      <c r="Q30" s="3">
        <v>0</v>
      </c>
      <c r="R30" s="5">
        <f t="shared" si="3"/>
        <v>0</v>
      </c>
      <c r="S30" s="5">
        <f t="shared" si="4"/>
        <v>0</v>
      </c>
      <c r="T30" s="3">
        <v>0</v>
      </c>
      <c r="U30" s="3">
        <v>0</v>
      </c>
      <c r="V30" s="3">
        <v>0</v>
      </c>
      <c r="W30" s="3">
        <v>1</v>
      </c>
      <c r="X30" s="3"/>
      <c r="Y30" s="3"/>
      <c r="Z30" s="3"/>
      <c r="AA30" s="3"/>
    </row>
    <row r="31" spans="1:27" x14ac:dyDescent="0.3">
      <c r="A31" s="3">
        <v>105</v>
      </c>
      <c r="B31" s="3" t="s">
        <v>25</v>
      </c>
      <c r="C31" s="3" t="s">
        <v>31</v>
      </c>
      <c r="D31" s="3" t="s">
        <v>27</v>
      </c>
      <c r="E31" s="3" t="s">
        <v>35</v>
      </c>
      <c r="F31" s="3" t="s">
        <v>34</v>
      </c>
      <c r="G31" s="3">
        <v>4</v>
      </c>
      <c r="H31" s="3">
        <v>3</v>
      </c>
      <c r="I31" s="4">
        <f t="shared" si="0"/>
        <v>0.75</v>
      </c>
      <c r="J31" s="3">
        <v>0</v>
      </c>
      <c r="K31" s="5">
        <f t="shared" si="1"/>
        <v>0</v>
      </c>
      <c r="L31" s="3">
        <f t="shared" si="2"/>
        <v>4</v>
      </c>
      <c r="M31" s="3">
        <v>1</v>
      </c>
      <c r="N31" s="3">
        <v>3</v>
      </c>
      <c r="O31" s="3">
        <v>1</v>
      </c>
      <c r="P31" s="3">
        <v>0</v>
      </c>
      <c r="Q31" s="3">
        <v>0</v>
      </c>
      <c r="R31" s="5">
        <f t="shared" si="3"/>
        <v>0.25</v>
      </c>
      <c r="S31" s="5">
        <f t="shared" si="4"/>
        <v>0.375</v>
      </c>
      <c r="T31" s="3">
        <v>1</v>
      </c>
      <c r="U31" s="3">
        <v>3</v>
      </c>
      <c r="V31" s="3">
        <v>0</v>
      </c>
      <c r="W31" s="3">
        <v>0</v>
      </c>
      <c r="X31" s="3"/>
    </row>
    <row r="32" spans="1:27" x14ac:dyDescent="0.3">
      <c r="A32" s="3">
        <v>106</v>
      </c>
      <c r="B32" s="3" t="s">
        <v>31</v>
      </c>
      <c r="C32" s="3" t="s">
        <v>26</v>
      </c>
      <c r="D32" s="3" t="s">
        <v>27</v>
      </c>
      <c r="E32" s="3" t="s">
        <v>35</v>
      </c>
      <c r="F32" s="11" t="s">
        <v>34</v>
      </c>
      <c r="G32" s="3">
        <v>1</v>
      </c>
      <c r="H32" s="3">
        <v>2</v>
      </c>
      <c r="I32" s="22">
        <f t="shared" si="0"/>
        <v>2</v>
      </c>
      <c r="J32" s="3">
        <v>0</v>
      </c>
      <c r="K32" s="5">
        <f t="shared" si="1"/>
        <v>0</v>
      </c>
      <c r="L32" s="3">
        <f t="shared" si="2"/>
        <v>1</v>
      </c>
      <c r="M32" s="3">
        <v>1</v>
      </c>
      <c r="N32" s="3">
        <v>0</v>
      </c>
      <c r="O32" s="3">
        <v>1</v>
      </c>
      <c r="P32" s="3">
        <v>0</v>
      </c>
      <c r="Q32" s="3">
        <v>0</v>
      </c>
      <c r="R32" s="5">
        <f t="shared" si="3"/>
        <v>1</v>
      </c>
      <c r="S32" s="5">
        <f t="shared" si="4"/>
        <v>1</v>
      </c>
      <c r="T32" s="3">
        <v>0</v>
      </c>
      <c r="U32" s="3">
        <v>0</v>
      </c>
      <c r="V32" s="3">
        <v>0</v>
      </c>
      <c r="W32" s="3">
        <v>0</v>
      </c>
      <c r="X32" s="3"/>
    </row>
    <row r="33" spans="1:25" x14ac:dyDescent="0.3">
      <c r="A33" s="3">
        <v>107</v>
      </c>
      <c r="B33" s="3" t="s">
        <v>31</v>
      </c>
      <c r="C33" s="3" t="s">
        <v>26</v>
      </c>
      <c r="D33" s="3" t="s">
        <v>27</v>
      </c>
      <c r="E33" s="3" t="s">
        <v>28</v>
      </c>
      <c r="F33" s="3" t="s">
        <v>36</v>
      </c>
      <c r="G33" s="3">
        <v>6</v>
      </c>
      <c r="H33" s="3">
        <v>7</v>
      </c>
      <c r="I33" s="4">
        <f t="shared" si="0"/>
        <v>1.1666666666666667</v>
      </c>
      <c r="J33" s="3">
        <v>0</v>
      </c>
      <c r="K33" s="5">
        <f t="shared" si="1"/>
        <v>0</v>
      </c>
      <c r="L33" s="3">
        <f t="shared" si="2"/>
        <v>6</v>
      </c>
      <c r="M33" s="3">
        <v>2</v>
      </c>
      <c r="N33" s="3">
        <v>4</v>
      </c>
      <c r="O33" s="3">
        <v>2</v>
      </c>
      <c r="P33" s="3">
        <v>2</v>
      </c>
      <c r="Q33" s="3">
        <v>2</v>
      </c>
      <c r="R33" s="5">
        <f t="shared" si="3"/>
        <v>0.33333333333333331</v>
      </c>
      <c r="S33" s="5">
        <f t="shared" si="4"/>
        <v>0.33333333333333331</v>
      </c>
      <c r="T33" s="3">
        <v>0</v>
      </c>
      <c r="U33" s="3">
        <v>4</v>
      </c>
      <c r="V33" s="3">
        <v>0</v>
      </c>
      <c r="W33" s="3">
        <v>1</v>
      </c>
      <c r="X33" s="3"/>
    </row>
    <row r="34" spans="1:25" x14ac:dyDescent="0.3">
      <c r="A34" s="3">
        <v>108</v>
      </c>
      <c r="B34" s="3" t="s">
        <v>33</v>
      </c>
      <c r="C34" s="3" t="s">
        <v>26</v>
      </c>
      <c r="D34" s="3" t="s">
        <v>27</v>
      </c>
      <c r="E34" s="3" t="s">
        <v>32</v>
      </c>
      <c r="F34" s="3" t="s">
        <v>29</v>
      </c>
      <c r="G34" s="3">
        <v>2</v>
      </c>
      <c r="H34" s="3">
        <v>0</v>
      </c>
      <c r="I34" s="4">
        <f t="shared" si="0"/>
        <v>0</v>
      </c>
      <c r="J34" s="3">
        <v>2</v>
      </c>
      <c r="K34" s="5">
        <f t="shared" si="1"/>
        <v>1</v>
      </c>
      <c r="L34" s="3">
        <f t="shared" si="2"/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5" t="e">
        <f t="shared" si="3"/>
        <v>#DIV/0!</v>
      </c>
      <c r="S34" s="5" t="e">
        <f t="shared" si="4"/>
        <v>#DIV/0!</v>
      </c>
      <c r="T34" s="3">
        <v>0</v>
      </c>
      <c r="U34" s="3">
        <v>0</v>
      </c>
      <c r="V34" s="3">
        <v>0</v>
      </c>
      <c r="W34" s="3">
        <v>0</v>
      </c>
      <c r="X34" s="3"/>
    </row>
    <row r="35" spans="1:25" x14ac:dyDescent="0.3">
      <c r="A35" s="3">
        <v>109</v>
      </c>
      <c r="B35" s="3" t="s">
        <v>25</v>
      </c>
      <c r="C35" s="3" t="s">
        <v>31</v>
      </c>
      <c r="D35" s="3" t="s">
        <v>35</v>
      </c>
      <c r="E35" s="3" t="s">
        <v>32</v>
      </c>
      <c r="F35" s="3" t="s">
        <v>34</v>
      </c>
      <c r="G35" s="3">
        <v>1</v>
      </c>
      <c r="H35" s="3">
        <v>2</v>
      </c>
      <c r="I35" s="4">
        <f t="shared" si="0"/>
        <v>2</v>
      </c>
      <c r="J35" s="3">
        <v>0</v>
      </c>
      <c r="K35" s="5">
        <f t="shared" si="1"/>
        <v>0</v>
      </c>
      <c r="L35" s="3">
        <f t="shared" si="2"/>
        <v>0</v>
      </c>
      <c r="M35" s="3">
        <v>0</v>
      </c>
      <c r="N35" s="3">
        <v>0</v>
      </c>
      <c r="O35" s="3">
        <v>0</v>
      </c>
      <c r="P35" s="3">
        <v>2</v>
      </c>
      <c r="Q35" s="3">
        <v>2</v>
      </c>
      <c r="R35" s="5" t="e">
        <f t="shared" si="3"/>
        <v>#DIV/0!</v>
      </c>
      <c r="S35" s="5" t="e">
        <f t="shared" si="4"/>
        <v>#DIV/0!</v>
      </c>
      <c r="T35" s="3">
        <v>0</v>
      </c>
      <c r="U35" s="3">
        <v>0</v>
      </c>
      <c r="V35" s="3">
        <v>0</v>
      </c>
      <c r="W35" s="3">
        <v>1</v>
      </c>
      <c r="X35" s="3"/>
      <c r="Y35" t="s">
        <v>53</v>
      </c>
    </row>
    <row r="36" spans="1:25" x14ac:dyDescent="0.3">
      <c r="I36" s="2"/>
      <c r="K36" s="1"/>
      <c r="R36" s="1"/>
      <c r="S36" s="1"/>
    </row>
    <row r="37" spans="1:25" x14ac:dyDescent="0.3">
      <c r="F37" s="9" t="s">
        <v>38</v>
      </c>
      <c r="G37">
        <f>SUM(G3:G35)</f>
        <v>93</v>
      </c>
      <c r="H37">
        <f>SUM(H3:H35)</f>
        <v>66</v>
      </c>
      <c r="I37" s="2">
        <f t="shared" ref="I37" si="5">H37/G37</f>
        <v>0.70967741935483875</v>
      </c>
      <c r="J37">
        <f>SUM(J3:J35)</f>
        <v>16</v>
      </c>
      <c r="K37" s="1">
        <f t="shared" ref="K37" si="6">J37/G37</f>
        <v>0.17204301075268819</v>
      </c>
      <c r="L37">
        <f t="shared" ref="L37:Q37" si="7">SUM(L3:L35)</f>
        <v>68</v>
      </c>
      <c r="M37">
        <f t="shared" si="7"/>
        <v>23</v>
      </c>
      <c r="N37">
        <f t="shared" si="7"/>
        <v>45</v>
      </c>
      <c r="O37">
        <f t="shared" si="7"/>
        <v>16</v>
      </c>
      <c r="P37">
        <f t="shared" si="7"/>
        <v>23</v>
      </c>
      <c r="Q37">
        <f t="shared" si="7"/>
        <v>14</v>
      </c>
      <c r="R37" s="1">
        <f t="shared" ref="R37" si="8">M37/(M37+N37)</f>
        <v>0.33823529411764708</v>
      </c>
      <c r="S37" s="1">
        <f t="shared" ref="S37" si="9">((0.5*T37)+M37)/L37</f>
        <v>0.375</v>
      </c>
      <c r="T37">
        <f>SUM(T3:T35)</f>
        <v>5</v>
      </c>
      <c r="U37">
        <f>SUM(U3:U35)</f>
        <v>24</v>
      </c>
      <c r="V37">
        <f>SUM(V3:V35)</f>
        <v>0</v>
      </c>
      <c r="W37">
        <f>SUM(W3:W35)</f>
        <v>22</v>
      </c>
    </row>
    <row r="38" spans="1:25" x14ac:dyDescent="0.3">
      <c r="I38" s="2"/>
      <c r="K38" s="1"/>
      <c r="R38" s="1"/>
      <c r="S38" s="1"/>
    </row>
    <row r="39" spans="1:25" x14ac:dyDescent="0.3">
      <c r="I39" s="2"/>
      <c r="K39" s="1"/>
      <c r="R39" s="1"/>
      <c r="S39" s="1"/>
    </row>
    <row r="40" spans="1:25" x14ac:dyDescent="0.3">
      <c r="A40" s="33" t="s">
        <v>39</v>
      </c>
      <c r="B40" s="33"/>
      <c r="C40" s="33"/>
      <c r="I40" s="2"/>
      <c r="K40" s="1"/>
      <c r="R40" s="1"/>
      <c r="S40" s="1"/>
    </row>
    <row r="41" spans="1:25" x14ac:dyDescent="0.3">
      <c r="A41" s="6" t="s">
        <v>1</v>
      </c>
      <c r="B41" s="6" t="s">
        <v>2</v>
      </c>
      <c r="C41" s="6" t="s">
        <v>3</v>
      </c>
      <c r="D41" s="6" t="s">
        <v>4</v>
      </c>
      <c r="E41" s="6" t="s">
        <v>5</v>
      </c>
      <c r="F41" s="6" t="s">
        <v>6</v>
      </c>
      <c r="G41" s="6" t="s">
        <v>7</v>
      </c>
      <c r="H41" s="6" t="s">
        <v>8</v>
      </c>
      <c r="I41" s="7" t="s">
        <v>9</v>
      </c>
      <c r="J41" s="6" t="s">
        <v>10</v>
      </c>
      <c r="K41" s="8" t="s">
        <v>11</v>
      </c>
      <c r="L41" s="6" t="s">
        <v>12</v>
      </c>
      <c r="M41" s="6" t="s">
        <v>13</v>
      </c>
      <c r="N41" s="6" t="s">
        <v>14</v>
      </c>
      <c r="O41" s="6" t="s">
        <v>40</v>
      </c>
      <c r="P41" s="6" t="s">
        <v>16</v>
      </c>
      <c r="Q41" s="6" t="s">
        <v>17</v>
      </c>
      <c r="R41" s="8" t="s">
        <v>18</v>
      </c>
      <c r="S41" s="8" t="s">
        <v>19</v>
      </c>
      <c r="T41" s="6" t="s">
        <v>20</v>
      </c>
      <c r="U41" s="6" t="s">
        <v>41</v>
      </c>
      <c r="V41" s="6" t="s">
        <v>42</v>
      </c>
      <c r="W41" s="6" t="s">
        <v>43</v>
      </c>
      <c r="X41" s="6" t="s">
        <v>22</v>
      </c>
      <c r="Y41" s="6" t="s">
        <v>44</v>
      </c>
    </row>
    <row r="42" spans="1:25" x14ac:dyDescent="0.3">
      <c r="A42" s="3">
        <v>1</v>
      </c>
      <c r="B42" s="3" t="s">
        <v>25</v>
      </c>
      <c r="C42" s="3" t="s">
        <v>26</v>
      </c>
      <c r="D42" s="3" t="s">
        <v>27</v>
      </c>
      <c r="E42" s="3" t="s">
        <v>28</v>
      </c>
      <c r="F42" s="3" t="s">
        <v>29</v>
      </c>
      <c r="G42" s="3">
        <v>18</v>
      </c>
      <c r="H42" s="3">
        <v>4</v>
      </c>
      <c r="I42" s="4">
        <f t="shared" ref="I42:I74" si="10">H42/G42</f>
        <v>0.22222222222222221</v>
      </c>
      <c r="J42" s="3">
        <v>8</v>
      </c>
      <c r="K42" s="5">
        <f t="shared" ref="K42:K74" si="11">J42/G42</f>
        <v>0.44444444444444442</v>
      </c>
      <c r="L42" s="3">
        <f t="shared" ref="L42:L74" si="12">M42+N42</f>
        <v>8</v>
      </c>
      <c r="M42" s="3">
        <v>0</v>
      </c>
      <c r="N42" s="3">
        <v>8</v>
      </c>
      <c r="O42" s="3">
        <v>0</v>
      </c>
      <c r="P42" s="3">
        <v>4</v>
      </c>
      <c r="Q42" s="3">
        <v>4</v>
      </c>
      <c r="R42" s="5">
        <f t="shared" ref="R42:R74" si="13">M42/(M42+N42)</f>
        <v>0</v>
      </c>
      <c r="S42" s="5">
        <f t="shared" ref="S42:S74" si="14">((0.5*T42)+M42)/L42</f>
        <v>0</v>
      </c>
      <c r="T42" s="3">
        <v>0</v>
      </c>
      <c r="U42" s="3">
        <v>3</v>
      </c>
      <c r="V42" s="3">
        <v>6</v>
      </c>
      <c r="W42" s="3">
        <v>6</v>
      </c>
      <c r="X42" s="3">
        <v>4</v>
      </c>
      <c r="Y42" s="3">
        <v>0</v>
      </c>
    </row>
    <row r="43" spans="1:25" x14ac:dyDescent="0.3">
      <c r="A43" s="3">
        <v>4</v>
      </c>
      <c r="B43" s="3" t="s">
        <v>25</v>
      </c>
      <c r="C43" s="3" t="s">
        <v>31</v>
      </c>
      <c r="D43" s="3" t="s">
        <v>27</v>
      </c>
      <c r="E43" s="3" t="s">
        <v>28</v>
      </c>
      <c r="F43" s="3" t="s">
        <v>29</v>
      </c>
      <c r="G43" s="3">
        <v>1</v>
      </c>
      <c r="H43" s="3">
        <v>0</v>
      </c>
      <c r="I43" s="2">
        <f t="shared" si="10"/>
        <v>0</v>
      </c>
      <c r="J43" s="3">
        <v>0</v>
      </c>
      <c r="K43" s="1">
        <f t="shared" si="11"/>
        <v>0</v>
      </c>
      <c r="L43" s="3">
        <f t="shared" si="12"/>
        <v>1</v>
      </c>
      <c r="M43" s="3">
        <v>0</v>
      </c>
      <c r="N43" s="3">
        <v>1</v>
      </c>
      <c r="O43" s="3">
        <v>0</v>
      </c>
      <c r="P43" s="3">
        <v>0</v>
      </c>
      <c r="Q43" s="3">
        <v>0</v>
      </c>
      <c r="R43" s="1">
        <f t="shared" si="13"/>
        <v>0</v>
      </c>
      <c r="S43" s="1">
        <f t="shared" si="14"/>
        <v>0</v>
      </c>
      <c r="T43" s="3">
        <v>0</v>
      </c>
      <c r="U43" s="3">
        <v>1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3">
      <c r="A44" s="3">
        <v>6</v>
      </c>
      <c r="B44" s="3" t="s">
        <v>31</v>
      </c>
      <c r="C44" s="3" t="s">
        <v>26</v>
      </c>
      <c r="D44" s="3" t="s">
        <v>27</v>
      </c>
      <c r="E44" s="3" t="s">
        <v>28</v>
      </c>
      <c r="F44" s="3" t="s">
        <v>29</v>
      </c>
      <c r="G44" s="3">
        <v>6</v>
      </c>
      <c r="H44" s="3">
        <v>6</v>
      </c>
      <c r="I44" s="4">
        <f t="shared" si="10"/>
        <v>1</v>
      </c>
      <c r="J44" s="3">
        <v>1</v>
      </c>
      <c r="K44" s="5">
        <f t="shared" si="11"/>
        <v>0.16666666666666666</v>
      </c>
      <c r="L44" s="3">
        <f t="shared" si="12"/>
        <v>4</v>
      </c>
      <c r="M44" s="3">
        <v>2</v>
      </c>
      <c r="N44" s="3">
        <v>2</v>
      </c>
      <c r="O44" s="3">
        <v>2</v>
      </c>
      <c r="P44" s="3">
        <v>2</v>
      </c>
      <c r="Q44" s="3">
        <v>1</v>
      </c>
      <c r="R44" s="5">
        <f t="shared" si="13"/>
        <v>0.5</v>
      </c>
      <c r="S44" s="5">
        <f t="shared" si="14"/>
        <v>0.625</v>
      </c>
      <c r="T44" s="3">
        <v>1</v>
      </c>
      <c r="U44" s="3">
        <v>1</v>
      </c>
      <c r="V44" s="3">
        <v>1</v>
      </c>
      <c r="W44" s="3">
        <v>1</v>
      </c>
      <c r="X44" s="3">
        <v>2</v>
      </c>
      <c r="Y44" s="3">
        <v>0</v>
      </c>
    </row>
    <row r="45" spans="1:25" x14ac:dyDescent="0.3">
      <c r="A45" s="3">
        <v>14</v>
      </c>
      <c r="B45" s="3" t="s">
        <v>25</v>
      </c>
      <c r="C45" s="3" t="s">
        <v>26</v>
      </c>
      <c r="D45" s="3" t="s">
        <v>27</v>
      </c>
      <c r="E45" s="3" t="s">
        <v>35</v>
      </c>
      <c r="F45" s="3" t="s">
        <v>29</v>
      </c>
      <c r="G45" s="3">
        <v>1</v>
      </c>
      <c r="H45" s="3">
        <v>2</v>
      </c>
      <c r="I45" s="4">
        <f t="shared" si="10"/>
        <v>2</v>
      </c>
      <c r="J45" s="3">
        <v>0</v>
      </c>
      <c r="K45" s="5">
        <f t="shared" si="11"/>
        <v>0</v>
      </c>
      <c r="L45" s="3">
        <f t="shared" si="12"/>
        <v>1</v>
      </c>
      <c r="M45" s="3">
        <v>1</v>
      </c>
      <c r="N45" s="3">
        <v>0</v>
      </c>
      <c r="O45" s="3">
        <v>1</v>
      </c>
      <c r="P45" s="3">
        <v>0</v>
      </c>
      <c r="Q45" s="3">
        <v>0</v>
      </c>
      <c r="R45" s="5">
        <f t="shared" si="13"/>
        <v>1</v>
      </c>
      <c r="S45" s="5">
        <f t="shared" si="14"/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</row>
    <row r="46" spans="1:25" x14ac:dyDescent="0.3">
      <c r="A46" s="3">
        <v>19</v>
      </c>
      <c r="B46" s="3" t="s">
        <v>31</v>
      </c>
      <c r="C46" s="3" t="s">
        <v>26</v>
      </c>
      <c r="D46" s="3" t="s">
        <v>27</v>
      </c>
      <c r="E46" s="3" t="s">
        <v>35</v>
      </c>
      <c r="F46" s="3" t="s">
        <v>29</v>
      </c>
      <c r="G46" s="3">
        <v>2</v>
      </c>
      <c r="H46" s="3">
        <v>3</v>
      </c>
      <c r="I46" s="4">
        <f t="shared" si="10"/>
        <v>1.5</v>
      </c>
      <c r="J46" s="3">
        <v>1</v>
      </c>
      <c r="K46" s="5">
        <f t="shared" si="11"/>
        <v>0.5</v>
      </c>
      <c r="L46" s="3">
        <f t="shared" si="12"/>
        <v>2</v>
      </c>
      <c r="M46" s="3">
        <v>0</v>
      </c>
      <c r="N46" s="3">
        <v>2</v>
      </c>
      <c r="O46" s="3">
        <v>1</v>
      </c>
      <c r="P46" s="3">
        <v>0</v>
      </c>
      <c r="Q46" s="3">
        <v>0</v>
      </c>
      <c r="R46" s="5">
        <f t="shared" si="13"/>
        <v>0</v>
      </c>
      <c r="S46" s="5">
        <f t="shared" si="14"/>
        <v>0.25</v>
      </c>
      <c r="T46" s="3">
        <v>1</v>
      </c>
      <c r="U46" s="3">
        <v>1</v>
      </c>
      <c r="V46" s="3">
        <v>0</v>
      </c>
      <c r="W46" s="3">
        <v>1</v>
      </c>
      <c r="X46" s="3">
        <v>1</v>
      </c>
      <c r="Y46" s="3">
        <v>0</v>
      </c>
    </row>
    <row r="47" spans="1:25" x14ac:dyDescent="0.3">
      <c r="A47" s="3">
        <v>26</v>
      </c>
      <c r="B47" s="3" t="s">
        <v>25</v>
      </c>
      <c r="C47" s="3" t="s">
        <v>31</v>
      </c>
      <c r="D47" s="3" t="s">
        <v>27</v>
      </c>
      <c r="E47" s="3" t="s">
        <v>32</v>
      </c>
      <c r="F47" s="3" t="s">
        <v>29</v>
      </c>
      <c r="G47" s="3">
        <v>2</v>
      </c>
      <c r="H47" s="3">
        <v>2</v>
      </c>
      <c r="I47" s="4">
        <f t="shared" si="10"/>
        <v>1</v>
      </c>
      <c r="J47" s="3">
        <v>0</v>
      </c>
      <c r="K47" s="5">
        <f t="shared" si="11"/>
        <v>0</v>
      </c>
      <c r="L47" s="3">
        <f t="shared" si="12"/>
        <v>2</v>
      </c>
      <c r="M47" s="3">
        <v>1</v>
      </c>
      <c r="N47" s="3">
        <v>1</v>
      </c>
      <c r="O47" s="3">
        <v>1</v>
      </c>
      <c r="P47" s="3">
        <v>0</v>
      </c>
      <c r="Q47" s="3">
        <v>0</v>
      </c>
      <c r="R47" s="5">
        <f t="shared" si="13"/>
        <v>0.5</v>
      </c>
      <c r="S47" s="5">
        <f t="shared" si="14"/>
        <v>0.5</v>
      </c>
      <c r="T47" s="3">
        <v>0</v>
      </c>
      <c r="U47" s="3">
        <v>0</v>
      </c>
      <c r="V47" s="3">
        <v>1</v>
      </c>
      <c r="W47" s="3">
        <v>0</v>
      </c>
      <c r="X47" s="3">
        <v>0</v>
      </c>
      <c r="Y47" s="3">
        <v>0</v>
      </c>
    </row>
    <row r="48" spans="1:25" ht="15" customHeight="1" x14ac:dyDescent="0.3">
      <c r="A48" s="3">
        <v>27</v>
      </c>
      <c r="B48" s="3" t="s">
        <v>31</v>
      </c>
      <c r="C48" s="3" t="s">
        <v>26</v>
      </c>
      <c r="D48" s="3" t="s">
        <v>27</v>
      </c>
      <c r="E48" s="3" t="s">
        <v>32</v>
      </c>
      <c r="F48" s="3" t="s">
        <v>29</v>
      </c>
      <c r="G48" s="3">
        <v>6</v>
      </c>
      <c r="H48" s="3">
        <v>11</v>
      </c>
      <c r="I48" s="4">
        <f t="shared" si="10"/>
        <v>1.8333333333333333</v>
      </c>
      <c r="J48" s="3">
        <v>1</v>
      </c>
      <c r="K48" s="5">
        <f t="shared" si="11"/>
        <v>0.16666666666666666</v>
      </c>
      <c r="L48" s="3">
        <f t="shared" si="12"/>
        <v>5</v>
      </c>
      <c r="M48" s="3">
        <v>5</v>
      </c>
      <c r="N48" s="3">
        <v>0</v>
      </c>
      <c r="O48" s="3">
        <v>3</v>
      </c>
      <c r="P48" s="3">
        <v>0</v>
      </c>
      <c r="Q48" s="3">
        <v>0</v>
      </c>
      <c r="R48" s="5">
        <f t="shared" si="13"/>
        <v>1</v>
      </c>
      <c r="S48" s="5">
        <f t="shared" si="14"/>
        <v>1.3</v>
      </c>
      <c r="T48" s="3">
        <v>3</v>
      </c>
      <c r="U48" s="3">
        <v>0</v>
      </c>
      <c r="V48" s="3">
        <v>1</v>
      </c>
      <c r="W48" s="3">
        <v>0</v>
      </c>
      <c r="X48" s="3">
        <v>0</v>
      </c>
      <c r="Y48" s="3">
        <v>0</v>
      </c>
    </row>
    <row r="49" spans="1:25" x14ac:dyDescent="0.3">
      <c r="A49" s="3">
        <v>33</v>
      </c>
      <c r="B49" s="3" t="s">
        <v>25</v>
      </c>
      <c r="C49" s="3" t="s">
        <v>26</v>
      </c>
      <c r="D49" s="3" t="s">
        <v>27</v>
      </c>
      <c r="E49" s="3" t="s">
        <v>32</v>
      </c>
      <c r="F49" s="3" t="s">
        <v>29</v>
      </c>
      <c r="G49" s="3">
        <v>5</v>
      </c>
      <c r="H49" s="3">
        <v>2</v>
      </c>
      <c r="I49" s="4">
        <f t="shared" si="10"/>
        <v>0.4</v>
      </c>
      <c r="J49" s="3">
        <v>1</v>
      </c>
      <c r="K49" s="5">
        <f t="shared" si="11"/>
        <v>0.2</v>
      </c>
      <c r="L49" s="3">
        <f t="shared" si="12"/>
        <v>4</v>
      </c>
      <c r="M49" s="3">
        <v>1</v>
      </c>
      <c r="N49" s="3">
        <v>3</v>
      </c>
      <c r="O49" s="3">
        <v>1</v>
      </c>
      <c r="P49" s="3">
        <v>0</v>
      </c>
      <c r="Q49" s="3">
        <v>0</v>
      </c>
      <c r="R49" s="5">
        <f t="shared" si="13"/>
        <v>0.25</v>
      </c>
      <c r="S49" s="5">
        <f t="shared" si="14"/>
        <v>0.25</v>
      </c>
      <c r="T49" s="3">
        <v>0</v>
      </c>
      <c r="U49" s="3">
        <v>1</v>
      </c>
      <c r="V49" s="3">
        <v>2</v>
      </c>
      <c r="W49" s="3">
        <v>0</v>
      </c>
      <c r="X49" s="3">
        <v>0</v>
      </c>
      <c r="Y49" s="3">
        <v>0</v>
      </c>
    </row>
    <row r="50" spans="1:25" x14ac:dyDescent="0.3">
      <c r="A50" s="3">
        <v>37</v>
      </c>
      <c r="B50" s="3" t="s">
        <v>25</v>
      </c>
      <c r="C50" s="3" t="s">
        <v>26</v>
      </c>
      <c r="D50" s="3" t="s">
        <v>27</v>
      </c>
      <c r="E50" s="3" t="s">
        <v>31</v>
      </c>
      <c r="F50" s="3" t="s">
        <v>29</v>
      </c>
      <c r="G50" s="3">
        <v>0</v>
      </c>
      <c r="H50" s="3">
        <v>0</v>
      </c>
      <c r="I50" s="2" t="e">
        <f t="shared" si="10"/>
        <v>#DIV/0!</v>
      </c>
      <c r="J50" s="3">
        <v>0</v>
      </c>
      <c r="K50" s="1" t="e">
        <f t="shared" si="11"/>
        <v>#DIV/0!</v>
      </c>
      <c r="L50" s="3">
        <f t="shared" si="12"/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 t="e">
        <f t="shared" si="13"/>
        <v>#DIV/0!</v>
      </c>
      <c r="S50" s="1" t="e">
        <f t="shared" si="14"/>
        <v>#DIV/0!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</row>
    <row r="51" spans="1:25" x14ac:dyDescent="0.3">
      <c r="A51" s="3">
        <v>38</v>
      </c>
      <c r="B51" s="3" t="s">
        <v>31</v>
      </c>
      <c r="C51" s="3" t="s">
        <v>34</v>
      </c>
      <c r="D51" s="3" t="s">
        <v>35</v>
      </c>
      <c r="E51" s="3" t="s">
        <v>32</v>
      </c>
      <c r="F51" s="3" t="s">
        <v>29</v>
      </c>
      <c r="G51" s="3">
        <v>2</v>
      </c>
      <c r="H51" s="3">
        <v>0</v>
      </c>
      <c r="I51" s="4">
        <f t="shared" si="10"/>
        <v>0</v>
      </c>
      <c r="J51" s="3">
        <v>1</v>
      </c>
      <c r="K51" s="5">
        <f t="shared" si="11"/>
        <v>0.5</v>
      </c>
      <c r="L51" s="3">
        <f t="shared" si="12"/>
        <v>1</v>
      </c>
      <c r="M51" s="3">
        <v>0</v>
      </c>
      <c r="N51" s="3">
        <v>1</v>
      </c>
      <c r="O51" s="3">
        <v>0</v>
      </c>
      <c r="P51" s="3">
        <v>0</v>
      </c>
      <c r="Q51" s="3">
        <v>0</v>
      </c>
      <c r="R51" s="5">
        <f t="shared" si="13"/>
        <v>0</v>
      </c>
      <c r="S51" s="5">
        <f t="shared" si="14"/>
        <v>0</v>
      </c>
      <c r="T51" s="3">
        <v>0</v>
      </c>
      <c r="U51" s="3">
        <v>0</v>
      </c>
      <c r="V51" s="3">
        <v>1</v>
      </c>
      <c r="W51" s="3">
        <v>0</v>
      </c>
      <c r="X51" s="3">
        <v>0</v>
      </c>
      <c r="Y51" s="3">
        <v>1</v>
      </c>
    </row>
    <row r="52" spans="1:25" x14ac:dyDescent="0.3">
      <c r="A52" s="3">
        <v>39</v>
      </c>
      <c r="B52" s="3" t="s">
        <v>31</v>
      </c>
      <c r="C52" s="3" t="s">
        <v>26</v>
      </c>
      <c r="D52" s="3" t="s">
        <v>27</v>
      </c>
      <c r="E52" s="3" t="s">
        <v>28</v>
      </c>
      <c r="F52" s="3" t="s">
        <v>32</v>
      </c>
      <c r="G52" s="3">
        <v>1</v>
      </c>
      <c r="H52" s="3">
        <v>2</v>
      </c>
      <c r="I52" s="4">
        <f t="shared" si="10"/>
        <v>2</v>
      </c>
      <c r="J52" s="3">
        <v>0</v>
      </c>
      <c r="K52" s="5">
        <f t="shared" si="11"/>
        <v>0</v>
      </c>
      <c r="L52" s="3">
        <f t="shared" si="12"/>
        <v>1</v>
      </c>
      <c r="M52" s="3">
        <v>1</v>
      </c>
      <c r="N52" s="3">
        <v>0</v>
      </c>
      <c r="O52" s="3">
        <v>1</v>
      </c>
      <c r="P52" s="3">
        <v>0</v>
      </c>
      <c r="Q52" s="3">
        <v>0</v>
      </c>
      <c r="R52" s="5">
        <f t="shared" si="13"/>
        <v>1</v>
      </c>
      <c r="S52" s="5">
        <f t="shared" si="14"/>
        <v>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</row>
    <row r="53" spans="1:25" x14ac:dyDescent="0.3">
      <c r="A53" s="3">
        <v>44</v>
      </c>
      <c r="B53" s="3" t="s">
        <v>25</v>
      </c>
      <c r="C53" s="3" t="s">
        <v>26</v>
      </c>
      <c r="D53" s="3" t="s">
        <v>34</v>
      </c>
      <c r="E53" s="3" t="s">
        <v>35</v>
      </c>
      <c r="F53" s="3" t="s">
        <v>29</v>
      </c>
      <c r="G53" s="3">
        <v>3</v>
      </c>
      <c r="H53" s="3">
        <v>2</v>
      </c>
      <c r="I53" s="4">
        <f t="shared" si="10"/>
        <v>0.66666666666666663</v>
      </c>
      <c r="J53" s="3">
        <v>0</v>
      </c>
      <c r="K53" s="5">
        <f t="shared" si="11"/>
        <v>0</v>
      </c>
      <c r="L53" s="3">
        <f t="shared" si="12"/>
        <v>3</v>
      </c>
      <c r="M53" s="3">
        <v>1</v>
      </c>
      <c r="N53" s="3">
        <v>2</v>
      </c>
      <c r="O53" s="3">
        <v>1</v>
      </c>
      <c r="P53" s="3">
        <v>0</v>
      </c>
      <c r="Q53" s="3">
        <v>0</v>
      </c>
      <c r="R53" s="5">
        <f t="shared" si="13"/>
        <v>0.33333333333333331</v>
      </c>
      <c r="S53" s="5">
        <f t="shared" si="14"/>
        <v>0.33333333333333331</v>
      </c>
      <c r="T53" s="3">
        <v>0</v>
      </c>
      <c r="U53" s="3">
        <v>0</v>
      </c>
      <c r="V53" s="3">
        <v>2</v>
      </c>
      <c r="W53" s="3">
        <v>0</v>
      </c>
      <c r="X53" s="3">
        <v>0</v>
      </c>
      <c r="Y53" s="3">
        <v>1</v>
      </c>
    </row>
    <row r="54" spans="1:25" x14ac:dyDescent="0.3">
      <c r="A54" s="3">
        <v>49</v>
      </c>
      <c r="B54" s="3" t="s">
        <v>31</v>
      </c>
      <c r="C54" s="3" t="s">
        <v>34</v>
      </c>
      <c r="D54" s="3" t="s">
        <v>35</v>
      </c>
      <c r="E54" s="3" t="s">
        <v>28</v>
      </c>
      <c r="F54" s="3" t="s">
        <v>29</v>
      </c>
      <c r="G54" s="3">
        <v>3</v>
      </c>
      <c r="H54" s="3">
        <v>1</v>
      </c>
      <c r="I54" s="4">
        <f t="shared" si="10"/>
        <v>0.33333333333333331</v>
      </c>
      <c r="J54" s="3">
        <v>0</v>
      </c>
      <c r="K54" s="5">
        <f t="shared" si="11"/>
        <v>0</v>
      </c>
      <c r="L54" s="3">
        <f t="shared" si="12"/>
        <v>2</v>
      </c>
      <c r="M54" s="3">
        <v>0</v>
      </c>
      <c r="N54" s="3">
        <v>2</v>
      </c>
      <c r="O54" s="3">
        <v>0</v>
      </c>
      <c r="P54" s="3">
        <v>2</v>
      </c>
      <c r="Q54" s="3">
        <v>1</v>
      </c>
      <c r="R54" s="5">
        <f t="shared" si="13"/>
        <v>0</v>
      </c>
      <c r="S54" s="5">
        <f t="shared" si="14"/>
        <v>0</v>
      </c>
      <c r="T54" s="3">
        <v>0</v>
      </c>
      <c r="U54" s="3">
        <v>1</v>
      </c>
      <c r="V54" s="3">
        <v>1</v>
      </c>
      <c r="W54" s="3">
        <v>0</v>
      </c>
      <c r="X54" s="3">
        <v>1</v>
      </c>
      <c r="Y54" s="3">
        <v>0</v>
      </c>
    </row>
    <row r="55" spans="1:25" x14ac:dyDescent="0.3">
      <c r="A55" s="3">
        <v>56</v>
      </c>
      <c r="B55" s="3" t="s">
        <v>25</v>
      </c>
      <c r="C55" s="3" t="s">
        <v>31</v>
      </c>
      <c r="D55" s="3" t="s">
        <v>34</v>
      </c>
      <c r="E55" s="3" t="s">
        <v>32</v>
      </c>
      <c r="F55" s="3" t="s">
        <v>29</v>
      </c>
      <c r="G55" s="3">
        <v>1</v>
      </c>
      <c r="H55" s="3">
        <v>0</v>
      </c>
      <c r="I55" s="2">
        <f t="shared" si="10"/>
        <v>0</v>
      </c>
      <c r="J55" s="3">
        <v>0</v>
      </c>
      <c r="K55" s="1">
        <f t="shared" si="11"/>
        <v>0</v>
      </c>
      <c r="L55" s="3">
        <f t="shared" si="12"/>
        <v>1</v>
      </c>
      <c r="M55" s="3">
        <v>0</v>
      </c>
      <c r="N55" s="3">
        <v>1</v>
      </c>
      <c r="O55" s="3">
        <v>0</v>
      </c>
      <c r="P55" s="3">
        <v>0</v>
      </c>
      <c r="Q55" s="3">
        <v>0</v>
      </c>
      <c r="R55" s="1">
        <f t="shared" si="13"/>
        <v>0</v>
      </c>
      <c r="S55" s="1">
        <f t="shared" si="14"/>
        <v>0</v>
      </c>
      <c r="T55" s="3">
        <v>0</v>
      </c>
      <c r="U55" s="3">
        <v>1</v>
      </c>
      <c r="V55" s="3">
        <v>0</v>
      </c>
      <c r="W55" s="3">
        <v>0</v>
      </c>
      <c r="X55" s="3">
        <v>1</v>
      </c>
      <c r="Y55" s="3">
        <v>0</v>
      </c>
    </row>
    <row r="56" spans="1:25" x14ac:dyDescent="0.3">
      <c r="A56" s="3">
        <v>79</v>
      </c>
      <c r="B56" s="3" t="s">
        <v>31</v>
      </c>
      <c r="C56" s="3" t="s">
        <v>26</v>
      </c>
      <c r="D56" s="3" t="s">
        <v>27</v>
      </c>
      <c r="E56" s="3" t="s">
        <v>32</v>
      </c>
      <c r="F56" s="3" t="s">
        <v>35</v>
      </c>
      <c r="G56" s="3">
        <v>1</v>
      </c>
      <c r="H56" s="3">
        <v>0</v>
      </c>
      <c r="I56" s="4">
        <f t="shared" si="10"/>
        <v>0</v>
      </c>
      <c r="J56" s="3">
        <v>0</v>
      </c>
      <c r="K56" s="5">
        <f t="shared" si="11"/>
        <v>0</v>
      </c>
      <c r="L56" s="3">
        <f t="shared" si="12"/>
        <v>1</v>
      </c>
      <c r="M56" s="3">
        <v>0</v>
      </c>
      <c r="N56" s="3">
        <v>1</v>
      </c>
      <c r="O56" s="3">
        <v>0</v>
      </c>
      <c r="P56" s="3">
        <v>0</v>
      </c>
      <c r="Q56" s="3">
        <v>0</v>
      </c>
      <c r="R56" s="5">
        <f t="shared" si="13"/>
        <v>0</v>
      </c>
      <c r="S56" s="5">
        <f t="shared" si="14"/>
        <v>0</v>
      </c>
      <c r="T56" s="3">
        <v>0</v>
      </c>
      <c r="U56" s="3">
        <v>0</v>
      </c>
      <c r="V56" s="3">
        <v>1</v>
      </c>
      <c r="W56" s="3">
        <v>0</v>
      </c>
      <c r="X56" s="3">
        <v>0</v>
      </c>
      <c r="Y56" s="3">
        <v>1</v>
      </c>
    </row>
    <row r="57" spans="1:25" x14ac:dyDescent="0.3">
      <c r="A57" s="3">
        <v>92</v>
      </c>
      <c r="B57" s="3" t="s">
        <v>31</v>
      </c>
      <c r="C57" s="3" t="s">
        <v>34</v>
      </c>
      <c r="D57" s="3" t="s">
        <v>27</v>
      </c>
      <c r="E57" s="3" t="s">
        <v>28</v>
      </c>
      <c r="F57" s="3" t="s">
        <v>33</v>
      </c>
      <c r="G57" s="3">
        <v>0</v>
      </c>
      <c r="H57" s="3">
        <v>0</v>
      </c>
      <c r="I57" s="4" t="e">
        <f t="shared" si="10"/>
        <v>#DIV/0!</v>
      </c>
      <c r="J57" s="3">
        <v>0</v>
      </c>
      <c r="K57" s="5" t="e">
        <f t="shared" si="11"/>
        <v>#DIV/0!</v>
      </c>
      <c r="L57" s="3">
        <f t="shared" si="12"/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5" t="e">
        <f t="shared" si="13"/>
        <v>#DIV/0!</v>
      </c>
      <c r="S57" s="5" t="e">
        <f t="shared" si="14"/>
        <v>#DIV/0!</v>
      </c>
      <c r="T57" s="3">
        <v>0</v>
      </c>
      <c r="U57" s="3">
        <v>0</v>
      </c>
      <c r="V57" s="3">
        <v>1</v>
      </c>
      <c r="W57" s="3">
        <v>0</v>
      </c>
      <c r="X57" s="3">
        <v>1</v>
      </c>
      <c r="Y57" s="3">
        <v>0</v>
      </c>
    </row>
    <row r="58" spans="1:25" x14ac:dyDescent="0.3">
      <c r="A58" s="3">
        <v>93</v>
      </c>
      <c r="B58" s="3" t="s">
        <v>34</v>
      </c>
      <c r="C58" s="3" t="s">
        <v>26</v>
      </c>
      <c r="D58" s="3" t="s">
        <v>27</v>
      </c>
      <c r="E58" s="3" t="s">
        <v>32</v>
      </c>
      <c r="F58" s="3" t="s">
        <v>33</v>
      </c>
      <c r="G58" s="3">
        <v>2</v>
      </c>
      <c r="H58" s="3">
        <v>0</v>
      </c>
      <c r="I58" s="4">
        <f t="shared" si="10"/>
        <v>0</v>
      </c>
      <c r="J58" s="3">
        <v>0</v>
      </c>
      <c r="K58" s="5">
        <f t="shared" si="11"/>
        <v>0</v>
      </c>
      <c r="L58" s="3">
        <f t="shared" si="12"/>
        <v>2</v>
      </c>
      <c r="M58" s="3">
        <v>0</v>
      </c>
      <c r="N58" s="3">
        <v>2</v>
      </c>
      <c r="O58" s="3">
        <v>0</v>
      </c>
      <c r="P58" s="3">
        <v>0</v>
      </c>
      <c r="Q58" s="3">
        <v>0</v>
      </c>
      <c r="R58" s="5">
        <f t="shared" si="13"/>
        <v>0</v>
      </c>
      <c r="S58" s="5">
        <f t="shared" si="14"/>
        <v>0</v>
      </c>
      <c r="T58" s="3">
        <v>0</v>
      </c>
      <c r="U58" s="3">
        <v>1</v>
      </c>
      <c r="V58" s="3">
        <v>0</v>
      </c>
      <c r="W58" s="3">
        <v>0</v>
      </c>
      <c r="X58" s="3">
        <v>0</v>
      </c>
      <c r="Y58" s="3">
        <v>0</v>
      </c>
    </row>
    <row r="59" spans="1:25" x14ac:dyDescent="0.3">
      <c r="A59" s="3">
        <v>94</v>
      </c>
      <c r="B59" s="3" t="s">
        <v>25</v>
      </c>
      <c r="C59" s="3" t="s">
        <v>26</v>
      </c>
      <c r="D59" s="3" t="s">
        <v>27</v>
      </c>
      <c r="E59" s="3" t="s">
        <v>32</v>
      </c>
      <c r="F59" s="3" t="s">
        <v>33</v>
      </c>
      <c r="G59" s="3">
        <v>4</v>
      </c>
      <c r="H59" s="3">
        <v>2</v>
      </c>
      <c r="I59" s="4">
        <f t="shared" si="10"/>
        <v>0.5</v>
      </c>
      <c r="J59" s="3">
        <v>1</v>
      </c>
      <c r="K59" s="5">
        <f t="shared" si="11"/>
        <v>0.25</v>
      </c>
      <c r="L59" s="3">
        <f t="shared" si="12"/>
        <v>3</v>
      </c>
      <c r="M59" s="3">
        <v>1</v>
      </c>
      <c r="N59" s="3">
        <v>2</v>
      </c>
      <c r="O59" s="3">
        <v>0</v>
      </c>
      <c r="P59" s="3">
        <v>0</v>
      </c>
      <c r="Q59" s="3">
        <v>0</v>
      </c>
      <c r="R59" s="5">
        <f t="shared" si="13"/>
        <v>0.33333333333333331</v>
      </c>
      <c r="S59" s="5">
        <f t="shared" si="14"/>
        <v>0.33333333333333331</v>
      </c>
      <c r="T59" s="3">
        <v>0</v>
      </c>
      <c r="U59" s="3">
        <v>2</v>
      </c>
      <c r="V59" s="3">
        <v>0</v>
      </c>
      <c r="W59" s="3">
        <v>1</v>
      </c>
      <c r="X59" s="3">
        <v>0</v>
      </c>
      <c r="Y59" s="3">
        <v>0</v>
      </c>
    </row>
    <row r="60" spans="1:25" x14ac:dyDescent="0.3">
      <c r="A60" s="3">
        <v>95</v>
      </c>
      <c r="B60" s="3" t="s">
        <v>31</v>
      </c>
      <c r="C60" s="3" t="s">
        <v>26</v>
      </c>
      <c r="D60" s="3" t="s">
        <v>27</v>
      </c>
      <c r="E60" s="3" t="s">
        <v>28</v>
      </c>
      <c r="F60" s="3" t="s">
        <v>35</v>
      </c>
      <c r="G60" s="3">
        <v>0</v>
      </c>
      <c r="H60" s="3">
        <v>0</v>
      </c>
      <c r="I60" s="4" t="e">
        <f t="shared" si="10"/>
        <v>#DIV/0!</v>
      </c>
      <c r="J60" s="3">
        <v>0</v>
      </c>
      <c r="K60" s="5" t="e">
        <f t="shared" si="11"/>
        <v>#DIV/0!</v>
      </c>
      <c r="L60" s="3">
        <f t="shared" si="12"/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5" t="e">
        <f t="shared" si="13"/>
        <v>#DIV/0!</v>
      </c>
      <c r="S60" s="5" t="e">
        <f t="shared" si="14"/>
        <v>#DIV/0!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</row>
    <row r="61" spans="1:25" x14ac:dyDescent="0.3">
      <c r="A61" s="3">
        <v>96</v>
      </c>
      <c r="B61" s="3" t="s">
        <v>25</v>
      </c>
      <c r="C61" s="3" t="s">
        <v>31</v>
      </c>
      <c r="D61" s="3" t="s">
        <v>27</v>
      </c>
      <c r="E61" s="3" t="s">
        <v>35</v>
      </c>
      <c r="F61" s="3" t="s">
        <v>29</v>
      </c>
      <c r="G61" s="3">
        <v>4</v>
      </c>
      <c r="H61" s="3">
        <v>0</v>
      </c>
      <c r="I61" s="4">
        <f t="shared" si="10"/>
        <v>0</v>
      </c>
      <c r="J61" s="3">
        <v>1</v>
      </c>
      <c r="K61" s="5">
        <f t="shared" si="11"/>
        <v>0.25</v>
      </c>
      <c r="L61" s="3">
        <f t="shared" si="12"/>
        <v>3</v>
      </c>
      <c r="M61" s="3">
        <v>0</v>
      </c>
      <c r="N61" s="3">
        <v>3</v>
      </c>
      <c r="O61" s="3">
        <v>0</v>
      </c>
      <c r="P61" s="3">
        <v>0</v>
      </c>
      <c r="Q61" s="3">
        <v>0</v>
      </c>
      <c r="R61" s="5">
        <f t="shared" si="13"/>
        <v>0</v>
      </c>
      <c r="S61" s="5">
        <f t="shared" si="14"/>
        <v>0</v>
      </c>
      <c r="T61" s="3">
        <v>0</v>
      </c>
      <c r="U61" s="3">
        <v>0</v>
      </c>
      <c r="V61" s="3">
        <v>3</v>
      </c>
      <c r="W61" s="3">
        <v>0</v>
      </c>
      <c r="X61" s="3">
        <v>0</v>
      </c>
      <c r="Y61" s="3">
        <v>0</v>
      </c>
    </row>
    <row r="62" spans="1:25" x14ac:dyDescent="0.3">
      <c r="A62" s="3">
        <v>97</v>
      </c>
      <c r="B62" s="3" t="s">
        <v>25</v>
      </c>
      <c r="C62" s="3" t="s">
        <v>31</v>
      </c>
      <c r="D62" s="3" t="s">
        <v>34</v>
      </c>
      <c r="E62" s="3" t="s">
        <v>35</v>
      </c>
      <c r="F62" s="3" t="s">
        <v>29</v>
      </c>
      <c r="G62" s="3">
        <v>4</v>
      </c>
      <c r="H62" s="3">
        <v>3</v>
      </c>
      <c r="I62" s="4">
        <f t="shared" si="10"/>
        <v>0.75</v>
      </c>
      <c r="J62" s="3">
        <v>0</v>
      </c>
      <c r="K62" s="5">
        <f t="shared" si="11"/>
        <v>0</v>
      </c>
      <c r="L62" s="3">
        <f t="shared" si="12"/>
        <v>3</v>
      </c>
      <c r="M62" s="3">
        <v>1</v>
      </c>
      <c r="N62" s="3">
        <v>2</v>
      </c>
      <c r="O62" s="3">
        <v>0</v>
      </c>
      <c r="P62" s="3">
        <v>2</v>
      </c>
      <c r="Q62" s="3">
        <v>1</v>
      </c>
      <c r="R62" s="5">
        <f t="shared" si="13"/>
        <v>0.33333333333333331</v>
      </c>
      <c r="S62" s="5">
        <f t="shared" si="14"/>
        <v>0.33333333333333331</v>
      </c>
      <c r="T62" s="3">
        <v>0</v>
      </c>
      <c r="U62" s="3">
        <v>2</v>
      </c>
      <c r="V62" s="3">
        <v>0</v>
      </c>
      <c r="W62" s="3">
        <v>0</v>
      </c>
      <c r="X62" s="3">
        <v>1</v>
      </c>
      <c r="Y62" s="3">
        <v>0</v>
      </c>
    </row>
    <row r="63" spans="1:25" x14ac:dyDescent="0.3">
      <c r="A63" s="3">
        <v>98</v>
      </c>
      <c r="B63" s="3" t="s">
        <v>31</v>
      </c>
      <c r="C63" s="3" t="s">
        <v>26</v>
      </c>
      <c r="D63" s="3" t="s">
        <v>27</v>
      </c>
      <c r="E63" s="3" t="s">
        <v>28</v>
      </c>
      <c r="F63" s="3" t="s">
        <v>34</v>
      </c>
      <c r="G63" s="3">
        <v>0</v>
      </c>
      <c r="H63" s="3">
        <v>0</v>
      </c>
      <c r="I63" s="4" t="e">
        <f t="shared" si="10"/>
        <v>#DIV/0!</v>
      </c>
      <c r="J63" s="3">
        <v>0</v>
      </c>
      <c r="K63" s="5" t="e">
        <f t="shared" si="11"/>
        <v>#DIV/0!</v>
      </c>
      <c r="L63" s="3">
        <f t="shared" si="12"/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5" t="e">
        <f t="shared" si="13"/>
        <v>#DIV/0!</v>
      </c>
      <c r="S63" s="5" t="e">
        <f t="shared" si="14"/>
        <v>#DIV/0!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</row>
    <row r="64" spans="1:25" x14ac:dyDescent="0.3">
      <c r="A64" s="3">
        <v>99</v>
      </c>
      <c r="B64" s="3" t="s">
        <v>31</v>
      </c>
      <c r="C64" s="3" t="s">
        <v>26</v>
      </c>
      <c r="D64" s="3" t="s">
        <v>34</v>
      </c>
      <c r="E64" s="3" t="s">
        <v>28</v>
      </c>
      <c r="F64" s="3" t="s">
        <v>29</v>
      </c>
      <c r="G64" s="3">
        <v>1</v>
      </c>
      <c r="H64" s="3">
        <v>1</v>
      </c>
      <c r="I64" s="4">
        <f t="shared" si="10"/>
        <v>1</v>
      </c>
      <c r="J64" s="3">
        <v>0</v>
      </c>
      <c r="K64" s="5">
        <f t="shared" si="11"/>
        <v>0</v>
      </c>
      <c r="L64" s="3">
        <f t="shared" si="12"/>
        <v>0</v>
      </c>
      <c r="M64" s="3">
        <v>0</v>
      </c>
      <c r="N64" s="3">
        <v>0</v>
      </c>
      <c r="O64" s="3">
        <v>0</v>
      </c>
      <c r="P64" s="3">
        <v>2</v>
      </c>
      <c r="Q64" s="3">
        <v>1</v>
      </c>
      <c r="R64" s="5" t="e">
        <f t="shared" si="13"/>
        <v>#DIV/0!</v>
      </c>
      <c r="S64" s="5" t="e">
        <f t="shared" si="14"/>
        <v>#DIV/0!</v>
      </c>
      <c r="T64" s="3">
        <v>0</v>
      </c>
      <c r="U64" s="3">
        <v>0</v>
      </c>
      <c r="V64" s="3">
        <v>1</v>
      </c>
      <c r="W64" s="3">
        <v>0</v>
      </c>
      <c r="X64" s="3">
        <v>2</v>
      </c>
      <c r="Y64" s="3">
        <v>0</v>
      </c>
    </row>
    <row r="65" spans="1:26" x14ac:dyDescent="0.3">
      <c r="A65" s="3">
        <v>100</v>
      </c>
      <c r="B65" s="3" t="s">
        <v>31</v>
      </c>
      <c r="C65" s="3" t="s">
        <v>26</v>
      </c>
      <c r="D65" s="3" t="s">
        <v>34</v>
      </c>
      <c r="E65" s="3" t="s">
        <v>32</v>
      </c>
      <c r="F65" s="3" t="s">
        <v>29</v>
      </c>
      <c r="G65" s="3">
        <v>0</v>
      </c>
      <c r="H65" s="3">
        <v>0</v>
      </c>
      <c r="I65" s="4" t="e">
        <f t="shared" si="10"/>
        <v>#DIV/0!</v>
      </c>
      <c r="J65" s="3">
        <v>0</v>
      </c>
      <c r="K65" s="5" t="e">
        <f t="shared" si="11"/>
        <v>#DIV/0!</v>
      </c>
      <c r="L65" s="3">
        <f t="shared" si="12"/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e">
        <f t="shared" si="13"/>
        <v>#DIV/0!</v>
      </c>
      <c r="S65" s="5" t="e">
        <f t="shared" si="14"/>
        <v>#DIV/0!</v>
      </c>
      <c r="T65" s="3">
        <v>0</v>
      </c>
      <c r="U65" s="3">
        <v>0</v>
      </c>
      <c r="V65" s="3">
        <v>1</v>
      </c>
      <c r="W65" s="3">
        <v>0</v>
      </c>
      <c r="X65" s="3">
        <v>0</v>
      </c>
      <c r="Y65" s="3">
        <v>0</v>
      </c>
    </row>
    <row r="66" spans="1:26" x14ac:dyDescent="0.3">
      <c r="A66" s="3">
        <v>101</v>
      </c>
      <c r="B66" s="3" t="s">
        <v>25</v>
      </c>
      <c r="C66" s="3" t="s">
        <v>36</v>
      </c>
      <c r="D66" s="3" t="s">
        <v>27</v>
      </c>
      <c r="E66" s="3" t="s">
        <v>32</v>
      </c>
      <c r="F66" s="11" t="s">
        <v>29</v>
      </c>
      <c r="G66" s="3">
        <v>2</v>
      </c>
      <c r="H66" s="3">
        <v>2</v>
      </c>
      <c r="I66" s="4">
        <f t="shared" si="10"/>
        <v>1</v>
      </c>
      <c r="J66" s="3">
        <v>1</v>
      </c>
      <c r="K66" s="5">
        <f t="shared" si="11"/>
        <v>0.5</v>
      </c>
      <c r="L66" s="3">
        <f t="shared" si="12"/>
        <v>1</v>
      </c>
      <c r="M66" s="3">
        <v>1</v>
      </c>
      <c r="N66" s="3">
        <v>0</v>
      </c>
      <c r="O66" s="3">
        <v>1</v>
      </c>
      <c r="P66" s="3">
        <v>0</v>
      </c>
      <c r="Q66" s="3">
        <v>0</v>
      </c>
      <c r="R66" s="5">
        <f t="shared" si="13"/>
        <v>1</v>
      </c>
      <c r="S66" s="5">
        <f t="shared" si="14"/>
        <v>1</v>
      </c>
      <c r="T66" s="3">
        <v>0</v>
      </c>
      <c r="U66" s="3">
        <v>0</v>
      </c>
      <c r="V66" s="3">
        <v>0</v>
      </c>
      <c r="W66" s="3">
        <v>1</v>
      </c>
      <c r="X66" s="3">
        <v>0</v>
      </c>
      <c r="Y66" s="3">
        <v>0</v>
      </c>
    </row>
    <row r="67" spans="1:26" x14ac:dyDescent="0.3">
      <c r="A67" s="3">
        <v>102</v>
      </c>
      <c r="B67" s="3" t="s">
        <v>25</v>
      </c>
      <c r="C67" s="3" t="s">
        <v>36</v>
      </c>
      <c r="D67" s="3" t="s">
        <v>27</v>
      </c>
      <c r="E67" s="3" t="s">
        <v>28</v>
      </c>
      <c r="F67" s="11" t="s">
        <v>29</v>
      </c>
      <c r="G67" s="3">
        <v>2</v>
      </c>
      <c r="H67" s="3">
        <v>0</v>
      </c>
      <c r="I67" s="4">
        <f t="shared" si="10"/>
        <v>0</v>
      </c>
      <c r="J67" s="3">
        <v>0</v>
      </c>
      <c r="K67" s="5">
        <f t="shared" si="11"/>
        <v>0</v>
      </c>
      <c r="L67" s="3">
        <f t="shared" si="12"/>
        <v>2</v>
      </c>
      <c r="M67" s="3">
        <v>0</v>
      </c>
      <c r="N67" s="3">
        <v>2</v>
      </c>
      <c r="O67" s="3">
        <v>0</v>
      </c>
      <c r="P67" s="3">
        <v>0</v>
      </c>
      <c r="Q67" s="3">
        <v>0</v>
      </c>
      <c r="R67" s="5">
        <f t="shared" si="13"/>
        <v>0</v>
      </c>
      <c r="S67" s="5">
        <f t="shared" si="14"/>
        <v>0</v>
      </c>
      <c r="T67" s="3">
        <v>0</v>
      </c>
      <c r="U67" s="3">
        <v>0</v>
      </c>
      <c r="V67" s="3">
        <v>2</v>
      </c>
      <c r="W67" s="3">
        <v>0</v>
      </c>
      <c r="X67" s="3">
        <v>0</v>
      </c>
      <c r="Y67" s="3">
        <v>0</v>
      </c>
    </row>
    <row r="68" spans="1:26" x14ac:dyDescent="0.3">
      <c r="A68" s="3">
        <v>103</v>
      </c>
      <c r="B68" s="3" t="s">
        <v>25</v>
      </c>
      <c r="C68" s="3" t="s">
        <v>26</v>
      </c>
      <c r="D68" s="3" t="s">
        <v>35</v>
      </c>
      <c r="E68" s="3" t="s">
        <v>28</v>
      </c>
      <c r="F68" s="11" t="s">
        <v>29</v>
      </c>
      <c r="G68" s="3">
        <v>2</v>
      </c>
      <c r="H68" s="3">
        <v>3</v>
      </c>
      <c r="I68" s="4">
        <f t="shared" si="10"/>
        <v>1.5</v>
      </c>
      <c r="J68" s="3">
        <v>0</v>
      </c>
      <c r="K68" s="5">
        <f t="shared" si="11"/>
        <v>0</v>
      </c>
      <c r="L68" s="3">
        <f t="shared" si="12"/>
        <v>2</v>
      </c>
      <c r="M68" s="3">
        <v>1</v>
      </c>
      <c r="N68" s="3">
        <v>1</v>
      </c>
      <c r="O68" s="3">
        <v>1</v>
      </c>
      <c r="P68" s="3">
        <v>0</v>
      </c>
      <c r="Q68" s="3">
        <v>0</v>
      </c>
      <c r="R68" s="5">
        <f t="shared" si="13"/>
        <v>0.5</v>
      </c>
      <c r="S68" s="5">
        <f t="shared" si="14"/>
        <v>0.75</v>
      </c>
      <c r="T68" s="3">
        <v>1</v>
      </c>
      <c r="U68" s="3">
        <v>1</v>
      </c>
      <c r="V68" s="3">
        <v>0</v>
      </c>
      <c r="W68" s="3">
        <v>0</v>
      </c>
      <c r="X68" s="3">
        <v>0</v>
      </c>
      <c r="Y68" s="3">
        <v>0</v>
      </c>
    </row>
    <row r="69" spans="1:26" x14ac:dyDescent="0.3">
      <c r="A69" s="3">
        <v>104</v>
      </c>
      <c r="B69" s="3" t="s">
        <v>25</v>
      </c>
      <c r="C69" s="3" t="s">
        <v>31</v>
      </c>
      <c r="D69" s="3" t="s">
        <v>35</v>
      </c>
      <c r="E69" s="3" t="s">
        <v>28</v>
      </c>
      <c r="F69" s="18" t="s">
        <v>29</v>
      </c>
      <c r="G69" s="3">
        <v>1</v>
      </c>
      <c r="H69" s="3">
        <v>0</v>
      </c>
      <c r="I69" s="4">
        <f t="shared" si="10"/>
        <v>0</v>
      </c>
      <c r="J69" s="3">
        <v>0</v>
      </c>
      <c r="K69" s="5">
        <f t="shared" si="11"/>
        <v>0</v>
      </c>
      <c r="L69" s="3">
        <f t="shared" si="12"/>
        <v>1</v>
      </c>
      <c r="M69" s="3">
        <v>0</v>
      </c>
      <c r="N69" s="3">
        <v>1</v>
      </c>
      <c r="O69" s="3">
        <v>0</v>
      </c>
      <c r="P69" s="3">
        <v>0</v>
      </c>
      <c r="Q69" s="3">
        <v>0</v>
      </c>
      <c r="R69" s="5">
        <f t="shared" si="13"/>
        <v>0</v>
      </c>
      <c r="S69" s="5">
        <f t="shared" si="14"/>
        <v>0</v>
      </c>
      <c r="T69" s="3">
        <v>0</v>
      </c>
      <c r="U69" s="3">
        <v>1</v>
      </c>
      <c r="V69" s="3">
        <v>0</v>
      </c>
      <c r="W69" s="3">
        <v>0</v>
      </c>
      <c r="X69" s="3">
        <v>0</v>
      </c>
      <c r="Y69" s="3">
        <v>0</v>
      </c>
    </row>
    <row r="70" spans="1:26" x14ac:dyDescent="0.3">
      <c r="A70" s="3">
        <v>105</v>
      </c>
      <c r="B70" s="3" t="s">
        <v>25</v>
      </c>
      <c r="C70" s="3" t="s">
        <v>31</v>
      </c>
      <c r="D70" s="3" t="s">
        <v>27</v>
      </c>
      <c r="E70" s="3" t="s">
        <v>35</v>
      </c>
      <c r="F70" s="3" t="s">
        <v>34</v>
      </c>
      <c r="G70" s="3">
        <v>1</v>
      </c>
      <c r="H70" s="3">
        <v>0</v>
      </c>
      <c r="I70" s="4">
        <f t="shared" si="10"/>
        <v>0</v>
      </c>
      <c r="J70" s="3">
        <v>1</v>
      </c>
      <c r="K70" s="5">
        <f t="shared" si="11"/>
        <v>1</v>
      </c>
      <c r="L70" s="3">
        <f t="shared" si="12"/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5" t="e">
        <f t="shared" si="13"/>
        <v>#DIV/0!</v>
      </c>
      <c r="S70" s="5" t="e">
        <f t="shared" si="14"/>
        <v>#DIV/0!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6" x14ac:dyDescent="0.3">
      <c r="A71" s="3">
        <v>106</v>
      </c>
      <c r="B71" s="3" t="s">
        <v>31</v>
      </c>
      <c r="C71" s="3" t="s">
        <v>26</v>
      </c>
      <c r="D71" s="3" t="s">
        <v>27</v>
      </c>
      <c r="E71" s="3" t="s">
        <v>35</v>
      </c>
      <c r="F71" s="11" t="s">
        <v>34</v>
      </c>
      <c r="G71" s="3">
        <v>0</v>
      </c>
      <c r="H71" s="3">
        <v>0</v>
      </c>
      <c r="I71" s="4" t="e">
        <f t="shared" si="10"/>
        <v>#DIV/0!</v>
      </c>
      <c r="J71" s="3">
        <v>0</v>
      </c>
      <c r="K71" s="5" t="e">
        <f t="shared" si="11"/>
        <v>#DIV/0!</v>
      </c>
      <c r="L71" s="3">
        <f t="shared" si="12"/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e">
        <f t="shared" si="13"/>
        <v>#DIV/0!</v>
      </c>
      <c r="S71" s="5" t="e">
        <f t="shared" si="14"/>
        <v>#DIV/0!</v>
      </c>
      <c r="T71" s="3">
        <v>0</v>
      </c>
      <c r="U71" s="3">
        <v>0</v>
      </c>
      <c r="V71" s="3">
        <v>0</v>
      </c>
      <c r="W71" s="3">
        <v>0</v>
      </c>
      <c r="X71" s="3">
        <v>1</v>
      </c>
      <c r="Y71" s="3">
        <v>0</v>
      </c>
    </row>
    <row r="72" spans="1:26" x14ac:dyDescent="0.3">
      <c r="A72" s="3">
        <v>107</v>
      </c>
      <c r="B72" s="3" t="s">
        <v>31</v>
      </c>
      <c r="C72" s="3" t="s">
        <v>26</v>
      </c>
      <c r="D72" s="3" t="s">
        <v>27</v>
      </c>
      <c r="E72" s="3" t="s">
        <v>28</v>
      </c>
      <c r="F72" s="3" t="s">
        <v>36</v>
      </c>
      <c r="G72" s="3">
        <v>2</v>
      </c>
      <c r="H72" s="3">
        <v>2</v>
      </c>
      <c r="I72" s="4">
        <f t="shared" si="10"/>
        <v>1</v>
      </c>
      <c r="J72" s="3">
        <v>0</v>
      </c>
      <c r="K72" s="5">
        <f t="shared" si="11"/>
        <v>0</v>
      </c>
      <c r="L72" s="3">
        <f t="shared" si="12"/>
        <v>2</v>
      </c>
      <c r="M72" s="3">
        <v>1</v>
      </c>
      <c r="N72" s="3">
        <v>1</v>
      </c>
      <c r="O72" s="3">
        <v>1</v>
      </c>
      <c r="P72" s="3">
        <v>0</v>
      </c>
      <c r="Q72" s="3">
        <v>0</v>
      </c>
      <c r="R72" s="5">
        <f t="shared" si="13"/>
        <v>0.5</v>
      </c>
      <c r="S72" s="5">
        <f t="shared" si="14"/>
        <v>0.5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</row>
    <row r="73" spans="1:26" x14ac:dyDescent="0.3">
      <c r="A73" s="3">
        <v>108</v>
      </c>
      <c r="B73" s="3" t="s">
        <v>33</v>
      </c>
      <c r="C73" s="3" t="s">
        <v>26</v>
      </c>
      <c r="D73" s="3" t="s">
        <v>27</v>
      </c>
      <c r="E73" s="3" t="s">
        <v>32</v>
      </c>
      <c r="F73" s="3" t="s">
        <v>29</v>
      </c>
      <c r="G73" s="3">
        <v>4</v>
      </c>
      <c r="H73" s="3">
        <v>2</v>
      </c>
      <c r="I73" s="2">
        <f t="shared" si="10"/>
        <v>0.5</v>
      </c>
      <c r="J73" s="3">
        <v>1</v>
      </c>
      <c r="K73" s="1">
        <f t="shared" si="11"/>
        <v>0.25</v>
      </c>
      <c r="L73" s="3">
        <f t="shared" si="12"/>
        <v>1</v>
      </c>
      <c r="M73" s="3">
        <v>0</v>
      </c>
      <c r="N73" s="3">
        <v>1</v>
      </c>
      <c r="O73" s="3">
        <v>0</v>
      </c>
      <c r="P73" s="3">
        <v>4</v>
      </c>
      <c r="Q73" s="3">
        <v>2</v>
      </c>
      <c r="R73" s="1">
        <f t="shared" si="13"/>
        <v>0</v>
      </c>
      <c r="S73" s="1">
        <f t="shared" si="14"/>
        <v>0</v>
      </c>
      <c r="T73" s="3">
        <v>0</v>
      </c>
      <c r="U73" s="3">
        <v>1</v>
      </c>
      <c r="V73" s="3">
        <v>1</v>
      </c>
      <c r="W73" s="3">
        <v>1</v>
      </c>
      <c r="X73" s="3">
        <v>2</v>
      </c>
      <c r="Y73" s="3">
        <v>0</v>
      </c>
      <c r="Z73" t="s">
        <v>53</v>
      </c>
    </row>
    <row r="74" spans="1:26" x14ac:dyDescent="0.3">
      <c r="A74" s="3">
        <v>109</v>
      </c>
      <c r="B74" s="3" t="s">
        <v>25</v>
      </c>
      <c r="C74" s="3" t="s">
        <v>31</v>
      </c>
      <c r="D74" s="3" t="s">
        <v>35</v>
      </c>
      <c r="E74" s="3" t="s">
        <v>32</v>
      </c>
      <c r="F74" s="3" t="s">
        <v>34</v>
      </c>
      <c r="G74" s="3">
        <v>3</v>
      </c>
      <c r="H74" s="3">
        <v>1</v>
      </c>
      <c r="I74" s="2">
        <f t="shared" si="10"/>
        <v>0.33333333333333331</v>
      </c>
      <c r="J74" s="3">
        <v>0</v>
      </c>
      <c r="K74" s="1">
        <f t="shared" si="11"/>
        <v>0</v>
      </c>
      <c r="L74" s="3">
        <f t="shared" si="12"/>
        <v>2</v>
      </c>
      <c r="M74" s="3">
        <v>0</v>
      </c>
      <c r="N74" s="3">
        <v>2</v>
      </c>
      <c r="O74" s="3">
        <v>0</v>
      </c>
      <c r="P74" s="3">
        <v>2</v>
      </c>
      <c r="Q74" s="3">
        <v>1</v>
      </c>
      <c r="R74" s="1">
        <f t="shared" si="13"/>
        <v>0</v>
      </c>
      <c r="S74" s="1">
        <f t="shared" si="14"/>
        <v>0</v>
      </c>
      <c r="T74" s="3">
        <v>0</v>
      </c>
      <c r="U74" s="3">
        <v>1</v>
      </c>
      <c r="V74" s="3">
        <v>1</v>
      </c>
      <c r="W74" s="3">
        <v>0</v>
      </c>
      <c r="X74" s="3">
        <v>1</v>
      </c>
      <c r="Y74" s="3">
        <v>0</v>
      </c>
      <c r="Z74" t="s">
        <v>53</v>
      </c>
    </row>
    <row r="75" spans="1:26" x14ac:dyDescent="0.3">
      <c r="I75" s="2"/>
      <c r="K75" s="1"/>
      <c r="R75" s="1"/>
      <c r="S75" s="1"/>
    </row>
    <row r="76" spans="1:26" x14ac:dyDescent="0.3">
      <c r="F76" s="9" t="s">
        <v>38</v>
      </c>
      <c r="G76">
        <f>SUM(G42:G74)</f>
        <v>84</v>
      </c>
      <c r="H76">
        <f>SUM(H42:H74)</f>
        <v>51</v>
      </c>
      <c r="I76" s="2">
        <f t="shared" ref="I76" si="15">H76/G76</f>
        <v>0.6071428571428571</v>
      </c>
      <c r="J76">
        <f>SUM(J42:J74)</f>
        <v>18</v>
      </c>
      <c r="K76" s="1">
        <f t="shared" ref="K76" si="16">J76/G76</f>
        <v>0.21428571428571427</v>
      </c>
      <c r="L76">
        <f t="shared" ref="L76:Q76" si="17">SUM(L42:L74)</f>
        <v>58</v>
      </c>
      <c r="M76">
        <f t="shared" si="17"/>
        <v>17</v>
      </c>
      <c r="N76">
        <f t="shared" si="17"/>
        <v>41</v>
      </c>
      <c r="O76">
        <f t="shared" si="17"/>
        <v>14</v>
      </c>
      <c r="P76">
        <f t="shared" si="17"/>
        <v>18</v>
      </c>
      <c r="Q76">
        <f t="shared" si="17"/>
        <v>11</v>
      </c>
      <c r="R76" s="1">
        <f t="shared" ref="R76" si="18">M76/(M76+N76)</f>
        <v>0.29310344827586204</v>
      </c>
      <c r="S76" s="1">
        <f t="shared" ref="S76" si="19">((0.5*T76)+M76)/L76</f>
        <v>0.34482758620689657</v>
      </c>
      <c r="T76">
        <f t="shared" ref="T76:Y76" si="20">SUM(T42:T74)</f>
        <v>6</v>
      </c>
      <c r="U76">
        <f t="shared" si="20"/>
        <v>18</v>
      </c>
      <c r="V76">
        <f t="shared" si="20"/>
        <v>26</v>
      </c>
      <c r="W76">
        <f t="shared" si="20"/>
        <v>11</v>
      </c>
      <c r="X76">
        <f t="shared" si="20"/>
        <v>17</v>
      </c>
      <c r="Y76">
        <f t="shared" si="20"/>
        <v>3</v>
      </c>
    </row>
  </sheetData>
  <sortState xmlns:xlrd2="http://schemas.microsoft.com/office/spreadsheetml/2017/richdata2" ref="A42:Z74">
    <sortCondition ref="A42:A74"/>
  </sortState>
  <mergeCells count="3">
    <mergeCell ref="A1:C1"/>
    <mergeCell ref="A40:C40"/>
    <mergeCell ref="D1:F1"/>
  </mergeCells>
  <conditionalFormatting sqref="G3:G36">
    <cfRule type="colorScale" priority="1031">
      <colorScale>
        <cfvo type="min"/>
        <cfvo type="max"/>
        <color rgb="FFFCFCFF"/>
        <color rgb="FF63BE7B"/>
      </colorScale>
    </cfRule>
  </conditionalFormatting>
  <conditionalFormatting sqref="G42:G74">
    <cfRule type="colorScale" priority="104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SeasonSummary_OFF</vt:lpstr>
      <vt:lpstr>Season Summary_DEF</vt:lpstr>
      <vt:lpstr>Kalamazoo Valley 1-10</vt:lpstr>
      <vt:lpstr>Jackson C 1-6</vt:lpstr>
      <vt:lpstr>Lansing CC 12-19</vt:lpstr>
      <vt:lpstr>Lakeland CC 12-15</vt:lpstr>
      <vt:lpstr>Macomb CC 12-8</vt:lpstr>
      <vt:lpstr>Glen Oaks CC 12-4</vt:lpstr>
      <vt:lpstr>Spring Arbor JV 11-30</vt:lpstr>
      <vt:lpstr>Alma JV 11-28</vt:lpstr>
      <vt:lpstr>Oakland CC 11-21</vt:lpstr>
      <vt:lpstr>Schoolcraft 11-18</vt:lpstr>
      <vt:lpstr>Alma JV 11-9</vt:lpstr>
      <vt:lpstr>Mott CC 11-7</vt:lpstr>
      <vt:lpstr>StClairCounty CC 11-1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Derek Resio</dc:creator>
  <cp:keywords/>
  <dc:description/>
  <cp:lastModifiedBy>Derek Resio</cp:lastModifiedBy>
  <cp:revision/>
  <dcterms:created xsi:type="dcterms:W3CDTF">2023-12-20T03:24:33Z</dcterms:created>
  <dcterms:modified xsi:type="dcterms:W3CDTF">2024-02-02T15:04:43Z</dcterms:modified>
  <cp:category/>
  <cp:contentStatus/>
</cp:coreProperties>
</file>