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th\Google Drive\INTEC\2019\FEBRERO-ABRIL 2019\Teoria del riesgo\"/>
    </mc:Choice>
  </mc:AlternateContent>
  <xr:revisionPtr revIDLastSave="0" documentId="13_ncr:1_{30F0142E-3396-4D1B-8DE8-69C83D1F09E5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Cartera" sheetId="1" r:id="rId1"/>
    <sheet name="Ratios" sheetId="2" r:id="rId2"/>
    <sheet name="Matrices" sheetId="7" r:id="rId3"/>
    <sheet name="E(RP)" sheetId="8" r:id="rId4"/>
    <sheet name="Portafolio de Marckowitz" sheetId="9" r:id="rId5"/>
  </sheets>
  <definedNames>
    <definedName name="_xlnm._FilterDatabase" localSheetId="0" hidden="1">Cartera!$B$1:$L$1</definedName>
    <definedName name="solver_adj" localSheetId="3" hidden="1">'E(RP)'!$B$2:$B$11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3" hidden="1">1</definedName>
    <definedName name="solver_itr" localSheetId="3" hidden="1">2147483647</definedName>
    <definedName name="solver_lhs1" localSheetId="3" hidden="1">'E(RP)'!$B$13</definedName>
    <definedName name="solver_lhs2" localSheetId="3" hidden="1">'E(RP)'!$B$2:$B$11</definedName>
    <definedName name="solver_lhs3" localSheetId="3" hidden="1">'E(RP)'!$B$2:$B$11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od" localSheetId="3" hidden="1">2147483647</definedName>
    <definedName name="solver_num" localSheetId="3" hidden="1">2</definedName>
    <definedName name="solver_num" localSheetId="4" hidden="1">0</definedName>
    <definedName name="solver_num" localSheetId="1" hidden="1">0</definedName>
    <definedName name="solver_nwt" localSheetId="3" hidden="1">1</definedName>
    <definedName name="solver_opt" localSheetId="3" hidden="1">'E(RP)'!$B$18</definedName>
    <definedName name="solver_opt" localSheetId="4" hidden="1">'Portafolio de Marckowitz'!$E$16</definedName>
    <definedName name="solver_opt" localSheetId="1" hidden="1">Ratios!$C$761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3</definedName>
    <definedName name="solver_rel3" localSheetId="3" hidden="1">3</definedName>
    <definedName name="solver_rhs1" localSheetId="3" hidden="1">1</definedName>
    <definedName name="solver_rhs2" localSheetId="3" hidden="1">0</definedName>
    <definedName name="solver_rhs3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typ" localSheetId="4" hidden="1">1</definedName>
    <definedName name="solver_typ" localSheetId="1" hidden="1">1</definedName>
    <definedName name="solver_val" localSheetId="3" hidden="1">0.547236045089619</definedName>
    <definedName name="solver_val" localSheetId="4" hidden="1">0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9" l="1"/>
  <c r="D16" i="9"/>
  <c r="B18" i="8"/>
  <c r="I13" i="7"/>
  <c r="E13" i="7"/>
  <c r="C13" i="7"/>
  <c r="D13" i="7"/>
  <c r="F13" i="7"/>
  <c r="G13" i="7"/>
  <c r="H13" i="7"/>
  <c r="J13" i="7"/>
  <c r="K13" i="7"/>
  <c r="B13" i="7"/>
  <c r="H704" i="2"/>
  <c r="C757" i="2"/>
  <c r="D757" i="2" l="1"/>
  <c r="D758" i="2" s="1"/>
  <c r="A39" i="7" l="1"/>
  <c r="A38" i="7"/>
  <c r="A34" i="7"/>
  <c r="A33" i="7"/>
  <c r="M35" i="7"/>
  <c r="M34" i="7"/>
  <c r="M30" i="7"/>
  <c r="M29" i="7"/>
  <c r="M22" i="7"/>
  <c r="M21" i="7"/>
  <c r="M17" i="7"/>
  <c r="M16" i="7"/>
  <c r="M8" i="7"/>
  <c r="M7" i="7"/>
  <c r="M3" i="7"/>
  <c r="M2" i="7"/>
  <c r="A22" i="7"/>
  <c r="A21" i="7"/>
  <c r="A17" i="7"/>
  <c r="A16" i="7"/>
  <c r="A8" i="7"/>
  <c r="A7" i="7"/>
  <c r="A3" i="7"/>
  <c r="A2" i="7"/>
  <c r="J23" i="8"/>
  <c r="I23" i="8"/>
  <c r="E23" i="8"/>
  <c r="D23" i="8"/>
  <c r="A8" i="8"/>
  <c r="A7" i="8"/>
  <c r="A3" i="8"/>
  <c r="A2" i="8"/>
  <c r="T1" i="7"/>
  <c r="S1" i="7"/>
  <c r="O1" i="7"/>
  <c r="N1" i="7"/>
  <c r="T15" i="7"/>
  <c r="S15" i="7"/>
  <c r="O15" i="7"/>
  <c r="N15" i="7"/>
  <c r="T28" i="7"/>
  <c r="S28" i="7"/>
  <c r="O28" i="7"/>
  <c r="N28" i="7"/>
  <c r="H32" i="7"/>
  <c r="G32" i="7"/>
  <c r="C32" i="7"/>
  <c r="B32" i="7"/>
  <c r="H28" i="7"/>
  <c r="G28" i="7"/>
  <c r="C28" i="7"/>
  <c r="B28" i="7"/>
  <c r="H15" i="7"/>
  <c r="G15" i="7"/>
  <c r="C15" i="7"/>
  <c r="B15" i="7"/>
  <c r="H1" i="7"/>
  <c r="G1" i="7"/>
  <c r="C1" i="7"/>
  <c r="B1" i="7"/>
  <c r="E2" i="9" l="1"/>
  <c r="B30" i="7" l="1"/>
  <c r="B35" i="7" l="1"/>
  <c r="B34" i="7"/>
  <c r="N30" i="7" s="1"/>
  <c r="K30" i="7"/>
  <c r="J30" i="7"/>
  <c r="I30" i="7"/>
  <c r="H30" i="7"/>
  <c r="G30" i="7"/>
  <c r="G34" i="7" s="1"/>
  <c r="F30" i="7"/>
  <c r="F34" i="7" s="1"/>
  <c r="E30" i="7"/>
  <c r="D30" i="7"/>
  <c r="C30" i="7"/>
  <c r="B33" i="7"/>
  <c r="B3" i="2" l="1"/>
  <c r="B13" i="8" l="1"/>
  <c r="C2" i="2" l="1"/>
  <c r="D2" i="2"/>
  <c r="E2" i="2"/>
  <c r="F2" i="2"/>
  <c r="G2" i="2"/>
  <c r="H2" i="2"/>
  <c r="I2" i="2"/>
  <c r="J2" i="2"/>
  <c r="K2" i="2"/>
  <c r="L2" i="2"/>
  <c r="B2" i="2"/>
  <c r="C1" i="2"/>
  <c r="D1" i="2"/>
  <c r="E1" i="2"/>
  <c r="F1" i="2"/>
  <c r="G1" i="2"/>
  <c r="H1" i="2"/>
  <c r="I1" i="2"/>
  <c r="J1" i="2"/>
  <c r="K1" i="2"/>
  <c r="L1" i="2"/>
  <c r="B1" i="2"/>
  <c r="A41" i="7" l="1"/>
  <c r="A24" i="7"/>
  <c r="M37" i="7"/>
  <c r="A10" i="7"/>
  <c r="M10" i="7"/>
  <c r="M24" i="7"/>
  <c r="Q1" i="7"/>
  <c r="E28" i="7"/>
  <c r="M5" i="7"/>
  <c r="Q15" i="7"/>
  <c r="E15" i="7"/>
  <c r="Q28" i="7"/>
  <c r="E1" i="7"/>
  <c r="A36" i="7"/>
  <c r="A19" i="7"/>
  <c r="E32" i="7"/>
  <c r="M32" i="7"/>
  <c r="A5" i="7"/>
  <c r="G23" i="8"/>
  <c r="M19" i="7"/>
  <c r="A5" i="8"/>
  <c r="A35" i="7"/>
  <c r="A18" i="7"/>
  <c r="M31" i="7"/>
  <c r="A4" i="7"/>
  <c r="M4" i="7"/>
  <c r="M18" i="7"/>
  <c r="A42" i="7"/>
  <c r="M38" i="7"/>
  <c r="M25" i="7"/>
  <c r="M11" i="7"/>
  <c r="A25" i="7"/>
  <c r="A11" i="7"/>
  <c r="A37" i="7"/>
  <c r="A20" i="7"/>
  <c r="M33" i="7"/>
  <c r="A6" i="7"/>
  <c r="M20" i="7"/>
  <c r="M6" i="7"/>
  <c r="M36" i="7"/>
  <c r="M9" i="7"/>
  <c r="A9" i="7"/>
  <c r="K23" i="8"/>
  <c r="U1" i="7"/>
  <c r="U28" i="7"/>
  <c r="I28" i="7"/>
  <c r="I1" i="7"/>
  <c r="U15" i="7"/>
  <c r="I15" i="7"/>
  <c r="A40" i="7"/>
  <c r="M23" i="7"/>
  <c r="A23" i="7"/>
  <c r="A9" i="8"/>
  <c r="I32" i="7"/>
  <c r="W1" i="7"/>
  <c r="K28" i="7"/>
  <c r="A11" i="8"/>
  <c r="K32" i="7"/>
  <c r="M23" i="8"/>
  <c r="W28" i="7"/>
  <c r="K1" i="7"/>
  <c r="W15" i="7"/>
  <c r="K15" i="7"/>
  <c r="A6" i="8"/>
  <c r="R28" i="7"/>
  <c r="H23" i="8"/>
  <c r="R15" i="7"/>
  <c r="F28" i="7"/>
  <c r="F1" i="7"/>
  <c r="R1" i="7"/>
  <c r="F32" i="7"/>
  <c r="F15" i="7"/>
  <c r="L23" i="8"/>
  <c r="V28" i="7"/>
  <c r="J1" i="7"/>
  <c r="A10" i="8"/>
  <c r="J32" i="7"/>
  <c r="V1" i="7"/>
  <c r="J28" i="7"/>
  <c r="V15" i="7"/>
  <c r="J15" i="7"/>
  <c r="A4" i="8"/>
  <c r="P15" i="7"/>
  <c r="D32" i="7"/>
  <c r="D15" i="7"/>
  <c r="F23" i="8"/>
  <c r="P1" i="7"/>
  <c r="P28" i="7"/>
  <c r="D28" i="7"/>
  <c r="D1" i="7"/>
  <c r="C33" i="7"/>
  <c r="D33" i="7"/>
  <c r="E33" i="7"/>
  <c r="F33" i="7"/>
  <c r="G33" i="7"/>
  <c r="H33" i="7"/>
  <c r="I33" i="7"/>
  <c r="J33" i="7"/>
  <c r="K33" i="7"/>
  <c r="C34" i="7"/>
  <c r="D34" i="7"/>
  <c r="E34" i="7"/>
  <c r="H34" i="7"/>
  <c r="I34" i="7"/>
  <c r="J34" i="7"/>
  <c r="K34" i="7"/>
  <c r="C35" i="7"/>
  <c r="D35" i="7"/>
  <c r="E35" i="7"/>
  <c r="F35" i="7"/>
  <c r="G35" i="7"/>
  <c r="H35" i="7"/>
  <c r="I35" i="7"/>
  <c r="J35" i="7"/>
  <c r="K35" i="7"/>
  <c r="C36" i="7"/>
  <c r="D36" i="7"/>
  <c r="E36" i="7"/>
  <c r="F36" i="7"/>
  <c r="G36" i="7"/>
  <c r="H36" i="7"/>
  <c r="I36" i="7"/>
  <c r="J36" i="7"/>
  <c r="K36" i="7"/>
  <c r="C37" i="7"/>
  <c r="D37" i="7"/>
  <c r="E37" i="7"/>
  <c r="Q33" i="7" s="1"/>
  <c r="F37" i="7"/>
  <c r="G37" i="7"/>
  <c r="H37" i="7"/>
  <c r="I37" i="7"/>
  <c r="J37" i="7"/>
  <c r="K37" i="7"/>
  <c r="C38" i="7"/>
  <c r="D38" i="7"/>
  <c r="E38" i="7"/>
  <c r="F38" i="7"/>
  <c r="G38" i="7"/>
  <c r="H38" i="7"/>
  <c r="I38" i="7"/>
  <c r="J38" i="7"/>
  <c r="K38" i="7"/>
  <c r="C39" i="7"/>
  <c r="D39" i="7"/>
  <c r="E39" i="7"/>
  <c r="F39" i="7"/>
  <c r="G39" i="7"/>
  <c r="H39" i="7"/>
  <c r="I39" i="7"/>
  <c r="J39" i="7"/>
  <c r="K39" i="7"/>
  <c r="C40" i="7"/>
  <c r="D40" i="7"/>
  <c r="E40" i="7"/>
  <c r="F40" i="7"/>
  <c r="G40" i="7"/>
  <c r="H40" i="7"/>
  <c r="I40" i="7"/>
  <c r="J40" i="7"/>
  <c r="K40" i="7"/>
  <c r="C41" i="7"/>
  <c r="D41" i="7"/>
  <c r="E41" i="7"/>
  <c r="F41" i="7"/>
  <c r="G41" i="7"/>
  <c r="H41" i="7"/>
  <c r="I41" i="7"/>
  <c r="J41" i="7"/>
  <c r="K41" i="7"/>
  <c r="C42" i="7"/>
  <c r="D42" i="7"/>
  <c r="E42" i="7"/>
  <c r="F42" i="7"/>
  <c r="G42" i="7"/>
  <c r="H42" i="7"/>
  <c r="I42" i="7"/>
  <c r="J42" i="7"/>
  <c r="K42" i="7"/>
  <c r="B36" i="7"/>
  <c r="B37" i="7"/>
  <c r="B38" i="7"/>
  <c r="B39" i="7"/>
  <c r="B40" i="7"/>
  <c r="B41" i="7"/>
  <c r="B42" i="7"/>
  <c r="R34" i="7" l="1"/>
  <c r="V32" i="7"/>
  <c r="T35" i="7"/>
  <c r="P37" i="7"/>
  <c r="Q36" i="7"/>
  <c r="R35" i="7"/>
  <c r="T33" i="7"/>
  <c r="U32" i="7"/>
  <c r="R36" i="7"/>
  <c r="O37" i="7"/>
  <c r="P36" i="7"/>
  <c r="Q35" i="7"/>
  <c r="S33" i="7"/>
  <c r="T32" i="7"/>
  <c r="U31" i="7"/>
  <c r="V38" i="7"/>
  <c r="V30" i="7"/>
  <c r="S34" i="7"/>
  <c r="W37" i="7"/>
  <c r="Q38" i="7"/>
  <c r="R37" i="7"/>
  <c r="S36" i="7"/>
  <c r="V33" i="7"/>
  <c r="W32" i="7"/>
  <c r="O32" i="7"/>
  <c r="P31" i="7"/>
  <c r="Q30" i="7"/>
  <c r="Q37" i="7"/>
  <c r="S35" i="7"/>
  <c r="T34" i="7"/>
  <c r="U33" i="7"/>
  <c r="W31" i="7"/>
  <c r="O31" i="7"/>
  <c r="U34" i="7"/>
  <c r="U38" i="7"/>
  <c r="V37" i="7"/>
  <c r="W36" i="7"/>
  <c r="O36" i="7"/>
  <c r="P35" i="7"/>
  <c r="Q34" i="7"/>
  <c r="R33" i="7"/>
  <c r="S32" i="7"/>
  <c r="T31" i="7"/>
  <c r="U30" i="7"/>
  <c r="V31" i="7"/>
  <c r="P30" i="7"/>
  <c r="T38" i="7"/>
  <c r="U37" i="7"/>
  <c r="V36" i="7"/>
  <c r="W35" i="7"/>
  <c r="O35" i="7"/>
  <c r="P34" i="7"/>
  <c r="R32" i="7"/>
  <c r="S31" i="7"/>
  <c r="T30" i="7"/>
  <c r="P38" i="7"/>
  <c r="O38" i="7"/>
  <c r="W30" i="7"/>
  <c r="O30" i="7"/>
  <c r="S38" i="7"/>
  <c r="T37" i="7"/>
  <c r="U36" i="7"/>
  <c r="V35" i="7"/>
  <c r="W34" i="7"/>
  <c r="O34" i="7"/>
  <c r="P33" i="7"/>
  <c r="Q32" i="7"/>
  <c r="R31" i="7"/>
  <c r="S30" i="7"/>
  <c r="W38" i="7"/>
  <c r="R38" i="7"/>
  <c r="S37" i="7"/>
  <c r="T36" i="7"/>
  <c r="U35" i="7"/>
  <c r="V34" i="7"/>
  <c r="W33" i="7"/>
  <c r="O33" i="7"/>
  <c r="P32" i="7"/>
  <c r="Q31" i="7"/>
  <c r="R30" i="7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B98" i="2"/>
  <c r="C98" i="2"/>
  <c r="D98" i="2"/>
  <c r="E98" i="2"/>
  <c r="F98" i="2"/>
  <c r="G98" i="2"/>
  <c r="H98" i="2"/>
  <c r="I98" i="2"/>
  <c r="J98" i="2"/>
  <c r="K98" i="2"/>
  <c r="L98" i="2"/>
  <c r="B99" i="2"/>
  <c r="C99" i="2"/>
  <c r="D99" i="2"/>
  <c r="E99" i="2"/>
  <c r="F99" i="2"/>
  <c r="G99" i="2"/>
  <c r="H99" i="2"/>
  <c r="I99" i="2"/>
  <c r="J99" i="2"/>
  <c r="K99" i="2"/>
  <c r="L99" i="2"/>
  <c r="B100" i="2"/>
  <c r="C100" i="2"/>
  <c r="D100" i="2"/>
  <c r="E100" i="2"/>
  <c r="F100" i="2"/>
  <c r="G100" i="2"/>
  <c r="H100" i="2"/>
  <c r="I100" i="2"/>
  <c r="J100" i="2"/>
  <c r="K100" i="2"/>
  <c r="L100" i="2"/>
  <c r="B101" i="2"/>
  <c r="C101" i="2"/>
  <c r="D101" i="2"/>
  <c r="E101" i="2"/>
  <c r="F101" i="2"/>
  <c r="G101" i="2"/>
  <c r="H101" i="2"/>
  <c r="I101" i="2"/>
  <c r="J101" i="2"/>
  <c r="K101" i="2"/>
  <c r="L101" i="2"/>
  <c r="B102" i="2"/>
  <c r="C102" i="2"/>
  <c r="D102" i="2"/>
  <c r="E102" i="2"/>
  <c r="F102" i="2"/>
  <c r="G102" i="2"/>
  <c r="H102" i="2"/>
  <c r="I102" i="2"/>
  <c r="J102" i="2"/>
  <c r="K102" i="2"/>
  <c r="L102" i="2"/>
  <c r="B103" i="2"/>
  <c r="C103" i="2"/>
  <c r="D103" i="2"/>
  <c r="E103" i="2"/>
  <c r="F103" i="2"/>
  <c r="G103" i="2"/>
  <c r="H103" i="2"/>
  <c r="I103" i="2"/>
  <c r="J103" i="2"/>
  <c r="K103" i="2"/>
  <c r="L103" i="2"/>
  <c r="B104" i="2"/>
  <c r="C104" i="2"/>
  <c r="D104" i="2"/>
  <c r="E104" i="2"/>
  <c r="F104" i="2"/>
  <c r="G104" i="2"/>
  <c r="H104" i="2"/>
  <c r="I104" i="2"/>
  <c r="J104" i="2"/>
  <c r="K104" i="2"/>
  <c r="L104" i="2"/>
  <c r="B105" i="2"/>
  <c r="C105" i="2"/>
  <c r="D105" i="2"/>
  <c r="E105" i="2"/>
  <c r="F105" i="2"/>
  <c r="G105" i="2"/>
  <c r="H105" i="2"/>
  <c r="I105" i="2"/>
  <c r="J105" i="2"/>
  <c r="K105" i="2"/>
  <c r="L105" i="2"/>
  <c r="B106" i="2"/>
  <c r="C106" i="2"/>
  <c r="D106" i="2"/>
  <c r="E106" i="2"/>
  <c r="F106" i="2"/>
  <c r="G106" i="2"/>
  <c r="H106" i="2"/>
  <c r="I106" i="2"/>
  <c r="J106" i="2"/>
  <c r="K106" i="2"/>
  <c r="L106" i="2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E108" i="2"/>
  <c r="F108" i="2"/>
  <c r="G108" i="2"/>
  <c r="H108" i="2"/>
  <c r="I108" i="2"/>
  <c r="J108" i="2"/>
  <c r="K108" i="2"/>
  <c r="L108" i="2"/>
  <c r="B109" i="2"/>
  <c r="C109" i="2"/>
  <c r="D109" i="2"/>
  <c r="E109" i="2"/>
  <c r="F109" i="2"/>
  <c r="G109" i="2"/>
  <c r="H109" i="2"/>
  <c r="I109" i="2"/>
  <c r="J109" i="2"/>
  <c r="K109" i="2"/>
  <c r="L109" i="2"/>
  <c r="B110" i="2"/>
  <c r="C110" i="2"/>
  <c r="D110" i="2"/>
  <c r="E110" i="2"/>
  <c r="F110" i="2"/>
  <c r="G110" i="2"/>
  <c r="H110" i="2"/>
  <c r="I110" i="2"/>
  <c r="J110" i="2"/>
  <c r="K110" i="2"/>
  <c r="L110" i="2"/>
  <c r="B111" i="2"/>
  <c r="C111" i="2"/>
  <c r="D111" i="2"/>
  <c r="E111" i="2"/>
  <c r="F111" i="2"/>
  <c r="G111" i="2"/>
  <c r="H111" i="2"/>
  <c r="I111" i="2"/>
  <c r="J111" i="2"/>
  <c r="K111" i="2"/>
  <c r="L111" i="2"/>
  <c r="B112" i="2"/>
  <c r="C112" i="2"/>
  <c r="D112" i="2"/>
  <c r="E112" i="2"/>
  <c r="F112" i="2"/>
  <c r="G112" i="2"/>
  <c r="H112" i="2"/>
  <c r="I112" i="2"/>
  <c r="J112" i="2"/>
  <c r="K112" i="2"/>
  <c r="L112" i="2"/>
  <c r="B113" i="2"/>
  <c r="C113" i="2"/>
  <c r="D113" i="2"/>
  <c r="E113" i="2"/>
  <c r="F113" i="2"/>
  <c r="G113" i="2"/>
  <c r="H113" i="2"/>
  <c r="I113" i="2"/>
  <c r="J113" i="2"/>
  <c r="K113" i="2"/>
  <c r="L113" i="2"/>
  <c r="B114" i="2"/>
  <c r="C114" i="2"/>
  <c r="D114" i="2"/>
  <c r="E114" i="2"/>
  <c r="F114" i="2"/>
  <c r="G114" i="2"/>
  <c r="H114" i="2"/>
  <c r="I114" i="2"/>
  <c r="J114" i="2"/>
  <c r="K114" i="2"/>
  <c r="L114" i="2"/>
  <c r="B115" i="2"/>
  <c r="C115" i="2"/>
  <c r="D115" i="2"/>
  <c r="E115" i="2"/>
  <c r="F115" i="2"/>
  <c r="G115" i="2"/>
  <c r="H115" i="2"/>
  <c r="I115" i="2"/>
  <c r="J115" i="2"/>
  <c r="K115" i="2"/>
  <c r="L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H117" i="2"/>
  <c r="I117" i="2"/>
  <c r="J117" i="2"/>
  <c r="K117" i="2"/>
  <c r="L117" i="2"/>
  <c r="B118" i="2"/>
  <c r="C118" i="2"/>
  <c r="D118" i="2"/>
  <c r="E118" i="2"/>
  <c r="F118" i="2"/>
  <c r="G118" i="2"/>
  <c r="H118" i="2"/>
  <c r="I118" i="2"/>
  <c r="J118" i="2"/>
  <c r="K118" i="2"/>
  <c r="L118" i="2"/>
  <c r="B119" i="2"/>
  <c r="C119" i="2"/>
  <c r="D119" i="2"/>
  <c r="E119" i="2"/>
  <c r="F119" i="2"/>
  <c r="G119" i="2"/>
  <c r="H119" i="2"/>
  <c r="I119" i="2"/>
  <c r="J119" i="2"/>
  <c r="K119" i="2"/>
  <c r="L119" i="2"/>
  <c r="B120" i="2"/>
  <c r="C120" i="2"/>
  <c r="D120" i="2"/>
  <c r="E120" i="2"/>
  <c r="F120" i="2"/>
  <c r="G120" i="2"/>
  <c r="H120" i="2"/>
  <c r="I120" i="2"/>
  <c r="J120" i="2"/>
  <c r="K120" i="2"/>
  <c r="L120" i="2"/>
  <c r="B121" i="2"/>
  <c r="C121" i="2"/>
  <c r="D121" i="2"/>
  <c r="E121" i="2"/>
  <c r="F121" i="2"/>
  <c r="G121" i="2"/>
  <c r="H121" i="2"/>
  <c r="I121" i="2"/>
  <c r="J121" i="2"/>
  <c r="K121" i="2"/>
  <c r="L121" i="2"/>
  <c r="B122" i="2"/>
  <c r="C122" i="2"/>
  <c r="D122" i="2"/>
  <c r="E122" i="2"/>
  <c r="F122" i="2"/>
  <c r="G122" i="2"/>
  <c r="H122" i="2"/>
  <c r="I122" i="2"/>
  <c r="J122" i="2"/>
  <c r="K122" i="2"/>
  <c r="L122" i="2"/>
  <c r="B123" i="2"/>
  <c r="C123" i="2"/>
  <c r="D123" i="2"/>
  <c r="E123" i="2"/>
  <c r="F123" i="2"/>
  <c r="G123" i="2"/>
  <c r="H123" i="2"/>
  <c r="I123" i="2"/>
  <c r="J123" i="2"/>
  <c r="K123" i="2"/>
  <c r="L123" i="2"/>
  <c r="B124" i="2"/>
  <c r="C124" i="2"/>
  <c r="D124" i="2"/>
  <c r="E124" i="2"/>
  <c r="F124" i="2"/>
  <c r="G124" i="2"/>
  <c r="H124" i="2"/>
  <c r="I124" i="2"/>
  <c r="J124" i="2"/>
  <c r="K124" i="2"/>
  <c r="L124" i="2"/>
  <c r="B125" i="2"/>
  <c r="C125" i="2"/>
  <c r="D125" i="2"/>
  <c r="E125" i="2"/>
  <c r="F125" i="2"/>
  <c r="G125" i="2"/>
  <c r="H125" i="2"/>
  <c r="I125" i="2"/>
  <c r="J125" i="2"/>
  <c r="K125" i="2"/>
  <c r="L125" i="2"/>
  <c r="B126" i="2"/>
  <c r="C126" i="2"/>
  <c r="D126" i="2"/>
  <c r="E126" i="2"/>
  <c r="F126" i="2"/>
  <c r="G126" i="2"/>
  <c r="H126" i="2"/>
  <c r="I126" i="2"/>
  <c r="J126" i="2"/>
  <c r="K126" i="2"/>
  <c r="L126" i="2"/>
  <c r="B127" i="2"/>
  <c r="C127" i="2"/>
  <c r="D127" i="2"/>
  <c r="E127" i="2"/>
  <c r="F127" i="2"/>
  <c r="G127" i="2"/>
  <c r="H127" i="2"/>
  <c r="I127" i="2"/>
  <c r="J127" i="2"/>
  <c r="K127" i="2"/>
  <c r="L127" i="2"/>
  <c r="B128" i="2"/>
  <c r="C128" i="2"/>
  <c r="D128" i="2"/>
  <c r="E128" i="2"/>
  <c r="F128" i="2"/>
  <c r="G128" i="2"/>
  <c r="H128" i="2"/>
  <c r="I128" i="2"/>
  <c r="J128" i="2"/>
  <c r="K128" i="2"/>
  <c r="L128" i="2"/>
  <c r="B129" i="2"/>
  <c r="C129" i="2"/>
  <c r="D129" i="2"/>
  <c r="E129" i="2"/>
  <c r="F129" i="2"/>
  <c r="G129" i="2"/>
  <c r="H129" i="2"/>
  <c r="I129" i="2"/>
  <c r="J129" i="2"/>
  <c r="K129" i="2"/>
  <c r="L129" i="2"/>
  <c r="B130" i="2"/>
  <c r="C130" i="2"/>
  <c r="D130" i="2"/>
  <c r="E130" i="2"/>
  <c r="F130" i="2"/>
  <c r="G130" i="2"/>
  <c r="H130" i="2"/>
  <c r="I130" i="2"/>
  <c r="J130" i="2"/>
  <c r="K130" i="2"/>
  <c r="L130" i="2"/>
  <c r="B131" i="2"/>
  <c r="C131" i="2"/>
  <c r="D131" i="2"/>
  <c r="E131" i="2"/>
  <c r="F131" i="2"/>
  <c r="G131" i="2"/>
  <c r="H131" i="2"/>
  <c r="I131" i="2"/>
  <c r="J131" i="2"/>
  <c r="K131" i="2"/>
  <c r="L131" i="2"/>
  <c r="B132" i="2"/>
  <c r="C132" i="2"/>
  <c r="D132" i="2"/>
  <c r="E132" i="2"/>
  <c r="F132" i="2"/>
  <c r="G132" i="2"/>
  <c r="H132" i="2"/>
  <c r="I132" i="2"/>
  <c r="J132" i="2"/>
  <c r="K132" i="2"/>
  <c r="L132" i="2"/>
  <c r="B133" i="2"/>
  <c r="C133" i="2"/>
  <c r="D133" i="2"/>
  <c r="E133" i="2"/>
  <c r="F133" i="2"/>
  <c r="G133" i="2"/>
  <c r="H133" i="2"/>
  <c r="I133" i="2"/>
  <c r="J133" i="2"/>
  <c r="K133" i="2"/>
  <c r="L133" i="2"/>
  <c r="B134" i="2"/>
  <c r="C134" i="2"/>
  <c r="D134" i="2"/>
  <c r="E134" i="2"/>
  <c r="F134" i="2"/>
  <c r="G134" i="2"/>
  <c r="H134" i="2"/>
  <c r="I134" i="2"/>
  <c r="J134" i="2"/>
  <c r="K134" i="2"/>
  <c r="L134" i="2"/>
  <c r="B135" i="2"/>
  <c r="C135" i="2"/>
  <c r="D135" i="2"/>
  <c r="E135" i="2"/>
  <c r="F135" i="2"/>
  <c r="G135" i="2"/>
  <c r="H135" i="2"/>
  <c r="I135" i="2"/>
  <c r="J135" i="2"/>
  <c r="K135" i="2"/>
  <c r="L135" i="2"/>
  <c r="B136" i="2"/>
  <c r="C136" i="2"/>
  <c r="D136" i="2"/>
  <c r="E136" i="2"/>
  <c r="F136" i="2"/>
  <c r="G136" i="2"/>
  <c r="H136" i="2"/>
  <c r="I136" i="2"/>
  <c r="J136" i="2"/>
  <c r="K136" i="2"/>
  <c r="L136" i="2"/>
  <c r="B137" i="2"/>
  <c r="C137" i="2"/>
  <c r="D137" i="2"/>
  <c r="E137" i="2"/>
  <c r="F137" i="2"/>
  <c r="G137" i="2"/>
  <c r="H137" i="2"/>
  <c r="I137" i="2"/>
  <c r="J137" i="2"/>
  <c r="K137" i="2"/>
  <c r="L137" i="2"/>
  <c r="B138" i="2"/>
  <c r="C138" i="2"/>
  <c r="D138" i="2"/>
  <c r="E138" i="2"/>
  <c r="F138" i="2"/>
  <c r="G138" i="2"/>
  <c r="H138" i="2"/>
  <c r="I138" i="2"/>
  <c r="J138" i="2"/>
  <c r="K138" i="2"/>
  <c r="L138" i="2"/>
  <c r="B139" i="2"/>
  <c r="C139" i="2"/>
  <c r="D139" i="2"/>
  <c r="E139" i="2"/>
  <c r="F139" i="2"/>
  <c r="G139" i="2"/>
  <c r="H139" i="2"/>
  <c r="I139" i="2"/>
  <c r="J139" i="2"/>
  <c r="K139" i="2"/>
  <c r="L139" i="2"/>
  <c r="B140" i="2"/>
  <c r="C140" i="2"/>
  <c r="D140" i="2"/>
  <c r="E140" i="2"/>
  <c r="F140" i="2"/>
  <c r="G140" i="2"/>
  <c r="H140" i="2"/>
  <c r="I140" i="2"/>
  <c r="J140" i="2"/>
  <c r="K140" i="2"/>
  <c r="L140" i="2"/>
  <c r="B141" i="2"/>
  <c r="C141" i="2"/>
  <c r="D141" i="2"/>
  <c r="E141" i="2"/>
  <c r="F141" i="2"/>
  <c r="G141" i="2"/>
  <c r="H141" i="2"/>
  <c r="I141" i="2"/>
  <c r="J141" i="2"/>
  <c r="K141" i="2"/>
  <c r="L141" i="2"/>
  <c r="B142" i="2"/>
  <c r="C142" i="2"/>
  <c r="D142" i="2"/>
  <c r="E142" i="2"/>
  <c r="F142" i="2"/>
  <c r="G142" i="2"/>
  <c r="H142" i="2"/>
  <c r="I142" i="2"/>
  <c r="J142" i="2"/>
  <c r="K142" i="2"/>
  <c r="L142" i="2"/>
  <c r="B143" i="2"/>
  <c r="C143" i="2"/>
  <c r="D143" i="2"/>
  <c r="E143" i="2"/>
  <c r="F143" i="2"/>
  <c r="G143" i="2"/>
  <c r="H143" i="2"/>
  <c r="I143" i="2"/>
  <c r="J143" i="2"/>
  <c r="K143" i="2"/>
  <c r="L143" i="2"/>
  <c r="B144" i="2"/>
  <c r="C144" i="2"/>
  <c r="D144" i="2"/>
  <c r="E144" i="2"/>
  <c r="F144" i="2"/>
  <c r="G144" i="2"/>
  <c r="H144" i="2"/>
  <c r="I144" i="2"/>
  <c r="J144" i="2"/>
  <c r="K144" i="2"/>
  <c r="L144" i="2"/>
  <c r="B145" i="2"/>
  <c r="C145" i="2"/>
  <c r="D145" i="2"/>
  <c r="E145" i="2"/>
  <c r="F145" i="2"/>
  <c r="G145" i="2"/>
  <c r="H145" i="2"/>
  <c r="I145" i="2"/>
  <c r="J145" i="2"/>
  <c r="K145" i="2"/>
  <c r="L145" i="2"/>
  <c r="B146" i="2"/>
  <c r="C146" i="2"/>
  <c r="D146" i="2"/>
  <c r="E146" i="2"/>
  <c r="F146" i="2"/>
  <c r="G146" i="2"/>
  <c r="H146" i="2"/>
  <c r="I146" i="2"/>
  <c r="J146" i="2"/>
  <c r="K146" i="2"/>
  <c r="L146" i="2"/>
  <c r="B147" i="2"/>
  <c r="C147" i="2"/>
  <c r="D147" i="2"/>
  <c r="E147" i="2"/>
  <c r="F147" i="2"/>
  <c r="G147" i="2"/>
  <c r="H147" i="2"/>
  <c r="I147" i="2"/>
  <c r="J147" i="2"/>
  <c r="K147" i="2"/>
  <c r="L147" i="2"/>
  <c r="B148" i="2"/>
  <c r="C148" i="2"/>
  <c r="D148" i="2"/>
  <c r="E148" i="2"/>
  <c r="F148" i="2"/>
  <c r="G148" i="2"/>
  <c r="H148" i="2"/>
  <c r="I148" i="2"/>
  <c r="J148" i="2"/>
  <c r="K148" i="2"/>
  <c r="L148" i="2"/>
  <c r="B149" i="2"/>
  <c r="C149" i="2"/>
  <c r="D149" i="2"/>
  <c r="E149" i="2"/>
  <c r="F149" i="2"/>
  <c r="G149" i="2"/>
  <c r="H149" i="2"/>
  <c r="I149" i="2"/>
  <c r="J149" i="2"/>
  <c r="K149" i="2"/>
  <c r="L149" i="2"/>
  <c r="B150" i="2"/>
  <c r="C150" i="2"/>
  <c r="D150" i="2"/>
  <c r="E150" i="2"/>
  <c r="F150" i="2"/>
  <c r="G150" i="2"/>
  <c r="H150" i="2"/>
  <c r="I150" i="2"/>
  <c r="J150" i="2"/>
  <c r="K150" i="2"/>
  <c r="L150" i="2"/>
  <c r="B151" i="2"/>
  <c r="C151" i="2"/>
  <c r="D151" i="2"/>
  <c r="E151" i="2"/>
  <c r="F151" i="2"/>
  <c r="G151" i="2"/>
  <c r="H151" i="2"/>
  <c r="I151" i="2"/>
  <c r="J151" i="2"/>
  <c r="K151" i="2"/>
  <c r="L151" i="2"/>
  <c r="B152" i="2"/>
  <c r="C152" i="2"/>
  <c r="D152" i="2"/>
  <c r="E152" i="2"/>
  <c r="F152" i="2"/>
  <c r="G152" i="2"/>
  <c r="H152" i="2"/>
  <c r="I152" i="2"/>
  <c r="J152" i="2"/>
  <c r="K152" i="2"/>
  <c r="L152" i="2"/>
  <c r="B153" i="2"/>
  <c r="C153" i="2"/>
  <c r="D153" i="2"/>
  <c r="E153" i="2"/>
  <c r="F153" i="2"/>
  <c r="G153" i="2"/>
  <c r="H153" i="2"/>
  <c r="I153" i="2"/>
  <c r="J153" i="2"/>
  <c r="K153" i="2"/>
  <c r="L153" i="2"/>
  <c r="B154" i="2"/>
  <c r="C154" i="2"/>
  <c r="D154" i="2"/>
  <c r="E154" i="2"/>
  <c r="F154" i="2"/>
  <c r="G154" i="2"/>
  <c r="H154" i="2"/>
  <c r="I154" i="2"/>
  <c r="J154" i="2"/>
  <c r="K154" i="2"/>
  <c r="L154" i="2"/>
  <c r="B155" i="2"/>
  <c r="C155" i="2"/>
  <c r="D155" i="2"/>
  <c r="E155" i="2"/>
  <c r="F155" i="2"/>
  <c r="G155" i="2"/>
  <c r="H155" i="2"/>
  <c r="I155" i="2"/>
  <c r="J155" i="2"/>
  <c r="K155" i="2"/>
  <c r="L155" i="2"/>
  <c r="B156" i="2"/>
  <c r="C156" i="2"/>
  <c r="D156" i="2"/>
  <c r="E156" i="2"/>
  <c r="F156" i="2"/>
  <c r="G156" i="2"/>
  <c r="H156" i="2"/>
  <c r="I156" i="2"/>
  <c r="J156" i="2"/>
  <c r="K156" i="2"/>
  <c r="L156" i="2"/>
  <c r="B157" i="2"/>
  <c r="C157" i="2"/>
  <c r="D157" i="2"/>
  <c r="E157" i="2"/>
  <c r="F157" i="2"/>
  <c r="G157" i="2"/>
  <c r="H157" i="2"/>
  <c r="I157" i="2"/>
  <c r="J157" i="2"/>
  <c r="K157" i="2"/>
  <c r="L157" i="2"/>
  <c r="B158" i="2"/>
  <c r="C158" i="2"/>
  <c r="D158" i="2"/>
  <c r="E158" i="2"/>
  <c r="F158" i="2"/>
  <c r="G158" i="2"/>
  <c r="H158" i="2"/>
  <c r="I158" i="2"/>
  <c r="J158" i="2"/>
  <c r="K158" i="2"/>
  <c r="L158" i="2"/>
  <c r="B159" i="2"/>
  <c r="C159" i="2"/>
  <c r="D159" i="2"/>
  <c r="E159" i="2"/>
  <c r="F159" i="2"/>
  <c r="G159" i="2"/>
  <c r="H159" i="2"/>
  <c r="I159" i="2"/>
  <c r="J159" i="2"/>
  <c r="K159" i="2"/>
  <c r="L159" i="2"/>
  <c r="B160" i="2"/>
  <c r="C160" i="2"/>
  <c r="D160" i="2"/>
  <c r="E160" i="2"/>
  <c r="F160" i="2"/>
  <c r="G160" i="2"/>
  <c r="H160" i="2"/>
  <c r="I160" i="2"/>
  <c r="J160" i="2"/>
  <c r="K160" i="2"/>
  <c r="L160" i="2"/>
  <c r="B161" i="2"/>
  <c r="C161" i="2"/>
  <c r="D161" i="2"/>
  <c r="E161" i="2"/>
  <c r="F161" i="2"/>
  <c r="G161" i="2"/>
  <c r="H161" i="2"/>
  <c r="I161" i="2"/>
  <c r="J161" i="2"/>
  <c r="K161" i="2"/>
  <c r="L161" i="2"/>
  <c r="B162" i="2"/>
  <c r="C162" i="2"/>
  <c r="D162" i="2"/>
  <c r="E162" i="2"/>
  <c r="F162" i="2"/>
  <c r="G162" i="2"/>
  <c r="H162" i="2"/>
  <c r="I162" i="2"/>
  <c r="J162" i="2"/>
  <c r="K162" i="2"/>
  <c r="L162" i="2"/>
  <c r="B163" i="2"/>
  <c r="C163" i="2"/>
  <c r="D163" i="2"/>
  <c r="E163" i="2"/>
  <c r="F163" i="2"/>
  <c r="G163" i="2"/>
  <c r="H163" i="2"/>
  <c r="I163" i="2"/>
  <c r="J163" i="2"/>
  <c r="K163" i="2"/>
  <c r="L163" i="2"/>
  <c r="B164" i="2"/>
  <c r="C164" i="2"/>
  <c r="D164" i="2"/>
  <c r="E164" i="2"/>
  <c r="F164" i="2"/>
  <c r="G164" i="2"/>
  <c r="H164" i="2"/>
  <c r="I164" i="2"/>
  <c r="J164" i="2"/>
  <c r="K164" i="2"/>
  <c r="L164" i="2"/>
  <c r="B165" i="2"/>
  <c r="C165" i="2"/>
  <c r="D165" i="2"/>
  <c r="E165" i="2"/>
  <c r="F165" i="2"/>
  <c r="G165" i="2"/>
  <c r="H165" i="2"/>
  <c r="I165" i="2"/>
  <c r="J165" i="2"/>
  <c r="K165" i="2"/>
  <c r="L165" i="2"/>
  <c r="B166" i="2"/>
  <c r="C166" i="2"/>
  <c r="D166" i="2"/>
  <c r="E166" i="2"/>
  <c r="F166" i="2"/>
  <c r="G166" i="2"/>
  <c r="H166" i="2"/>
  <c r="I166" i="2"/>
  <c r="J166" i="2"/>
  <c r="K166" i="2"/>
  <c r="L166" i="2"/>
  <c r="B167" i="2"/>
  <c r="C167" i="2"/>
  <c r="D167" i="2"/>
  <c r="E167" i="2"/>
  <c r="F167" i="2"/>
  <c r="G167" i="2"/>
  <c r="H167" i="2"/>
  <c r="I167" i="2"/>
  <c r="J167" i="2"/>
  <c r="K167" i="2"/>
  <c r="L167" i="2"/>
  <c r="B168" i="2"/>
  <c r="C168" i="2"/>
  <c r="D168" i="2"/>
  <c r="E168" i="2"/>
  <c r="F168" i="2"/>
  <c r="G168" i="2"/>
  <c r="H168" i="2"/>
  <c r="I168" i="2"/>
  <c r="J168" i="2"/>
  <c r="K168" i="2"/>
  <c r="L168" i="2"/>
  <c r="B169" i="2"/>
  <c r="C169" i="2"/>
  <c r="D169" i="2"/>
  <c r="E169" i="2"/>
  <c r="F169" i="2"/>
  <c r="G169" i="2"/>
  <c r="H169" i="2"/>
  <c r="I169" i="2"/>
  <c r="J169" i="2"/>
  <c r="K169" i="2"/>
  <c r="L169" i="2"/>
  <c r="B170" i="2"/>
  <c r="C170" i="2"/>
  <c r="D170" i="2"/>
  <c r="E170" i="2"/>
  <c r="F170" i="2"/>
  <c r="G170" i="2"/>
  <c r="H170" i="2"/>
  <c r="I170" i="2"/>
  <c r="J170" i="2"/>
  <c r="K170" i="2"/>
  <c r="L170" i="2"/>
  <c r="B171" i="2"/>
  <c r="C171" i="2"/>
  <c r="D171" i="2"/>
  <c r="E171" i="2"/>
  <c r="F171" i="2"/>
  <c r="G171" i="2"/>
  <c r="H171" i="2"/>
  <c r="I171" i="2"/>
  <c r="J171" i="2"/>
  <c r="K171" i="2"/>
  <c r="L171" i="2"/>
  <c r="B172" i="2"/>
  <c r="C172" i="2"/>
  <c r="D172" i="2"/>
  <c r="E172" i="2"/>
  <c r="F172" i="2"/>
  <c r="G172" i="2"/>
  <c r="H172" i="2"/>
  <c r="I172" i="2"/>
  <c r="J172" i="2"/>
  <c r="K172" i="2"/>
  <c r="L172" i="2"/>
  <c r="B173" i="2"/>
  <c r="C173" i="2"/>
  <c r="D173" i="2"/>
  <c r="E173" i="2"/>
  <c r="F173" i="2"/>
  <c r="G173" i="2"/>
  <c r="H173" i="2"/>
  <c r="I173" i="2"/>
  <c r="J173" i="2"/>
  <c r="K173" i="2"/>
  <c r="L173" i="2"/>
  <c r="B174" i="2"/>
  <c r="C174" i="2"/>
  <c r="D174" i="2"/>
  <c r="E174" i="2"/>
  <c r="F174" i="2"/>
  <c r="G174" i="2"/>
  <c r="H174" i="2"/>
  <c r="I174" i="2"/>
  <c r="J174" i="2"/>
  <c r="K174" i="2"/>
  <c r="L174" i="2"/>
  <c r="B175" i="2"/>
  <c r="C175" i="2"/>
  <c r="D175" i="2"/>
  <c r="E175" i="2"/>
  <c r="F175" i="2"/>
  <c r="G175" i="2"/>
  <c r="H175" i="2"/>
  <c r="I175" i="2"/>
  <c r="J175" i="2"/>
  <c r="K175" i="2"/>
  <c r="L175" i="2"/>
  <c r="B176" i="2"/>
  <c r="C176" i="2"/>
  <c r="D176" i="2"/>
  <c r="E176" i="2"/>
  <c r="F176" i="2"/>
  <c r="G176" i="2"/>
  <c r="H176" i="2"/>
  <c r="I176" i="2"/>
  <c r="J176" i="2"/>
  <c r="K176" i="2"/>
  <c r="L176" i="2"/>
  <c r="B177" i="2"/>
  <c r="C177" i="2"/>
  <c r="D177" i="2"/>
  <c r="E177" i="2"/>
  <c r="F177" i="2"/>
  <c r="G177" i="2"/>
  <c r="H177" i="2"/>
  <c r="I177" i="2"/>
  <c r="J177" i="2"/>
  <c r="K177" i="2"/>
  <c r="L177" i="2"/>
  <c r="B178" i="2"/>
  <c r="C178" i="2"/>
  <c r="D178" i="2"/>
  <c r="E178" i="2"/>
  <c r="F178" i="2"/>
  <c r="G178" i="2"/>
  <c r="H178" i="2"/>
  <c r="I178" i="2"/>
  <c r="J178" i="2"/>
  <c r="K178" i="2"/>
  <c r="L178" i="2"/>
  <c r="B179" i="2"/>
  <c r="C179" i="2"/>
  <c r="D179" i="2"/>
  <c r="E179" i="2"/>
  <c r="F179" i="2"/>
  <c r="G179" i="2"/>
  <c r="H179" i="2"/>
  <c r="I179" i="2"/>
  <c r="J179" i="2"/>
  <c r="K179" i="2"/>
  <c r="L179" i="2"/>
  <c r="B180" i="2"/>
  <c r="C180" i="2"/>
  <c r="D180" i="2"/>
  <c r="E180" i="2"/>
  <c r="F180" i="2"/>
  <c r="G180" i="2"/>
  <c r="H180" i="2"/>
  <c r="I180" i="2"/>
  <c r="J180" i="2"/>
  <c r="K180" i="2"/>
  <c r="L180" i="2"/>
  <c r="B181" i="2"/>
  <c r="C181" i="2"/>
  <c r="D181" i="2"/>
  <c r="E181" i="2"/>
  <c r="F181" i="2"/>
  <c r="G181" i="2"/>
  <c r="H181" i="2"/>
  <c r="I181" i="2"/>
  <c r="J181" i="2"/>
  <c r="K181" i="2"/>
  <c r="L181" i="2"/>
  <c r="B182" i="2"/>
  <c r="C182" i="2"/>
  <c r="D182" i="2"/>
  <c r="E182" i="2"/>
  <c r="F182" i="2"/>
  <c r="G182" i="2"/>
  <c r="H182" i="2"/>
  <c r="I182" i="2"/>
  <c r="J182" i="2"/>
  <c r="K182" i="2"/>
  <c r="L18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B206" i="2"/>
  <c r="C206" i="2"/>
  <c r="D206" i="2"/>
  <c r="E206" i="2"/>
  <c r="F206" i="2"/>
  <c r="G206" i="2"/>
  <c r="H206" i="2"/>
  <c r="I206" i="2"/>
  <c r="J206" i="2"/>
  <c r="K206" i="2"/>
  <c r="L206" i="2"/>
  <c r="B207" i="2"/>
  <c r="C207" i="2"/>
  <c r="D207" i="2"/>
  <c r="E207" i="2"/>
  <c r="F207" i="2"/>
  <c r="G207" i="2"/>
  <c r="H207" i="2"/>
  <c r="I207" i="2"/>
  <c r="J207" i="2"/>
  <c r="K207" i="2"/>
  <c r="L207" i="2"/>
  <c r="B208" i="2"/>
  <c r="C208" i="2"/>
  <c r="D208" i="2"/>
  <c r="E208" i="2"/>
  <c r="F208" i="2"/>
  <c r="G208" i="2"/>
  <c r="H208" i="2"/>
  <c r="I208" i="2"/>
  <c r="J208" i="2"/>
  <c r="K208" i="2"/>
  <c r="L208" i="2"/>
  <c r="B209" i="2"/>
  <c r="C209" i="2"/>
  <c r="D209" i="2"/>
  <c r="E209" i="2"/>
  <c r="F209" i="2"/>
  <c r="G209" i="2"/>
  <c r="H209" i="2"/>
  <c r="I209" i="2"/>
  <c r="J209" i="2"/>
  <c r="K209" i="2"/>
  <c r="L209" i="2"/>
  <c r="B210" i="2"/>
  <c r="C210" i="2"/>
  <c r="D210" i="2"/>
  <c r="E210" i="2"/>
  <c r="F210" i="2"/>
  <c r="G210" i="2"/>
  <c r="H210" i="2"/>
  <c r="I210" i="2"/>
  <c r="J210" i="2"/>
  <c r="K210" i="2"/>
  <c r="L210" i="2"/>
  <c r="B211" i="2"/>
  <c r="C211" i="2"/>
  <c r="D211" i="2"/>
  <c r="E211" i="2"/>
  <c r="F211" i="2"/>
  <c r="G211" i="2"/>
  <c r="H211" i="2"/>
  <c r="I211" i="2"/>
  <c r="J211" i="2"/>
  <c r="K211" i="2"/>
  <c r="L211" i="2"/>
  <c r="B212" i="2"/>
  <c r="C212" i="2"/>
  <c r="D212" i="2"/>
  <c r="E212" i="2"/>
  <c r="F212" i="2"/>
  <c r="G212" i="2"/>
  <c r="H212" i="2"/>
  <c r="I212" i="2"/>
  <c r="J212" i="2"/>
  <c r="K212" i="2"/>
  <c r="L212" i="2"/>
  <c r="B213" i="2"/>
  <c r="C213" i="2"/>
  <c r="D213" i="2"/>
  <c r="E213" i="2"/>
  <c r="F213" i="2"/>
  <c r="G213" i="2"/>
  <c r="H213" i="2"/>
  <c r="I213" i="2"/>
  <c r="J213" i="2"/>
  <c r="K213" i="2"/>
  <c r="L213" i="2"/>
  <c r="B214" i="2"/>
  <c r="C214" i="2"/>
  <c r="D214" i="2"/>
  <c r="E214" i="2"/>
  <c r="F214" i="2"/>
  <c r="G214" i="2"/>
  <c r="H214" i="2"/>
  <c r="I214" i="2"/>
  <c r="J214" i="2"/>
  <c r="K214" i="2"/>
  <c r="L214" i="2"/>
  <c r="B215" i="2"/>
  <c r="C215" i="2"/>
  <c r="D215" i="2"/>
  <c r="E215" i="2"/>
  <c r="F215" i="2"/>
  <c r="G215" i="2"/>
  <c r="H215" i="2"/>
  <c r="I215" i="2"/>
  <c r="J215" i="2"/>
  <c r="K215" i="2"/>
  <c r="L215" i="2"/>
  <c r="B216" i="2"/>
  <c r="C216" i="2"/>
  <c r="D216" i="2"/>
  <c r="E216" i="2"/>
  <c r="F216" i="2"/>
  <c r="G216" i="2"/>
  <c r="H216" i="2"/>
  <c r="I216" i="2"/>
  <c r="J216" i="2"/>
  <c r="K216" i="2"/>
  <c r="L216" i="2"/>
  <c r="B217" i="2"/>
  <c r="C217" i="2"/>
  <c r="D217" i="2"/>
  <c r="E217" i="2"/>
  <c r="F217" i="2"/>
  <c r="G217" i="2"/>
  <c r="H217" i="2"/>
  <c r="I217" i="2"/>
  <c r="J217" i="2"/>
  <c r="K217" i="2"/>
  <c r="L217" i="2"/>
  <c r="B218" i="2"/>
  <c r="C218" i="2"/>
  <c r="D218" i="2"/>
  <c r="E218" i="2"/>
  <c r="F218" i="2"/>
  <c r="G218" i="2"/>
  <c r="H218" i="2"/>
  <c r="I218" i="2"/>
  <c r="J218" i="2"/>
  <c r="K218" i="2"/>
  <c r="L218" i="2"/>
  <c r="B219" i="2"/>
  <c r="C219" i="2"/>
  <c r="D219" i="2"/>
  <c r="E219" i="2"/>
  <c r="F219" i="2"/>
  <c r="G219" i="2"/>
  <c r="H219" i="2"/>
  <c r="I219" i="2"/>
  <c r="J219" i="2"/>
  <c r="K219" i="2"/>
  <c r="L219" i="2"/>
  <c r="B220" i="2"/>
  <c r="C220" i="2"/>
  <c r="D220" i="2"/>
  <c r="E220" i="2"/>
  <c r="F220" i="2"/>
  <c r="G220" i="2"/>
  <c r="H220" i="2"/>
  <c r="I220" i="2"/>
  <c r="J220" i="2"/>
  <c r="K220" i="2"/>
  <c r="L220" i="2"/>
  <c r="B221" i="2"/>
  <c r="C221" i="2"/>
  <c r="D221" i="2"/>
  <c r="E221" i="2"/>
  <c r="F221" i="2"/>
  <c r="G221" i="2"/>
  <c r="H221" i="2"/>
  <c r="I221" i="2"/>
  <c r="J221" i="2"/>
  <c r="K221" i="2"/>
  <c r="L221" i="2"/>
  <c r="B222" i="2"/>
  <c r="C222" i="2"/>
  <c r="D222" i="2"/>
  <c r="E222" i="2"/>
  <c r="F222" i="2"/>
  <c r="G222" i="2"/>
  <c r="H222" i="2"/>
  <c r="I222" i="2"/>
  <c r="J222" i="2"/>
  <c r="K222" i="2"/>
  <c r="L222" i="2"/>
  <c r="B223" i="2"/>
  <c r="C223" i="2"/>
  <c r="D223" i="2"/>
  <c r="E223" i="2"/>
  <c r="F223" i="2"/>
  <c r="G223" i="2"/>
  <c r="H223" i="2"/>
  <c r="I223" i="2"/>
  <c r="J223" i="2"/>
  <c r="K223" i="2"/>
  <c r="L223" i="2"/>
  <c r="B224" i="2"/>
  <c r="C224" i="2"/>
  <c r="D224" i="2"/>
  <c r="E224" i="2"/>
  <c r="F224" i="2"/>
  <c r="G224" i="2"/>
  <c r="H224" i="2"/>
  <c r="I224" i="2"/>
  <c r="J224" i="2"/>
  <c r="K224" i="2"/>
  <c r="L224" i="2"/>
  <c r="B225" i="2"/>
  <c r="C225" i="2"/>
  <c r="D225" i="2"/>
  <c r="E225" i="2"/>
  <c r="F225" i="2"/>
  <c r="G225" i="2"/>
  <c r="H225" i="2"/>
  <c r="I225" i="2"/>
  <c r="J225" i="2"/>
  <c r="K225" i="2"/>
  <c r="L225" i="2"/>
  <c r="B226" i="2"/>
  <c r="C226" i="2"/>
  <c r="D226" i="2"/>
  <c r="E226" i="2"/>
  <c r="F226" i="2"/>
  <c r="G226" i="2"/>
  <c r="H226" i="2"/>
  <c r="I226" i="2"/>
  <c r="J226" i="2"/>
  <c r="K226" i="2"/>
  <c r="L226" i="2"/>
  <c r="B227" i="2"/>
  <c r="C227" i="2"/>
  <c r="D227" i="2"/>
  <c r="E227" i="2"/>
  <c r="F227" i="2"/>
  <c r="G227" i="2"/>
  <c r="H227" i="2"/>
  <c r="I227" i="2"/>
  <c r="J227" i="2"/>
  <c r="K227" i="2"/>
  <c r="L227" i="2"/>
  <c r="B228" i="2"/>
  <c r="C228" i="2"/>
  <c r="D228" i="2"/>
  <c r="E228" i="2"/>
  <c r="F228" i="2"/>
  <c r="G228" i="2"/>
  <c r="H228" i="2"/>
  <c r="I228" i="2"/>
  <c r="J228" i="2"/>
  <c r="K228" i="2"/>
  <c r="L228" i="2"/>
  <c r="B229" i="2"/>
  <c r="C229" i="2"/>
  <c r="D229" i="2"/>
  <c r="E229" i="2"/>
  <c r="F229" i="2"/>
  <c r="G229" i="2"/>
  <c r="H229" i="2"/>
  <c r="I229" i="2"/>
  <c r="J229" i="2"/>
  <c r="K229" i="2"/>
  <c r="L229" i="2"/>
  <c r="B230" i="2"/>
  <c r="C230" i="2"/>
  <c r="D230" i="2"/>
  <c r="E230" i="2"/>
  <c r="F230" i="2"/>
  <c r="G230" i="2"/>
  <c r="H230" i="2"/>
  <c r="I230" i="2"/>
  <c r="J230" i="2"/>
  <c r="K230" i="2"/>
  <c r="L230" i="2"/>
  <c r="B231" i="2"/>
  <c r="C231" i="2"/>
  <c r="D231" i="2"/>
  <c r="E231" i="2"/>
  <c r="F231" i="2"/>
  <c r="G231" i="2"/>
  <c r="H231" i="2"/>
  <c r="I231" i="2"/>
  <c r="J231" i="2"/>
  <c r="K231" i="2"/>
  <c r="L231" i="2"/>
  <c r="B232" i="2"/>
  <c r="C232" i="2"/>
  <c r="D232" i="2"/>
  <c r="E232" i="2"/>
  <c r="F232" i="2"/>
  <c r="G232" i="2"/>
  <c r="H232" i="2"/>
  <c r="I232" i="2"/>
  <c r="J232" i="2"/>
  <c r="K232" i="2"/>
  <c r="L232" i="2"/>
  <c r="B233" i="2"/>
  <c r="C233" i="2"/>
  <c r="D233" i="2"/>
  <c r="E233" i="2"/>
  <c r="F233" i="2"/>
  <c r="G233" i="2"/>
  <c r="H233" i="2"/>
  <c r="I233" i="2"/>
  <c r="J233" i="2"/>
  <c r="K233" i="2"/>
  <c r="L233" i="2"/>
  <c r="B234" i="2"/>
  <c r="C234" i="2"/>
  <c r="D234" i="2"/>
  <c r="E234" i="2"/>
  <c r="F234" i="2"/>
  <c r="G234" i="2"/>
  <c r="H234" i="2"/>
  <c r="I234" i="2"/>
  <c r="J234" i="2"/>
  <c r="K234" i="2"/>
  <c r="L234" i="2"/>
  <c r="B235" i="2"/>
  <c r="C235" i="2"/>
  <c r="D235" i="2"/>
  <c r="E235" i="2"/>
  <c r="F235" i="2"/>
  <c r="G235" i="2"/>
  <c r="H235" i="2"/>
  <c r="I235" i="2"/>
  <c r="J235" i="2"/>
  <c r="K235" i="2"/>
  <c r="L235" i="2"/>
  <c r="B236" i="2"/>
  <c r="C236" i="2"/>
  <c r="D236" i="2"/>
  <c r="E236" i="2"/>
  <c r="F236" i="2"/>
  <c r="G236" i="2"/>
  <c r="H236" i="2"/>
  <c r="I236" i="2"/>
  <c r="J236" i="2"/>
  <c r="K236" i="2"/>
  <c r="L236" i="2"/>
  <c r="B237" i="2"/>
  <c r="C237" i="2"/>
  <c r="D237" i="2"/>
  <c r="E237" i="2"/>
  <c r="F237" i="2"/>
  <c r="G237" i="2"/>
  <c r="H237" i="2"/>
  <c r="I237" i="2"/>
  <c r="J237" i="2"/>
  <c r="K237" i="2"/>
  <c r="L237" i="2"/>
  <c r="B238" i="2"/>
  <c r="C238" i="2"/>
  <c r="D238" i="2"/>
  <c r="E238" i="2"/>
  <c r="F238" i="2"/>
  <c r="G238" i="2"/>
  <c r="H238" i="2"/>
  <c r="I238" i="2"/>
  <c r="J238" i="2"/>
  <c r="K238" i="2"/>
  <c r="L238" i="2"/>
  <c r="B239" i="2"/>
  <c r="C239" i="2"/>
  <c r="D239" i="2"/>
  <c r="E239" i="2"/>
  <c r="F239" i="2"/>
  <c r="G239" i="2"/>
  <c r="H239" i="2"/>
  <c r="I239" i="2"/>
  <c r="J239" i="2"/>
  <c r="K239" i="2"/>
  <c r="L239" i="2"/>
  <c r="B240" i="2"/>
  <c r="C240" i="2"/>
  <c r="D240" i="2"/>
  <c r="E240" i="2"/>
  <c r="F240" i="2"/>
  <c r="G240" i="2"/>
  <c r="H240" i="2"/>
  <c r="I240" i="2"/>
  <c r="J240" i="2"/>
  <c r="K240" i="2"/>
  <c r="L240" i="2"/>
  <c r="B241" i="2"/>
  <c r="C241" i="2"/>
  <c r="D241" i="2"/>
  <c r="E241" i="2"/>
  <c r="F241" i="2"/>
  <c r="G241" i="2"/>
  <c r="H241" i="2"/>
  <c r="I241" i="2"/>
  <c r="J241" i="2"/>
  <c r="K241" i="2"/>
  <c r="L241" i="2"/>
  <c r="B242" i="2"/>
  <c r="C242" i="2"/>
  <c r="D242" i="2"/>
  <c r="E242" i="2"/>
  <c r="F242" i="2"/>
  <c r="G242" i="2"/>
  <c r="H242" i="2"/>
  <c r="I242" i="2"/>
  <c r="J242" i="2"/>
  <c r="K242" i="2"/>
  <c r="L242" i="2"/>
  <c r="B243" i="2"/>
  <c r="C243" i="2"/>
  <c r="D243" i="2"/>
  <c r="E243" i="2"/>
  <c r="F243" i="2"/>
  <c r="G243" i="2"/>
  <c r="H243" i="2"/>
  <c r="I243" i="2"/>
  <c r="J243" i="2"/>
  <c r="K243" i="2"/>
  <c r="L243" i="2"/>
  <c r="B244" i="2"/>
  <c r="C244" i="2"/>
  <c r="D244" i="2"/>
  <c r="E244" i="2"/>
  <c r="F244" i="2"/>
  <c r="G244" i="2"/>
  <c r="H244" i="2"/>
  <c r="I244" i="2"/>
  <c r="J244" i="2"/>
  <c r="K244" i="2"/>
  <c r="L244" i="2"/>
  <c r="B245" i="2"/>
  <c r="C245" i="2"/>
  <c r="D245" i="2"/>
  <c r="E245" i="2"/>
  <c r="F245" i="2"/>
  <c r="G245" i="2"/>
  <c r="H245" i="2"/>
  <c r="I245" i="2"/>
  <c r="J245" i="2"/>
  <c r="K245" i="2"/>
  <c r="L245" i="2"/>
  <c r="B246" i="2"/>
  <c r="C246" i="2"/>
  <c r="D246" i="2"/>
  <c r="E246" i="2"/>
  <c r="F246" i="2"/>
  <c r="G246" i="2"/>
  <c r="H246" i="2"/>
  <c r="I246" i="2"/>
  <c r="J246" i="2"/>
  <c r="K246" i="2"/>
  <c r="L246" i="2"/>
  <c r="B247" i="2"/>
  <c r="C247" i="2"/>
  <c r="D247" i="2"/>
  <c r="E247" i="2"/>
  <c r="F247" i="2"/>
  <c r="G247" i="2"/>
  <c r="H247" i="2"/>
  <c r="I247" i="2"/>
  <c r="J247" i="2"/>
  <c r="K247" i="2"/>
  <c r="L247" i="2"/>
  <c r="B248" i="2"/>
  <c r="C248" i="2"/>
  <c r="D248" i="2"/>
  <c r="E248" i="2"/>
  <c r="F248" i="2"/>
  <c r="G248" i="2"/>
  <c r="H248" i="2"/>
  <c r="I248" i="2"/>
  <c r="J248" i="2"/>
  <c r="K248" i="2"/>
  <c r="L248" i="2"/>
  <c r="B249" i="2"/>
  <c r="C249" i="2"/>
  <c r="D249" i="2"/>
  <c r="E249" i="2"/>
  <c r="F249" i="2"/>
  <c r="G249" i="2"/>
  <c r="H249" i="2"/>
  <c r="I249" i="2"/>
  <c r="J249" i="2"/>
  <c r="K249" i="2"/>
  <c r="L249" i="2"/>
  <c r="B250" i="2"/>
  <c r="C250" i="2"/>
  <c r="D250" i="2"/>
  <c r="E250" i="2"/>
  <c r="F250" i="2"/>
  <c r="G250" i="2"/>
  <c r="H250" i="2"/>
  <c r="I250" i="2"/>
  <c r="J250" i="2"/>
  <c r="K250" i="2"/>
  <c r="L250" i="2"/>
  <c r="B251" i="2"/>
  <c r="C251" i="2"/>
  <c r="D251" i="2"/>
  <c r="E251" i="2"/>
  <c r="F251" i="2"/>
  <c r="G251" i="2"/>
  <c r="H251" i="2"/>
  <c r="I251" i="2"/>
  <c r="J251" i="2"/>
  <c r="K251" i="2"/>
  <c r="L251" i="2"/>
  <c r="B252" i="2"/>
  <c r="C252" i="2"/>
  <c r="D252" i="2"/>
  <c r="E252" i="2"/>
  <c r="F252" i="2"/>
  <c r="G252" i="2"/>
  <c r="H252" i="2"/>
  <c r="I252" i="2"/>
  <c r="J252" i="2"/>
  <c r="K252" i="2"/>
  <c r="L252" i="2"/>
  <c r="B253" i="2"/>
  <c r="C253" i="2"/>
  <c r="D253" i="2"/>
  <c r="E253" i="2"/>
  <c r="F253" i="2"/>
  <c r="G253" i="2"/>
  <c r="H253" i="2"/>
  <c r="I253" i="2"/>
  <c r="J253" i="2"/>
  <c r="K253" i="2"/>
  <c r="L253" i="2"/>
  <c r="B254" i="2"/>
  <c r="C254" i="2"/>
  <c r="D254" i="2"/>
  <c r="E254" i="2"/>
  <c r="F254" i="2"/>
  <c r="G254" i="2"/>
  <c r="H254" i="2"/>
  <c r="I254" i="2"/>
  <c r="J254" i="2"/>
  <c r="K254" i="2"/>
  <c r="L254" i="2"/>
  <c r="B255" i="2"/>
  <c r="C255" i="2"/>
  <c r="D255" i="2"/>
  <c r="E255" i="2"/>
  <c r="F255" i="2"/>
  <c r="G255" i="2"/>
  <c r="H255" i="2"/>
  <c r="I255" i="2"/>
  <c r="J255" i="2"/>
  <c r="K255" i="2"/>
  <c r="L255" i="2"/>
  <c r="B256" i="2"/>
  <c r="C256" i="2"/>
  <c r="D256" i="2"/>
  <c r="E256" i="2"/>
  <c r="F256" i="2"/>
  <c r="G256" i="2"/>
  <c r="H256" i="2"/>
  <c r="I256" i="2"/>
  <c r="J256" i="2"/>
  <c r="K256" i="2"/>
  <c r="L256" i="2"/>
  <c r="B257" i="2"/>
  <c r="C257" i="2"/>
  <c r="D257" i="2"/>
  <c r="E257" i="2"/>
  <c r="F257" i="2"/>
  <c r="G257" i="2"/>
  <c r="H257" i="2"/>
  <c r="I257" i="2"/>
  <c r="J257" i="2"/>
  <c r="K257" i="2"/>
  <c r="L257" i="2"/>
  <c r="B258" i="2"/>
  <c r="C258" i="2"/>
  <c r="D258" i="2"/>
  <c r="E258" i="2"/>
  <c r="F258" i="2"/>
  <c r="G258" i="2"/>
  <c r="H258" i="2"/>
  <c r="I258" i="2"/>
  <c r="J258" i="2"/>
  <c r="K258" i="2"/>
  <c r="L258" i="2"/>
  <c r="B259" i="2"/>
  <c r="C259" i="2"/>
  <c r="D259" i="2"/>
  <c r="E259" i="2"/>
  <c r="F259" i="2"/>
  <c r="G259" i="2"/>
  <c r="H259" i="2"/>
  <c r="I259" i="2"/>
  <c r="J259" i="2"/>
  <c r="K259" i="2"/>
  <c r="L259" i="2"/>
  <c r="B260" i="2"/>
  <c r="C260" i="2"/>
  <c r="D260" i="2"/>
  <c r="E260" i="2"/>
  <c r="F260" i="2"/>
  <c r="G260" i="2"/>
  <c r="H260" i="2"/>
  <c r="I260" i="2"/>
  <c r="J260" i="2"/>
  <c r="K260" i="2"/>
  <c r="L260" i="2"/>
  <c r="B261" i="2"/>
  <c r="C261" i="2"/>
  <c r="D261" i="2"/>
  <c r="E261" i="2"/>
  <c r="F261" i="2"/>
  <c r="G261" i="2"/>
  <c r="H261" i="2"/>
  <c r="I261" i="2"/>
  <c r="J261" i="2"/>
  <c r="K261" i="2"/>
  <c r="L261" i="2"/>
  <c r="B262" i="2"/>
  <c r="C262" i="2"/>
  <c r="D262" i="2"/>
  <c r="E262" i="2"/>
  <c r="F262" i="2"/>
  <c r="G262" i="2"/>
  <c r="H262" i="2"/>
  <c r="I262" i="2"/>
  <c r="J262" i="2"/>
  <c r="K262" i="2"/>
  <c r="L262" i="2"/>
  <c r="B263" i="2"/>
  <c r="C263" i="2"/>
  <c r="D263" i="2"/>
  <c r="E263" i="2"/>
  <c r="F263" i="2"/>
  <c r="G263" i="2"/>
  <c r="H263" i="2"/>
  <c r="I263" i="2"/>
  <c r="J263" i="2"/>
  <c r="K263" i="2"/>
  <c r="L263" i="2"/>
  <c r="B264" i="2"/>
  <c r="C264" i="2"/>
  <c r="D264" i="2"/>
  <c r="E264" i="2"/>
  <c r="F264" i="2"/>
  <c r="G264" i="2"/>
  <c r="H264" i="2"/>
  <c r="I264" i="2"/>
  <c r="J264" i="2"/>
  <c r="K264" i="2"/>
  <c r="L264" i="2"/>
  <c r="B265" i="2"/>
  <c r="C265" i="2"/>
  <c r="D265" i="2"/>
  <c r="E265" i="2"/>
  <c r="F265" i="2"/>
  <c r="G265" i="2"/>
  <c r="H265" i="2"/>
  <c r="I265" i="2"/>
  <c r="J265" i="2"/>
  <c r="K265" i="2"/>
  <c r="L265" i="2"/>
  <c r="B266" i="2"/>
  <c r="C266" i="2"/>
  <c r="D266" i="2"/>
  <c r="E266" i="2"/>
  <c r="F266" i="2"/>
  <c r="G266" i="2"/>
  <c r="H266" i="2"/>
  <c r="I266" i="2"/>
  <c r="J266" i="2"/>
  <c r="K266" i="2"/>
  <c r="L266" i="2"/>
  <c r="B267" i="2"/>
  <c r="C267" i="2"/>
  <c r="D267" i="2"/>
  <c r="E267" i="2"/>
  <c r="F267" i="2"/>
  <c r="G267" i="2"/>
  <c r="H267" i="2"/>
  <c r="I267" i="2"/>
  <c r="J267" i="2"/>
  <c r="K267" i="2"/>
  <c r="L267" i="2"/>
  <c r="B268" i="2"/>
  <c r="C268" i="2"/>
  <c r="D268" i="2"/>
  <c r="E268" i="2"/>
  <c r="F268" i="2"/>
  <c r="G268" i="2"/>
  <c r="H268" i="2"/>
  <c r="I268" i="2"/>
  <c r="J268" i="2"/>
  <c r="K268" i="2"/>
  <c r="L268" i="2"/>
  <c r="B269" i="2"/>
  <c r="C269" i="2"/>
  <c r="D269" i="2"/>
  <c r="E269" i="2"/>
  <c r="F269" i="2"/>
  <c r="G269" i="2"/>
  <c r="H269" i="2"/>
  <c r="I269" i="2"/>
  <c r="J269" i="2"/>
  <c r="K269" i="2"/>
  <c r="L269" i="2"/>
  <c r="B270" i="2"/>
  <c r="C270" i="2"/>
  <c r="D270" i="2"/>
  <c r="E270" i="2"/>
  <c r="F270" i="2"/>
  <c r="G270" i="2"/>
  <c r="H270" i="2"/>
  <c r="I270" i="2"/>
  <c r="J270" i="2"/>
  <c r="K270" i="2"/>
  <c r="L270" i="2"/>
  <c r="B271" i="2"/>
  <c r="C271" i="2"/>
  <c r="D271" i="2"/>
  <c r="E271" i="2"/>
  <c r="F271" i="2"/>
  <c r="G271" i="2"/>
  <c r="H271" i="2"/>
  <c r="I271" i="2"/>
  <c r="J271" i="2"/>
  <c r="K271" i="2"/>
  <c r="L271" i="2"/>
  <c r="B272" i="2"/>
  <c r="C272" i="2"/>
  <c r="D272" i="2"/>
  <c r="E272" i="2"/>
  <c r="F272" i="2"/>
  <c r="G272" i="2"/>
  <c r="H272" i="2"/>
  <c r="I272" i="2"/>
  <c r="J272" i="2"/>
  <c r="K272" i="2"/>
  <c r="L272" i="2"/>
  <c r="B273" i="2"/>
  <c r="C273" i="2"/>
  <c r="D273" i="2"/>
  <c r="E273" i="2"/>
  <c r="F273" i="2"/>
  <c r="G273" i="2"/>
  <c r="H273" i="2"/>
  <c r="I273" i="2"/>
  <c r="J273" i="2"/>
  <c r="K273" i="2"/>
  <c r="L273" i="2"/>
  <c r="B274" i="2"/>
  <c r="C274" i="2"/>
  <c r="D274" i="2"/>
  <c r="E274" i="2"/>
  <c r="F274" i="2"/>
  <c r="G274" i="2"/>
  <c r="H274" i="2"/>
  <c r="I274" i="2"/>
  <c r="J274" i="2"/>
  <c r="K274" i="2"/>
  <c r="L274" i="2"/>
  <c r="B275" i="2"/>
  <c r="C275" i="2"/>
  <c r="D275" i="2"/>
  <c r="E275" i="2"/>
  <c r="F275" i="2"/>
  <c r="G275" i="2"/>
  <c r="H275" i="2"/>
  <c r="I275" i="2"/>
  <c r="J275" i="2"/>
  <c r="K275" i="2"/>
  <c r="L275" i="2"/>
  <c r="B276" i="2"/>
  <c r="C276" i="2"/>
  <c r="D276" i="2"/>
  <c r="E276" i="2"/>
  <c r="F276" i="2"/>
  <c r="G276" i="2"/>
  <c r="H276" i="2"/>
  <c r="I276" i="2"/>
  <c r="J276" i="2"/>
  <c r="K276" i="2"/>
  <c r="L276" i="2"/>
  <c r="B277" i="2"/>
  <c r="C277" i="2"/>
  <c r="D277" i="2"/>
  <c r="E277" i="2"/>
  <c r="F277" i="2"/>
  <c r="G277" i="2"/>
  <c r="H277" i="2"/>
  <c r="I277" i="2"/>
  <c r="J277" i="2"/>
  <c r="K277" i="2"/>
  <c r="L277" i="2"/>
  <c r="B278" i="2"/>
  <c r="C278" i="2"/>
  <c r="D278" i="2"/>
  <c r="E278" i="2"/>
  <c r="F278" i="2"/>
  <c r="G278" i="2"/>
  <c r="H278" i="2"/>
  <c r="I278" i="2"/>
  <c r="J278" i="2"/>
  <c r="K278" i="2"/>
  <c r="L278" i="2"/>
  <c r="B279" i="2"/>
  <c r="C279" i="2"/>
  <c r="D279" i="2"/>
  <c r="E279" i="2"/>
  <c r="F279" i="2"/>
  <c r="G279" i="2"/>
  <c r="H279" i="2"/>
  <c r="I279" i="2"/>
  <c r="J279" i="2"/>
  <c r="K279" i="2"/>
  <c r="L279" i="2"/>
  <c r="B280" i="2"/>
  <c r="C280" i="2"/>
  <c r="D280" i="2"/>
  <c r="E280" i="2"/>
  <c r="F280" i="2"/>
  <c r="G280" i="2"/>
  <c r="H280" i="2"/>
  <c r="I280" i="2"/>
  <c r="J280" i="2"/>
  <c r="K280" i="2"/>
  <c r="L280" i="2"/>
  <c r="B281" i="2"/>
  <c r="C281" i="2"/>
  <c r="D281" i="2"/>
  <c r="E281" i="2"/>
  <c r="F281" i="2"/>
  <c r="G281" i="2"/>
  <c r="H281" i="2"/>
  <c r="I281" i="2"/>
  <c r="J281" i="2"/>
  <c r="K281" i="2"/>
  <c r="L281" i="2"/>
  <c r="B282" i="2"/>
  <c r="C282" i="2"/>
  <c r="D282" i="2"/>
  <c r="E282" i="2"/>
  <c r="F282" i="2"/>
  <c r="G282" i="2"/>
  <c r="H282" i="2"/>
  <c r="I282" i="2"/>
  <c r="J282" i="2"/>
  <c r="K282" i="2"/>
  <c r="L282" i="2"/>
  <c r="B283" i="2"/>
  <c r="C283" i="2"/>
  <c r="D283" i="2"/>
  <c r="E283" i="2"/>
  <c r="F283" i="2"/>
  <c r="G283" i="2"/>
  <c r="H283" i="2"/>
  <c r="I283" i="2"/>
  <c r="J283" i="2"/>
  <c r="K283" i="2"/>
  <c r="L283" i="2"/>
  <c r="B284" i="2"/>
  <c r="C284" i="2"/>
  <c r="D284" i="2"/>
  <c r="E284" i="2"/>
  <c r="F284" i="2"/>
  <c r="G284" i="2"/>
  <c r="H284" i="2"/>
  <c r="I284" i="2"/>
  <c r="J284" i="2"/>
  <c r="K284" i="2"/>
  <c r="L284" i="2"/>
  <c r="B285" i="2"/>
  <c r="C285" i="2"/>
  <c r="D285" i="2"/>
  <c r="E285" i="2"/>
  <c r="F285" i="2"/>
  <c r="G285" i="2"/>
  <c r="H285" i="2"/>
  <c r="I285" i="2"/>
  <c r="J285" i="2"/>
  <c r="K285" i="2"/>
  <c r="L285" i="2"/>
  <c r="B286" i="2"/>
  <c r="C286" i="2"/>
  <c r="D286" i="2"/>
  <c r="E286" i="2"/>
  <c r="F286" i="2"/>
  <c r="G286" i="2"/>
  <c r="H286" i="2"/>
  <c r="I286" i="2"/>
  <c r="J286" i="2"/>
  <c r="K286" i="2"/>
  <c r="L286" i="2"/>
  <c r="B287" i="2"/>
  <c r="C287" i="2"/>
  <c r="D287" i="2"/>
  <c r="E287" i="2"/>
  <c r="F287" i="2"/>
  <c r="G287" i="2"/>
  <c r="H287" i="2"/>
  <c r="I287" i="2"/>
  <c r="J287" i="2"/>
  <c r="K287" i="2"/>
  <c r="L287" i="2"/>
  <c r="B288" i="2"/>
  <c r="C288" i="2"/>
  <c r="D288" i="2"/>
  <c r="E288" i="2"/>
  <c r="F288" i="2"/>
  <c r="G288" i="2"/>
  <c r="H288" i="2"/>
  <c r="I288" i="2"/>
  <c r="J288" i="2"/>
  <c r="K288" i="2"/>
  <c r="L288" i="2"/>
  <c r="B289" i="2"/>
  <c r="C289" i="2"/>
  <c r="D289" i="2"/>
  <c r="E289" i="2"/>
  <c r="F289" i="2"/>
  <c r="G289" i="2"/>
  <c r="H289" i="2"/>
  <c r="I289" i="2"/>
  <c r="J289" i="2"/>
  <c r="K289" i="2"/>
  <c r="L289" i="2"/>
  <c r="B290" i="2"/>
  <c r="C290" i="2"/>
  <c r="D290" i="2"/>
  <c r="E290" i="2"/>
  <c r="F290" i="2"/>
  <c r="G290" i="2"/>
  <c r="H290" i="2"/>
  <c r="I290" i="2"/>
  <c r="J290" i="2"/>
  <c r="K290" i="2"/>
  <c r="L290" i="2"/>
  <c r="B291" i="2"/>
  <c r="C291" i="2"/>
  <c r="D291" i="2"/>
  <c r="E291" i="2"/>
  <c r="F291" i="2"/>
  <c r="G291" i="2"/>
  <c r="H291" i="2"/>
  <c r="I291" i="2"/>
  <c r="J291" i="2"/>
  <c r="K291" i="2"/>
  <c r="L291" i="2"/>
  <c r="B292" i="2"/>
  <c r="C292" i="2"/>
  <c r="D292" i="2"/>
  <c r="E292" i="2"/>
  <c r="F292" i="2"/>
  <c r="G292" i="2"/>
  <c r="H292" i="2"/>
  <c r="I292" i="2"/>
  <c r="J292" i="2"/>
  <c r="K292" i="2"/>
  <c r="L292" i="2"/>
  <c r="B293" i="2"/>
  <c r="C293" i="2"/>
  <c r="D293" i="2"/>
  <c r="E293" i="2"/>
  <c r="F293" i="2"/>
  <c r="G293" i="2"/>
  <c r="H293" i="2"/>
  <c r="I293" i="2"/>
  <c r="J293" i="2"/>
  <c r="K293" i="2"/>
  <c r="L293" i="2"/>
  <c r="B294" i="2"/>
  <c r="C294" i="2"/>
  <c r="D294" i="2"/>
  <c r="E294" i="2"/>
  <c r="F294" i="2"/>
  <c r="G294" i="2"/>
  <c r="H294" i="2"/>
  <c r="I294" i="2"/>
  <c r="J294" i="2"/>
  <c r="K294" i="2"/>
  <c r="L294" i="2"/>
  <c r="B295" i="2"/>
  <c r="C295" i="2"/>
  <c r="D295" i="2"/>
  <c r="E295" i="2"/>
  <c r="F295" i="2"/>
  <c r="G295" i="2"/>
  <c r="H295" i="2"/>
  <c r="I295" i="2"/>
  <c r="J295" i="2"/>
  <c r="K295" i="2"/>
  <c r="L295" i="2"/>
  <c r="B296" i="2"/>
  <c r="C296" i="2"/>
  <c r="D296" i="2"/>
  <c r="E296" i="2"/>
  <c r="F296" i="2"/>
  <c r="G296" i="2"/>
  <c r="H296" i="2"/>
  <c r="I296" i="2"/>
  <c r="J296" i="2"/>
  <c r="K296" i="2"/>
  <c r="L296" i="2"/>
  <c r="B297" i="2"/>
  <c r="C297" i="2"/>
  <c r="D297" i="2"/>
  <c r="E297" i="2"/>
  <c r="F297" i="2"/>
  <c r="G297" i="2"/>
  <c r="H297" i="2"/>
  <c r="I297" i="2"/>
  <c r="J297" i="2"/>
  <c r="K297" i="2"/>
  <c r="L297" i="2"/>
  <c r="B298" i="2"/>
  <c r="C298" i="2"/>
  <c r="D298" i="2"/>
  <c r="E298" i="2"/>
  <c r="F298" i="2"/>
  <c r="G298" i="2"/>
  <c r="H298" i="2"/>
  <c r="I298" i="2"/>
  <c r="J298" i="2"/>
  <c r="K298" i="2"/>
  <c r="L298" i="2"/>
  <c r="B299" i="2"/>
  <c r="C299" i="2"/>
  <c r="D299" i="2"/>
  <c r="E299" i="2"/>
  <c r="F299" i="2"/>
  <c r="G299" i="2"/>
  <c r="H299" i="2"/>
  <c r="I299" i="2"/>
  <c r="J299" i="2"/>
  <c r="K299" i="2"/>
  <c r="L299" i="2"/>
  <c r="B300" i="2"/>
  <c r="C300" i="2"/>
  <c r="D300" i="2"/>
  <c r="E300" i="2"/>
  <c r="F300" i="2"/>
  <c r="G300" i="2"/>
  <c r="H300" i="2"/>
  <c r="I300" i="2"/>
  <c r="J300" i="2"/>
  <c r="K300" i="2"/>
  <c r="L300" i="2"/>
  <c r="B301" i="2"/>
  <c r="C301" i="2"/>
  <c r="D301" i="2"/>
  <c r="E301" i="2"/>
  <c r="F301" i="2"/>
  <c r="G301" i="2"/>
  <c r="H301" i="2"/>
  <c r="I301" i="2"/>
  <c r="J301" i="2"/>
  <c r="K301" i="2"/>
  <c r="L301" i="2"/>
  <c r="B302" i="2"/>
  <c r="C302" i="2"/>
  <c r="D302" i="2"/>
  <c r="E302" i="2"/>
  <c r="F302" i="2"/>
  <c r="G302" i="2"/>
  <c r="H302" i="2"/>
  <c r="I302" i="2"/>
  <c r="J302" i="2"/>
  <c r="K302" i="2"/>
  <c r="L302" i="2"/>
  <c r="B303" i="2"/>
  <c r="C303" i="2"/>
  <c r="D303" i="2"/>
  <c r="E303" i="2"/>
  <c r="F303" i="2"/>
  <c r="G303" i="2"/>
  <c r="H303" i="2"/>
  <c r="I303" i="2"/>
  <c r="J303" i="2"/>
  <c r="K303" i="2"/>
  <c r="L303" i="2"/>
  <c r="B304" i="2"/>
  <c r="C304" i="2"/>
  <c r="D304" i="2"/>
  <c r="E304" i="2"/>
  <c r="F304" i="2"/>
  <c r="G304" i="2"/>
  <c r="H304" i="2"/>
  <c r="I304" i="2"/>
  <c r="J304" i="2"/>
  <c r="K304" i="2"/>
  <c r="L304" i="2"/>
  <c r="B305" i="2"/>
  <c r="C305" i="2"/>
  <c r="D305" i="2"/>
  <c r="E305" i="2"/>
  <c r="F305" i="2"/>
  <c r="G305" i="2"/>
  <c r="H305" i="2"/>
  <c r="I305" i="2"/>
  <c r="J305" i="2"/>
  <c r="K305" i="2"/>
  <c r="L305" i="2"/>
  <c r="B306" i="2"/>
  <c r="C306" i="2"/>
  <c r="D306" i="2"/>
  <c r="E306" i="2"/>
  <c r="F306" i="2"/>
  <c r="G306" i="2"/>
  <c r="H306" i="2"/>
  <c r="I306" i="2"/>
  <c r="J306" i="2"/>
  <c r="K306" i="2"/>
  <c r="L306" i="2"/>
  <c r="B307" i="2"/>
  <c r="C307" i="2"/>
  <c r="D307" i="2"/>
  <c r="E307" i="2"/>
  <c r="F307" i="2"/>
  <c r="G307" i="2"/>
  <c r="H307" i="2"/>
  <c r="I307" i="2"/>
  <c r="J307" i="2"/>
  <c r="K307" i="2"/>
  <c r="L307" i="2"/>
  <c r="B308" i="2"/>
  <c r="C308" i="2"/>
  <c r="D308" i="2"/>
  <c r="E308" i="2"/>
  <c r="F308" i="2"/>
  <c r="G308" i="2"/>
  <c r="H308" i="2"/>
  <c r="I308" i="2"/>
  <c r="J308" i="2"/>
  <c r="K308" i="2"/>
  <c r="L308" i="2"/>
  <c r="B309" i="2"/>
  <c r="C309" i="2"/>
  <c r="D309" i="2"/>
  <c r="E309" i="2"/>
  <c r="F309" i="2"/>
  <c r="G309" i="2"/>
  <c r="H309" i="2"/>
  <c r="I309" i="2"/>
  <c r="J309" i="2"/>
  <c r="K309" i="2"/>
  <c r="L309" i="2"/>
  <c r="B310" i="2"/>
  <c r="C310" i="2"/>
  <c r="D310" i="2"/>
  <c r="E310" i="2"/>
  <c r="F310" i="2"/>
  <c r="G310" i="2"/>
  <c r="H310" i="2"/>
  <c r="I310" i="2"/>
  <c r="J310" i="2"/>
  <c r="K310" i="2"/>
  <c r="L310" i="2"/>
  <c r="B311" i="2"/>
  <c r="C311" i="2"/>
  <c r="D311" i="2"/>
  <c r="E311" i="2"/>
  <c r="F311" i="2"/>
  <c r="G311" i="2"/>
  <c r="H311" i="2"/>
  <c r="I311" i="2"/>
  <c r="J311" i="2"/>
  <c r="K311" i="2"/>
  <c r="L311" i="2"/>
  <c r="B312" i="2"/>
  <c r="C312" i="2"/>
  <c r="D312" i="2"/>
  <c r="E312" i="2"/>
  <c r="F312" i="2"/>
  <c r="G312" i="2"/>
  <c r="H312" i="2"/>
  <c r="I312" i="2"/>
  <c r="J312" i="2"/>
  <c r="K312" i="2"/>
  <c r="L312" i="2"/>
  <c r="B313" i="2"/>
  <c r="C313" i="2"/>
  <c r="D313" i="2"/>
  <c r="E313" i="2"/>
  <c r="F313" i="2"/>
  <c r="G313" i="2"/>
  <c r="H313" i="2"/>
  <c r="I313" i="2"/>
  <c r="J313" i="2"/>
  <c r="K313" i="2"/>
  <c r="L313" i="2"/>
  <c r="B314" i="2"/>
  <c r="C314" i="2"/>
  <c r="D314" i="2"/>
  <c r="E314" i="2"/>
  <c r="F314" i="2"/>
  <c r="G314" i="2"/>
  <c r="H314" i="2"/>
  <c r="I314" i="2"/>
  <c r="J314" i="2"/>
  <c r="K314" i="2"/>
  <c r="L314" i="2"/>
  <c r="B315" i="2"/>
  <c r="C315" i="2"/>
  <c r="D315" i="2"/>
  <c r="E315" i="2"/>
  <c r="F315" i="2"/>
  <c r="G315" i="2"/>
  <c r="H315" i="2"/>
  <c r="I315" i="2"/>
  <c r="J315" i="2"/>
  <c r="K315" i="2"/>
  <c r="L315" i="2"/>
  <c r="B316" i="2"/>
  <c r="C316" i="2"/>
  <c r="D316" i="2"/>
  <c r="E316" i="2"/>
  <c r="F316" i="2"/>
  <c r="G316" i="2"/>
  <c r="H316" i="2"/>
  <c r="I316" i="2"/>
  <c r="J316" i="2"/>
  <c r="K316" i="2"/>
  <c r="L316" i="2"/>
  <c r="B317" i="2"/>
  <c r="C317" i="2"/>
  <c r="D317" i="2"/>
  <c r="E317" i="2"/>
  <c r="F317" i="2"/>
  <c r="G317" i="2"/>
  <c r="H317" i="2"/>
  <c r="I317" i="2"/>
  <c r="J317" i="2"/>
  <c r="K317" i="2"/>
  <c r="L317" i="2"/>
  <c r="B318" i="2"/>
  <c r="C318" i="2"/>
  <c r="D318" i="2"/>
  <c r="E318" i="2"/>
  <c r="F318" i="2"/>
  <c r="G318" i="2"/>
  <c r="H318" i="2"/>
  <c r="I318" i="2"/>
  <c r="J318" i="2"/>
  <c r="K318" i="2"/>
  <c r="L318" i="2"/>
  <c r="B319" i="2"/>
  <c r="C319" i="2"/>
  <c r="D319" i="2"/>
  <c r="E319" i="2"/>
  <c r="F319" i="2"/>
  <c r="G319" i="2"/>
  <c r="H319" i="2"/>
  <c r="I319" i="2"/>
  <c r="J319" i="2"/>
  <c r="K319" i="2"/>
  <c r="L319" i="2"/>
  <c r="B320" i="2"/>
  <c r="C320" i="2"/>
  <c r="D320" i="2"/>
  <c r="E320" i="2"/>
  <c r="F320" i="2"/>
  <c r="G320" i="2"/>
  <c r="H320" i="2"/>
  <c r="I320" i="2"/>
  <c r="J320" i="2"/>
  <c r="K320" i="2"/>
  <c r="L320" i="2"/>
  <c r="B321" i="2"/>
  <c r="C321" i="2"/>
  <c r="D321" i="2"/>
  <c r="E321" i="2"/>
  <c r="F321" i="2"/>
  <c r="G321" i="2"/>
  <c r="H321" i="2"/>
  <c r="I321" i="2"/>
  <c r="J321" i="2"/>
  <c r="K321" i="2"/>
  <c r="L321" i="2"/>
  <c r="B322" i="2"/>
  <c r="C322" i="2"/>
  <c r="D322" i="2"/>
  <c r="E322" i="2"/>
  <c r="F322" i="2"/>
  <c r="G322" i="2"/>
  <c r="H322" i="2"/>
  <c r="I322" i="2"/>
  <c r="J322" i="2"/>
  <c r="K322" i="2"/>
  <c r="L322" i="2"/>
  <c r="B323" i="2"/>
  <c r="C323" i="2"/>
  <c r="D323" i="2"/>
  <c r="E323" i="2"/>
  <c r="F323" i="2"/>
  <c r="G323" i="2"/>
  <c r="H323" i="2"/>
  <c r="I323" i="2"/>
  <c r="J323" i="2"/>
  <c r="K323" i="2"/>
  <c r="L323" i="2"/>
  <c r="B324" i="2"/>
  <c r="C324" i="2"/>
  <c r="D324" i="2"/>
  <c r="E324" i="2"/>
  <c r="F324" i="2"/>
  <c r="G324" i="2"/>
  <c r="H324" i="2"/>
  <c r="I324" i="2"/>
  <c r="J324" i="2"/>
  <c r="K324" i="2"/>
  <c r="L324" i="2"/>
  <c r="B325" i="2"/>
  <c r="C325" i="2"/>
  <c r="D325" i="2"/>
  <c r="E325" i="2"/>
  <c r="F325" i="2"/>
  <c r="G325" i="2"/>
  <c r="H325" i="2"/>
  <c r="I325" i="2"/>
  <c r="J325" i="2"/>
  <c r="K325" i="2"/>
  <c r="L325" i="2"/>
  <c r="B326" i="2"/>
  <c r="C326" i="2"/>
  <c r="D326" i="2"/>
  <c r="E326" i="2"/>
  <c r="F326" i="2"/>
  <c r="G326" i="2"/>
  <c r="H326" i="2"/>
  <c r="I326" i="2"/>
  <c r="J326" i="2"/>
  <c r="K326" i="2"/>
  <c r="L326" i="2"/>
  <c r="B327" i="2"/>
  <c r="C327" i="2"/>
  <c r="D327" i="2"/>
  <c r="E327" i="2"/>
  <c r="F327" i="2"/>
  <c r="G327" i="2"/>
  <c r="H327" i="2"/>
  <c r="I327" i="2"/>
  <c r="J327" i="2"/>
  <c r="K327" i="2"/>
  <c r="L327" i="2"/>
  <c r="B328" i="2"/>
  <c r="C328" i="2"/>
  <c r="D328" i="2"/>
  <c r="E328" i="2"/>
  <c r="F328" i="2"/>
  <c r="G328" i="2"/>
  <c r="H328" i="2"/>
  <c r="I328" i="2"/>
  <c r="J328" i="2"/>
  <c r="K328" i="2"/>
  <c r="L328" i="2"/>
  <c r="B329" i="2"/>
  <c r="C329" i="2"/>
  <c r="D329" i="2"/>
  <c r="E329" i="2"/>
  <c r="F329" i="2"/>
  <c r="G329" i="2"/>
  <c r="H329" i="2"/>
  <c r="I329" i="2"/>
  <c r="J329" i="2"/>
  <c r="K329" i="2"/>
  <c r="L329" i="2"/>
  <c r="B330" i="2"/>
  <c r="C330" i="2"/>
  <c r="D330" i="2"/>
  <c r="E330" i="2"/>
  <c r="F330" i="2"/>
  <c r="G330" i="2"/>
  <c r="H330" i="2"/>
  <c r="I330" i="2"/>
  <c r="J330" i="2"/>
  <c r="K330" i="2"/>
  <c r="L330" i="2"/>
  <c r="B331" i="2"/>
  <c r="C331" i="2"/>
  <c r="D331" i="2"/>
  <c r="E331" i="2"/>
  <c r="F331" i="2"/>
  <c r="G331" i="2"/>
  <c r="H331" i="2"/>
  <c r="I331" i="2"/>
  <c r="J331" i="2"/>
  <c r="K331" i="2"/>
  <c r="L331" i="2"/>
  <c r="B332" i="2"/>
  <c r="C332" i="2"/>
  <c r="D332" i="2"/>
  <c r="E332" i="2"/>
  <c r="F332" i="2"/>
  <c r="G332" i="2"/>
  <c r="H332" i="2"/>
  <c r="I332" i="2"/>
  <c r="J332" i="2"/>
  <c r="K332" i="2"/>
  <c r="L332" i="2"/>
  <c r="B333" i="2"/>
  <c r="C333" i="2"/>
  <c r="D333" i="2"/>
  <c r="E333" i="2"/>
  <c r="F333" i="2"/>
  <c r="G333" i="2"/>
  <c r="H333" i="2"/>
  <c r="I333" i="2"/>
  <c r="J333" i="2"/>
  <c r="K333" i="2"/>
  <c r="L333" i="2"/>
  <c r="B334" i="2"/>
  <c r="C334" i="2"/>
  <c r="D334" i="2"/>
  <c r="E334" i="2"/>
  <c r="F334" i="2"/>
  <c r="G334" i="2"/>
  <c r="H334" i="2"/>
  <c r="I334" i="2"/>
  <c r="J334" i="2"/>
  <c r="K334" i="2"/>
  <c r="L334" i="2"/>
  <c r="B335" i="2"/>
  <c r="C335" i="2"/>
  <c r="D335" i="2"/>
  <c r="E335" i="2"/>
  <c r="F335" i="2"/>
  <c r="G335" i="2"/>
  <c r="H335" i="2"/>
  <c r="I335" i="2"/>
  <c r="J335" i="2"/>
  <c r="K335" i="2"/>
  <c r="L335" i="2"/>
  <c r="B336" i="2"/>
  <c r="C336" i="2"/>
  <c r="D336" i="2"/>
  <c r="E336" i="2"/>
  <c r="F336" i="2"/>
  <c r="G336" i="2"/>
  <c r="H336" i="2"/>
  <c r="I336" i="2"/>
  <c r="J336" i="2"/>
  <c r="K336" i="2"/>
  <c r="L336" i="2"/>
  <c r="B337" i="2"/>
  <c r="C337" i="2"/>
  <c r="D337" i="2"/>
  <c r="E337" i="2"/>
  <c r="F337" i="2"/>
  <c r="G337" i="2"/>
  <c r="H337" i="2"/>
  <c r="I337" i="2"/>
  <c r="J337" i="2"/>
  <c r="K337" i="2"/>
  <c r="L337" i="2"/>
  <c r="B338" i="2"/>
  <c r="C338" i="2"/>
  <c r="D338" i="2"/>
  <c r="E338" i="2"/>
  <c r="F338" i="2"/>
  <c r="G338" i="2"/>
  <c r="H338" i="2"/>
  <c r="I338" i="2"/>
  <c r="J338" i="2"/>
  <c r="K338" i="2"/>
  <c r="L338" i="2"/>
  <c r="B339" i="2"/>
  <c r="C339" i="2"/>
  <c r="D339" i="2"/>
  <c r="E339" i="2"/>
  <c r="F339" i="2"/>
  <c r="G339" i="2"/>
  <c r="H339" i="2"/>
  <c r="I339" i="2"/>
  <c r="J339" i="2"/>
  <c r="K339" i="2"/>
  <c r="L339" i="2"/>
  <c r="B340" i="2"/>
  <c r="C340" i="2"/>
  <c r="D340" i="2"/>
  <c r="E340" i="2"/>
  <c r="F340" i="2"/>
  <c r="G340" i="2"/>
  <c r="H340" i="2"/>
  <c r="I340" i="2"/>
  <c r="J340" i="2"/>
  <c r="K340" i="2"/>
  <c r="L340" i="2"/>
  <c r="B341" i="2"/>
  <c r="C341" i="2"/>
  <c r="D341" i="2"/>
  <c r="E341" i="2"/>
  <c r="F341" i="2"/>
  <c r="G341" i="2"/>
  <c r="H341" i="2"/>
  <c r="I341" i="2"/>
  <c r="J341" i="2"/>
  <c r="K341" i="2"/>
  <c r="L341" i="2"/>
  <c r="B342" i="2"/>
  <c r="C342" i="2"/>
  <c r="D342" i="2"/>
  <c r="E342" i="2"/>
  <c r="F342" i="2"/>
  <c r="G342" i="2"/>
  <c r="H342" i="2"/>
  <c r="I342" i="2"/>
  <c r="J342" i="2"/>
  <c r="K342" i="2"/>
  <c r="L342" i="2"/>
  <c r="B343" i="2"/>
  <c r="C343" i="2"/>
  <c r="D343" i="2"/>
  <c r="E343" i="2"/>
  <c r="F343" i="2"/>
  <c r="G343" i="2"/>
  <c r="H343" i="2"/>
  <c r="I343" i="2"/>
  <c r="J343" i="2"/>
  <c r="K343" i="2"/>
  <c r="L343" i="2"/>
  <c r="B344" i="2"/>
  <c r="C344" i="2"/>
  <c r="D344" i="2"/>
  <c r="E344" i="2"/>
  <c r="F344" i="2"/>
  <c r="G344" i="2"/>
  <c r="H344" i="2"/>
  <c r="I344" i="2"/>
  <c r="J344" i="2"/>
  <c r="K344" i="2"/>
  <c r="L344" i="2"/>
  <c r="B345" i="2"/>
  <c r="C345" i="2"/>
  <c r="D345" i="2"/>
  <c r="E345" i="2"/>
  <c r="F345" i="2"/>
  <c r="G345" i="2"/>
  <c r="H345" i="2"/>
  <c r="I345" i="2"/>
  <c r="J345" i="2"/>
  <c r="K345" i="2"/>
  <c r="L345" i="2"/>
  <c r="B346" i="2"/>
  <c r="C346" i="2"/>
  <c r="D346" i="2"/>
  <c r="E346" i="2"/>
  <c r="F346" i="2"/>
  <c r="G346" i="2"/>
  <c r="H346" i="2"/>
  <c r="I346" i="2"/>
  <c r="J346" i="2"/>
  <c r="K346" i="2"/>
  <c r="L346" i="2"/>
  <c r="B347" i="2"/>
  <c r="C347" i="2"/>
  <c r="D347" i="2"/>
  <c r="E347" i="2"/>
  <c r="F347" i="2"/>
  <c r="G347" i="2"/>
  <c r="H347" i="2"/>
  <c r="I347" i="2"/>
  <c r="J347" i="2"/>
  <c r="K347" i="2"/>
  <c r="L347" i="2"/>
  <c r="B348" i="2"/>
  <c r="C348" i="2"/>
  <c r="D348" i="2"/>
  <c r="E348" i="2"/>
  <c r="F348" i="2"/>
  <c r="G348" i="2"/>
  <c r="H348" i="2"/>
  <c r="I348" i="2"/>
  <c r="J348" i="2"/>
  <c r="K348" i="2"/>
  <c r="L348" i="2"/>
  <c r="B349" i="2"/>
  <c r="C349" i="2"/>
  <c r="D349" i="2"/>
  <c r="E349" i="2"/>
  <c r="F349" i="2"/>
  <c r="G349" i="2"/>
  <c r="H349" i="2"/>
  <c r="I349" i="2"/>
  <c r="J349" i="2"/>
  <c r="K349" i="2"/>
  <c r="L349" i="2"/>
  <c r="B350" i="2"/>
  <c r="C350" i="2"/>
  <c r="D350" i="2"/>
  <c r="E350" i="2"/>
  <c r="F350" i="2"/>
  <c r="G350" i="2"/>
  <c r="H350" i="2"/>
  <c r="I350" i="2"/>
  <c r="J350" i="2"/>
  <c r="K350" i="2"/>
  <c r="L350" i="2"/>
  <c r="B351" i="2"/>
  <c r="C351" i="2"/>
  <c r="D351" i="2"/>
  <c r="E351" i="2"/>
  <c r="F351" i="2"/>
  <c r="G351" i="2"/>
  <c r="H351" i="2"/>
  <c r="I351" i="2"/>
  <c r="J351" i="2"/>
  <c r="K351" i="2"/>
  <c r="L351" i="2"/>
  <c r="B352" i="2"/>
  <c r="C352" i="2"/>
  <c r="D352" i="2"/>
  <c r="E352" i="2"/>
  <c r="F352" i="2"/>
  <c r="G352" i="2"/>
  <c r="H352" i="2"/>
  <c r="I352" i="2"/>
  <c r="J352" i="2"/>
  <c r="K352" i="2"/>
  <c r="L352" i="2"/>
  <c r="B353" i="2"/>
  <c r="C353" i="2"/>
  <c r="D353" i="2"/>
  <c r="E353" i="2"/>
  <c r="F353" i="2"/>
  <c r="G353" i="2"/>
  <c r="H353" i="2"/>
  <c r="I353" i="2"/>
  <c r="J353" i="2"/>
  <c r="K353" i="2"/>
  <c r="L353" i="2"/>
  <c r="B354" i="2"/>
  <c r="C354" i="2"/>
  <c r="D354" i="2"/>
  <c r="E354" i="2"/>
  <c r="F354" i="2"/>
  <c r="G354" i="2"/>
  <c r="H354" i="2"/>
  <c r="I354" i="2"/>
  <c r="J354" i="2"/>
  <c r="K354" i="2"/>
  <c r="L354" i="2"/>
  <c r="B355" i="2"/>
  <c r="C355" i="2"/>
  <c r="D355" i="2"/>
  <c r="E355" i="2"/>
  <c r="F355" i="2"/>
  <c r="G355" i="2"/>
  <c r="H355" i="2"/>
  <c r="I355" i="2"/>
  <c r="J355" i="2"/>
  <c r="K355" i="2"/>
  <c r="L355" i="2"/>
  <c r="B356" i="2"/>
  <c r="C356" i="2"/>
  <c r="D356" i="2"/>
  <c r="E356" i="2"/>
  <c r="F356" i="2"/>
  <c r="G356" i="2"/>
  <c r="H356" i="2"/>
  <c r="I356" i="2"/>
  <c r="J356" i="2"/>
  <c r="K356" i="2"/>
  <c r="L356" i="2"/>
  <c r="B357" i="2"/>
  <c r="C357" i="2"/>
  <c r="D357" i="2"/>
  <c r="E357" i="2"/>
  <c r="F357" i="2"/>
  <c r="G357" i="2"/>
  <c r="H357" i="2"/>
  <c r="I357" i="2"/>
  <c r="J357" i="2"/>
  <c r="K357" i="2"/>
  <c r="L357" i="2"/>
  <c r="B358" i="2"/>
  <c r="C358" i="2"/>
  <c r="D358" i="2"/>
  <c r="E358" i="2"/>
  <c r="F358" i="2"/>
  <c r="G358" i="2"/>
  <c r="H358" i="2"/>
  <c r="I358" i="2"/>
  <c r="J358" i="2"/>
  <c r="K358" i="2"/>
  <c r="L358" i="2"/>
  <c r="B359" i="2"/>
  <c r="C359" i="2"/>
  <c r="D359" i="2"/>
  <c r="E359" i="2"/>
  <c r="F359" i="2"/>
  <c r="G359" i="2"/>
  <c r="H359" i="2"/>
  <c r="I359" i="2"/>
  <c r="J359" i="2"/>
  <c r="K359" i="2"/>
  <c r="L359" i="2"/>
  <c r="B360" i="2"/>
  <c r="C360" i="2"/>
  <c r="D360" i="2"/>
  <c r="E360" i="2"/>
  <c r="F360" i="2"/>
  <c r="G360" i="2"/>
  <c r="H360" i="2"/>
  <c r="I360" i="2"/>
  <c r="J360" i="2"/>
  <c r="K360" i="2"/>
  <c r="L360" i="2"/>
  <c r="B361" i="2"/>
  <c r="C361" i="2"/>
  <c r="D361" i="2"/>
  <c r="E361" i="2"/>
  <c r="F361" i="2"/>
  <c r="G361" i="2"/>
  <c r="H361" i="2"/>
  <c r="I361" i="2"/>
  <c r="J361" i="2"/>
  <c r="K361" i="2"/>
  <c r="L361" i="2"/>
  <c r="B362" i="2"/>
  <c r="C362" i="2"/>
  <c r="D362" i="2"/>
  <c r="E362" i="2"/>
  <c r="F362" i="2"/>
  <c r="G362" i="2"/>
  <c r="H362" i="2"/>
  <c r="I362" i="2"/>
  <c r="J362" i="2"/>
  <c r="K362" i="2"/>
  <c r="L362" i="2"/>
  <c r="B363" i="2"/>
  <c r="C363" i="2"/>
  <c r="D363" i="2"/>
  <c r="E363" i="2"/>
  <c r="F363" i="2"/>
  <c r="G363" i="2"/>
  <c r="H363" i="2"/>
  <c r="I363" i="2"/>
  <c r="J363" i="2"/>
  <c r="K363" i="2"/>
  <c r="L363" i="2"/>
  <c r="B364" i="2"/>
  <c r="C364" i="2"/>
  <c r="D364" i="2"/>
  <c r="E364" i="2"/>
  <c r="F364" i="2"/>
  <c r="G364" i="2"/>
  <c r="H364" i="2"/>
  <c r="I364" i="2"/>
  <c r="J364" i="2"/>
  <c r="K364" i="2"/>
  <c r="L364" i="2"/>
  <c r="B365" i="2"/>
  <c r="C365" i="2"/>
  <c r="D365" i="2"/>
  <c r="E365" i="2"/>
  <c r="F365" i="2"/>
  <c r="G365" i="2"/>
  <c r="H365" i="2"/>
  <c r="I365" i="2"/>
  <c r="J365" i="2"/>
  <c r="K365" i="2"/>
  <c r="L365" i="2"/>
  <c r="B366" i="2"/>
  <c r="C366" i="2"/>
  <c r="D366" i="2"/>
  <c r="E366" i="2"/>
  <c r="F366" i="2"/>
  <c r="G366" i="2"/>
  <c r="H366" i="2"/>
  <c r="I366" i="2"/>
  <c r="J366" i="2"/>
  <c r="K366" i="2"/>
  <c r="L366" i="2"/>
  <c r="B367" i="2"/>
  <c r="C367" i="2"/>
  <c r="D367" i="2"/>
  <c r="E367" i="2"/>
  <c r="F367" i="2"/>
  <c r="G367" i="2"/>
  <c r="H367" i="2"/>
  <c r="I367" i="2"/>
  <c r="J367" i="2"/>
  <c r="K367" i="2"/>
  <c r="L367" i="2"/>
  <c r="B368" i="2"/>
  <c r="C368" i="2"/>
  <c r="D368" i="2"/>
  <c r="E368" i="2"/>
  <c r="F368" i="2"/>
  <c r="G368" i="2"/>
  <c r="H368" i="2"/>
  <c r="I368" i="2"/>
  <c r="J368" i="2"/>
  <c r="K368" i="2"/>
  <c r="L368" i="2"/>
  <c r="B369" i="2"/>
  <c r="C369" i="2"/>
  <c r="D369" i="2"/>
  <c r="E369" i="2"/>
  <c r="F369" i="2"/>
  <c r="G369" i="2"/>
  <c r="H369" i="2"/>
  <c r="I369" i="2"/>
  <c r="J369" i="2"/>
  <c r="K369" i="2"/>
  <c r="L369" i="2"/>
  <c r="B370" i="2"/>
  <c r="C370" i="2"/>
  <c r="D370" i="2"/>
  <c r="E370" i="2"/>
  <c r="F370" i="2"/>
  <c r="G370" i="2"/>
  <c r="H370" i="2"/>
  <c r="I370" i="2"/>
  <c r="J370" i="2"/>
  <c r="K370" i="2"/>
  <c r="L370" i="2"/>
  <c r="B371" i="2"/>
  <c r="C371" i="2"/>
  <c r="D371" i="2"/>
  <c r="E371" i="2"/>
  <c r="F371" i="2"/>
  <c r="G371" i="2"/>
  <c r="H371" i="2"/>
  <c r="I371" i="2"/>
  <c r="J371" i="2"/>
  <c r="K371" i="2"/>
  <c r="L371" i="2"/>
  <c r="B372" i="2"/>
  <c r="C372" i="2"/>
  <c r="D372" i="2"/>
  <c r="E372" i="2"/>
  <c r="F372" i="2"/>
  <c r="G372" i="2"/>
  <c r="H372" i="2"/>
  <c r="I372" i="2"/>
  <c r="J372" i="2"/>
  <c r="K372" i="2"/>
  <c r="L372" i="2"/>
  <c r="B373" i="2"/>
  <c r="C373" i="2"/>
  <c r="D373" i="2"/>
  <c r="E373" i="2"/>
  <c r="F373" i="2"/>
  <c r="G373" i="2"/>
  <c r="H373" i="2"/>
  <c r="I373" i="2"/>
  <c r="J373" i="2"/>
  <c r="K373" i="2"/>
  <c r="L373" i="2"/>
  <c r="B374" i="2"/>
  <c r="C374" i="2"/>
  <c r="D374" i="2"/>
  <c r="E374" i="2"/>
  <c r="F374" i="2"/>
  <c r="G374" i="2"/>
  <c r="H374" i="2"/>
  <c r="I374" i="2"/>
  <c r="J374" i="2"/>
  <c r="K374" i="2"/>
  <c r="L374" i="2"/>
  <c r="B375" i="2"/>
  <c r="C375" i="2"/>
  <c r="D375" i="2"/>
  <c r="E375" i="2"/>
  <c r="F375" i="2"/>
  <c r="G375" i="2"/>
  <c r="H375" i="2"/>
  <c r="I375" i="2"/>
  <c r="J375" i="2"/>
  <c r="K375" i="2"/>
  <c r="L375" i="2"/>
  <c r="B376" i="2"/>
  <c r="C376" i="2"/>
  <c r="D376" i="2"/>
  <c r="E376" i="2"/>
  <c r="F376" i="2"/>
  <c r="G376" i="2"/>
  <c r="H376" i="2"/>
  <c r="I376" i="2"/>
  <c r="J376" i="2"/>
  <c r="K376" i="2"/>
  <c r="L376" i="2"/>
  <c r="B377" i="2"/>
  <c r="C377" i="2"/>
  <c r="D377" i="2"/>
  <c r="E377" i="2"/>
  <c r="F377" i="2"/>
  <c r="G377" i="2"/>
  <c r="H377" i="2"/>
  <c r="I377" i="2"/>
  <c r="J377" i="2"/>
  <c r="K377" i="2"/>
  <c r="L377" i="2"/>
  <c r="B378" i="2"/>
  <c r="C378" i="2"/>
  <c r="D378" i="2"/>
  <c r="E378" i="2"/>
  <c r="F378" i="2"/>
  <c r="G378" i="2"/>
  <c r="H378" i="2"/>
  <c r="I378" i="2"/>
  <c r="J378" i="2"/>
  <c r="K378" i="2"/>
  <c r="L378" i="2"/>
  <c r="B379" i="2"/>
  <c r="C379" i="2"/>
  <c r="D379" i="2"/>
  <c r="E379" i="2"/>
  <c r="F379" i="2"/>
  <c r="G379" i="2"/>
  <c r="H379" i="2"/>
  <c r="I379" i="2"/>
  <c r="J379" i="2"/>
  <c r="K379" i="2"/>
  <c r="L379" i="2"/>
  <c r="B380" i="2"/>
  <c r="C380" i="2"/>
  <c r="D380" i="2"/>
  <c r="E380" i="2"/>
  <c r="F380" i="2"/>
  <c r="G380" i="2"/>
  <c r="H380" i="2"/>
  <c r="I380" i="2"/>
  <c r="J380" i="2"/>
  <c r="K380" i="2"/>
  <c r="L380" i="2"/>
  <c r="B381" i="2"/>
  <c r="C381" i="2"/>
  <c r="D381" i="2"/>
  <c r="E381" i="2"/>
  <c r="F381" i="2"/>
  <c r="G381" i="2"/>
  <c r="H381" i="2"/>
  <c r="I381" i="2"/>
  <c r="J381" i="2"/>
  <c r="K381" i="2"/>
  <c r="L381" i="2"/>
  <c r="B382" i="2"/>
  <c r="C382" i="2"/>
  <c r="D382" i="2"/>
  <c r="E382" i="2"/>
  <c r="F382" i="2"/>
  <c r="G382" i="2"/>
  <c r="H382" i="2"/>
  <c r="I382" i="2"/>
  <c r="J382" i="2"/>
  <c r="K382" i="2"/>
  <c r="L382" i="2"/>
  <c r="B383" i="2"/>
  <c r="C383" i="2"/>
  <c r="D383" i="2"/>
  <c r="E383" i="2"/>
  <c r="F383" i="2"/>
  <c r="G383" i="2"/>
  <c r="H383" i="2"/>
  <c r="I383" i="2"/>
  <c r="J383" i="2"/>
  <c r="K383" i="2"/>
  <c r="L383" i="2"/>
  <c r="B384" i="2"/>
  <c r="C384" i="2"/>
  <c r="D384" i="2"/>
  <c r="E384" i="2"/>
  <c r="F384" i="2"/>
  <c r="G384" i="2"/>
  <c r="H384" i="2"/>
  <c r="I384" i="2"/>
  <c r="J384" i="2"/>
  <c r="K384" i="2"/>
  <c r="L384" i="2"/>
  <c r="B385" i="2"/>
  <c r="C385" i="2"/>
  <c r="D385" i="2"/>
  <c r="E385" i="2"/>
  <c r="F385" i="2"/>
  <c r="G385" i="2"/>
  <c r="H385" i="2"/>
  <c r="I385" i="2"/>
  <c r="J385" i="2"/>
  <c r="K385" i="2"/>
  <c r="L385" i="2"/>
  <c r="B386" i="2"/>
  <c r="C386" i="2"/>
  <c r="D386" i="2"/>
  <c r="E386" i="2"/>
  <c r="F386" i="2"/>
  <c r="G386" i="2"/>
  <c r="H386" i="2"/>
  <c r="I386" i="2"/>
  <c r="J386" i="2"/>
  <c r="K386" i="2"/>
  <c r="L386" i="2"/>
  <c r="B387" i="2"/>
  <c r="C387" i="2"/>
  <c r="D387" i="2"/>
  <c r="E387" i="2"/>
  <c r="F387" i="2"/>
  <c r="G387" i="2"/>
  <c r="H387" i="2"/>
  <c r="I387" i="2"/>
  <c r="J387" i="2"/>
  <c r="K387" i="2"/>
  <c r="L387" i="2"/>
  <c r="B388" i="2"/>
  <c r="C388" i="2"/>
  <c r="D388" i="2"/>
  <c r="E388" i="2"/>
  <c r="F388" i="2"/>
  <c r="G388" i="2"/>
  <c r="H388" i="2"/>
  <c r="I388" i="2"/>
  <c r="J388" i="2"/>
  <c r="K388" i="2"/>
  <c r="L388" i="2"/>
  <c r="B389" i="2"/>
  <c r="C389" i="2"/>
  <c r="D389" i="2"/>
  <c r="E389" i="2"/>
  <c r="F389" i="2"/>
  <c r="G389" i="2"/>
  <c r="H389" i="2"/>
  <c r="I389" i="2"/>
  <c r="J389" i="2"/>
  <c r="K389" i="2"/>
  <c r="L389" i="2"/>
  <c r="B390" i="2"/>
  <c r="C390" i="2"/>
  <c r="D390" i="2"/>
  <c r="E390" i="2"/>
  <c r="F390" i="2"/>
  <c r="G390" i="2"/>
  <c r="H390" i="2"/>
  <c r="I390" i="2"/>
  <c r="J390" i="2"/>
  <c r="K390" i="2"/>
  <c r="L390" i="2"/>
  <c r="B391" i="2"/>
  <c r="C391" i="2"/>
  <c r="D391" i="2"/>
  <c r="E391" i="2"/>
  <c r="F391" i="2"/>
  <c r="G391" i="2"/>
  <c r="H391" i="2"/>
  <c r="I391" i="2"/>
  <c r="J391" i="2"/>
  <c r="K391" i="2"/>
  <c r="L391" i="2"/>
  <c r="B392" i="2"/>
  <c r="C392" i="2"/>
  <c r="D392" i="2"/>
  <c r="E392" i="2"/>
  <c r="F392" i="2"/>
  <c r="G392" i="2"/>
  <c r="H392" i="2"/>
  <c r="I392" i="2"/>
  <c r="J392" i="2"/>
  <c r="K392" i="2"/>
  <c r="L392" i="2"/>
  <c r="B393" i="2"/>
  <c r="C393" i="2"/>
  <c r="D393" i="2"/>
  <c r="E393" i="2"/>
  <c r="F393" i="2"/>
  <c r="G393" i="2"/>
  <c r="H393" i="2"/>
  <c r="I393" i="2"/>
  <c r="J393" i="2"/>
  <c r="K393" i="2"/>
  <c r="L393" i="2"/>
  <c r="B394" i="2"/>
  <c r="C394" i="2"/>
  <c r="D394" i="2"/>
  <c r="E394" i="2"/>
  <c r="F394" i="2"/>
  <c r="G394" i="2"/>
  <c r="H394" i="2"/>
  <c r="I394" i="2"/>
  <c r="J394" i="2"/>
  <c r="K394" i="2"/>
  <c r="L394" i="2"/>
  <c r="B395" i="2"/>
  <c r="C395" i="2"/>
  <c r="D395" i="2"/>
  <c r="E395" i="2"/>
  <c r="F395" i="2"/>
  <c r="G395" i="2"/>
  <c r="H395" i="2"/>
  <c r="I395" i="2"/>
  <c r="J395" i="2"/>
  <c r="K395" i="2"/>
  <c r="L395" i="2"/>
  <c r="B396" i="2"/>
  <c r="C396" i="2"/>
  <c r="D396" i="2"/>
  <c r="E396" i="2"/>
  <c r="F396" i="2"/>
  <c r="G396" i="2"/>
  <c r="H396" i="2"/>
  <c r="I396" i="2"/>
  <c r="J396" i="2"/>
  <c r="K396" i="2"/>
  <c r="L396" i="2"/>
  <c r="B397" i="2"/>
  <c r="C397" i="2"/>
  <c r="D397" i="2"/>
  <c r="E397" i="2"/>
  <c r="F397" i="2"/>
  <c r="G397" i="2"/>
  <c r="H397" i="2"/>
  <c r="I397" i="2"/>
  <c r="J397" i="2"/>
  <c r="K397" i="2"/>
  <c r="L397" i="2"/>
  <c r="B398" i="2"/>
  <c r="C398" i="2"/>
  <c r="D398" i="2"/>
  <c r="E398" i="2"/>
  <c r="F398" i="2"/>
  <c r="G398" i="2"/>
  <c r="H398" i="2"/>
  <c r="I398" i="2"/>
  <c r="J398" i="2"/>
  <c r="K398" i="2"/>
  <c r="L398" i="2"/>
  <c r="B399" i="2"/>
  <c r="C399" i="2"/>
  <c r="D399" i="2"/>
  <c r="E399" i="2"/>
  <c r="F399" i="2"/>
  <c r="G399" i="2"/>
  <c r="H399" i="2"/>
  <c r="I399" i="2"/>
  <c r="J399" i="2"/>
  <c r="K399" i="2"/>
  <c r="L399" i="2"/>
  <c r="B400" i="2"/>
  <c r="C400" i="2"/>
  <c r="D400" i="2"/>
  <c r="E400" i="2"/>
  <c r="F400" i="2"/>
  <c r="G400" i="2"/>
  <c r="H400" i="2"/>
  <c r="I400" i="2"/>
  <c r="J400" i="2"/>
  <c r="K400" i="2"/>
  <c r="L400" i="2"/>
  <c r="B401" i="2"/>
  <c r="C401" i="2"/>
  <c r="D401" i="2"/>
  <c r="E401" i="2"/>
  <c r="F401" i="2"/>
  <c r="G401" i="2"/>
  <c r="H401" i="2"/>
  <c r="I401" i="2"/>
  <c r="J401" i="2"/>
  <c r="K401" i="2"/>
  <c r="L401" i="2"/>
  <c r="B402" i="2"/>
  <c r="C402" i="2"/>
  <c r="D402" i="2"/>
  <c r="E402" i="2"/>
  <c r="F402" i="2"/>
  <c r="G402" i="2"/>
  <c r="H402" i="2"/>
  <c r="I402" i="2"/>
  <c r="J402" i="2"/>
  <c r="K402" i="2"/>
  <c r="L402" i="2"/>
  <c r="B403" i="2"/>
  <c r="C403" i="2"/>
  <c r="D403" i="2"/>
  <c r="E403" i="2"/>
  <c r="F403" i="2"/>
  <c r="G403" i="2"/>
  <c r="H403" i="2"/>
  <c r="I403" i="2"/>
  <c r="J403" i="2"/>
  <c r="K403" i="2"/>
  <c r="L403" i="2"/>
  <c r="B404" i="2"/>
  <c r="C404" i="2"/>
  <c r="D404" i="2"/>
  <c r="E404" i="2"/>
  <c r="F404" i="2"/>
  <c r="G404" i="2"/>
  <c r="H404" i="2"/>
  <c r="I404" i="2"/>
  <c r="J404" i="2"/>
  <c r="K404" i="2"/>
  <c r="L404" i="2"/>
  <c r="B405" i="2"/>
  <c r="C405" i="2"/>
  <c r="D405" i="2"/>
  <c r="E405" i="2"/>
  <c r="F405" i="2"/>
  <c r="G405" i="2"/>
  <c r="H405" i="2"/>
  <c r="I405" i="2"/>
  <c r="J405" i="2"/>
  <c r="K405" i="2"/>
  <c r="L405" i="2"/>
  <c r="B406" i="2"/>
  <c r="C406" i="2"/>
  <c r="D406" i="2"/>
  <c r="E406" i="2"/>
  <c r="F406" i="2"/>
  <c r="G406" i="2"/>
  <c r="H406" i="2"/>
  <c r="I406" i="2"/>
  <c r="J406" i="2"/>
  <c r="K406" i="2"/>
  <c r="L406" i="2"/>
  <c r="B407" i="2"/>
  <c r="C407" i="2"/>
  <c r="D407" i="2"/>
  <c r="E407" i="2"/>
  <c r="F407" i="2"/>
  <c r="G407" i="2"/>
  <c r="H407" i="2"/>
  <c r="I407" i="2"/>
  <c r="J407" i="2"/>
  <c r="K407" i="2"/>
  <c r="L407" i="2"/>
  <c r="B408" i="2"/>
  <c r="C408" i="2"/>
  <c r="D408" i="2"/>
  <c r="E408" i="2"/>
  <c r="F408" i="2"/>
  <c r="G408" i="2"/>
  <c r="H408" i="2"/>
  <c r="I408" i="2"/>
  <c r="J408" i="2"/>
  <c r="K408" i="2"/>
  <c r="L408" i="2"/>
  <c r="B409" i="2"/>
  <c r="C409" i="2"/>
  <c r="D409" i="2"/>
  <c r="E409" i="2"/>
  <c r="F409" i="2"/>
  <c r="G409" i="2"/>
  <c r="H409" i="2"/>
  <c r="I409" i="2"/>
  <c r="J409" i="2"/>
  <c r="K409" i="2"/>
  <c r="L409" i="2"/>
  <c r="B410" i="2"/>
  <c r="C410" i="2"/>
  <c r="D410" i="2"/>
  <c r="E410" i="2"/>
  <c r="F410" i="2"/>
  <c r="G410" i="2"/>
  <c r="H410" i="2"/>
  <c r="I410" i="2"/>
  <c r="J410" i="2"/>
  <c r="K410" i="2"/>
  <c r="L410" i="2"/>
  <c r="B411" i="2"/>
  <c r="C411" i="2"/>
  <c r="D411" i="2"/>
  <c r="E411" i="2"/>
  <c r="F411" i="2"/>
  <c r="G411" i="2"/>
  <c r="H411" i="2"/>
  <c r="I411" i="2"/>
  <c r="J411" i="2"/>
  <c r="K411" i="2"/>
  <c r="L411" i="2"/>
  <c r="B412" i="2"/>
  <c r="C412" i="2"/>
  <c r="D412" i="2"/>
  <c r="E412" i="2"/>
  <c r="F412" i="2"/>
  <c r="G412" i="2"/>
  <c r="H412" i="2"/>
  <c r="I412" i="2"/>
  <c r="J412" i="2"/>
  <c r="K412" i="2"/>
  <c r="L412" i="2"/>
  <c r="B413" i="2"/>
  <c r="C413" i="2"/>
  <c r="D413" i="2"/>
  <c r="E413" i="2"/>
  <c r="F413" i="2"/>
  <c r="G413" i="2"/>
  <c r="H413" i="2"/>
  <c r="I413" i="2"/>
  <c r="J413" i="2"/>
  <c r="K413" i="2"/>
  <c r="L413" i="2"/>
  <c r="B414" i="2"/>
  <c r="C414" i="2"/>
  <c r="D414" i="2"/>
  <c r="E414" i="2"/>
  <c r="F414" i="2"/>
  <c r="G414" i="2"/>
  <c r="H414" i="2"/>
  <c r="I414" i="2"/>
  <c r="J414" i="2"/>
  <c r="K414" i="2"/>
  <c r="L414" i="2"/>
  <c r="B415" i="2"/>
  <c r="C415" i="2"/>
  <c r="D415" i="2"/>
  <c r="E415" i="2"/>
  <c r="F415" i="2"/>
  <c r="G415" i="2"/>
  <c r="H415" i="2"/>
  <c r="I415" i="2"/>
  <c r="J415" i="2"/>
  <c r="K415" i="2"/>
  <c r="L415" i="2"/>
  <c r="B416" i="2"/>
  <c r="C416" i="2"/>
  <c r="D416" i="2"/>
  <c r="E416" i="2"/>
  <c r="F416" i="2"/>
  <c r="G416" i="2"/>
  <c r="H416" i="2"/>
  <c r="I416" i="2"/>
  <c r="J416" i="2"/>
  <c r="K416" i="2"/>
  <c r="L416" i="2"/>
  <c r="B417" i="2"/>
  <c r="C417" i="2"/>
  <c r="D417" i="2"/>
  <c r="E417" i="2"/>
  <c r="F417" i="2"/>
  <c r="G417" i="2"/>
  <c r="H417" i="2"/>
  <c r="I417" i="2"/>
  <c r="J417" i="2"/>
  <c r="K417" i="2"/>
  <c r="L417" i="2"/>
  <c r="B418" i="2"/>
  <c r="C418" i="2"/>
  <c r="D418" i="2"/>
  <c r="E418" i="2"/>
  <c r="F418" i="2"/>
  <c r="G418" i="2"/>
  <c r="H418" i="2"/>
  <c r="I418" i="2"/>
  <c r="J418" i="2"/>
  <c r="K418" i="2"/>
  <c r="L418" i="2"/>
  <c r="B419" i="2"/>
  <c r="C419" i="2"/>
  <c r="D419" i="2"/>
  <c r="E419" i="2"/>
  <c r="F419" i="2"/>
  <c r="G419" i="2"/>
  <c r="H419" i="2"/>
  <c r="I419" i="2"/>
  <c r="J419" i="2"/>
  <c r="K419" i="2"/>
  <c r="L419" i="2"/>
  <c r="B420" i="2"/>
  <c r="C420" i="2"/>
  <c r="D420" i="2"/>
  <c r="E420" i="2"/>
  <c r="F420" i="2"/>
  <c r="G420" i="2"/>
  <c r="H420" i="2"/>
  <c r="I420" i="2"/>
  <c r="J420" i="2"/>
  <c r="K420" i="2"/>
  <c r="L420" i="2"/>
  <c r="B421" i="2"/>
  <c r="C421" i="2"/>
  <c r="D421" i="2"/>
  <c r="E421" i="2"/>
  <c r="F421" i="2"/>
  <c r="G421" i="2"/>
  <c r="H421" i="2"/>
  <c r="I421" i="2"/>
  <c r="J421" i="2"/>
  <c r="K421" i="2"/>
  <c r="L421" i="2"/>
  <c r="B422" i="2"/>
  <c r="C422" i="2"/>
  <c r="D422" i="2"/>
  <c r="E422" i="2"/>
  <c r="F422" i="2"/>
  <c r="G422" i="2"/>
  <c r="H422" i="2"/>
  <c r="I422" i="2"/>
  <c r="J422" i="2"/>
  <c r="K422" i="2"/>
  <c r="L422" i="2"/>
  <c r="B423" i="2"/>
  <c r="C423" i="2"/>
  <c r="D423" i="2"/>
  <c r="E423" i="2"/>
  <c r="F423" i="2"/>
  <c r="G423" i="2"/>
  <c r="H423" i="2"/>
  <c r="I423" i="2"/>
  <c r="J423" i="2"/>
  <c r="K423" i="2"/>
  <c r="L423" i="2"/>
  <c r="B424" i="2"/>
  <c r="C424" i="2"/>
  <c r="D424" i="2"/>
  <c r="E424" i="2"/>
  <c r="F424" i="2"/>
  <c r="G424" i="2"/>
  <c r="H424" i="2"/>
  <c r="I424" i="2"/>
  <c r="J424" i="2"/>
  <c r="K424" i="2"/>
  <c r="L424" i="2"/>
  <c r="B425" i="2"/>
  <c r="C425" i="2"/>
  <c r="D425" i="2"/>
  <c r="E425" i="2"/>
  <c r="F425" i="2"/>
  <c r="G425" i="2"/>
  <c r="H425" i="2"/>
  <c r="I425" i="2"/>
  <c r="J425" i="2"/>
  <c r="K425" i="2"/>
  <c r="L425" i="2"/>
  <c r="B426" i="2"/>
  <c r="C426" i="2"/>
  <c r="D426" i="2"/>
  <c r="E426" i="2"/>
  <c r="F426" i="2"/>
  <c r="G426" i="2"/>
  <c r="H426" i="2"/>
  <c r="I426" i="2"/>
  <c r="J426" i="2"/>
  <c r="K426" i="2"/>
  <c r="L426" i="2"/>
  <c r="B427" i="2"/>
  <c r="C427" i="2"/>
  <c r="D427" i="2"/>
  <c r="E427" i="2"/>
  <c r="F427" i="2"/>
  <c r="G427" i="2"/>
  <c r="H427" i="2"/>
  <c r="I427" i="2"/>
  <c r="J427" i="2"/>
  <c r="K427" i="2"/>
  <c r="L427" i="2"/>
  <c r="B428" i="2"/>
  <c r="C428" i="2"/>
  <c r="D428" i="2"/>
  <c r="E428" i="2"/>
  <c r="F428" i="2"/>
  <c r="G428" i="2"/>
  <c r="H428" i="2"/>
  <c r="I428" i="2"/>
  <c r="J428" i="2"/>
  <c r="K428" i="2"/>
  <c r="L428" i="2"/>
  <c r="B429" i="2"/>
  <c r="C429" i="2"/>
  <c r="D429" i="2"/>
  <c r="E429" i="2"/>
  <c r="F429" i="2"/>
  <c r="G429" i="2"/>
  <c r="H429" i="2"/>
  <c r="I429" i="2"/>
  <c r="J429" i="2"/>
  <c r="K429" i="2"/>
  <c r="L429" i="2"/>
  <c r="B430" i="2"/>
  <c r="C430" i="2"/>
  <c r="D430" i="2"/>
  <c r="E430" i="2"/>
  <c r="F430" i="2"/>
  <c r="G430" i="2"/>
  <c r="H430" i="2"/>
  <c r="I430" i="2"/>
  <c r="J430" i="2"/>
  <c r="K430" i="2"/>
  <c r="L430" i="2"/>
  <c r="B431" i="2"/>
  <c r="C431" i="2"/>
  <c r="D431" i="2"/>
  <c r="E431" i="2"/>
  <c r="F431" i="2"/>
  <c r="G431" i="2"/>
  <c r="H431" i="2"/>
  <c r="I431" i="2"/>
  <c r="J431" i="2"/>
  <c r="K431" i="2"/>
  <c r="L431" i="2"/>
  <c r="B432" i="2"/>
  <c r="C432" i="2"/>
  <c r="D432" i="2"/>
  <c r="E432" i="2"/>
  <c r="F432" i="2"/>
  <c r="G432" i="2"/>
  <c r="H432" i="2"/>
  <c r="I432" i="2"/>
  <c r="J432" i="2"/>
  <c r="K432" i="2"/>
  <c r="L432" i="2"/>
  <c r="B433" i="2"/>
  <c r="C433" i="2"/>
  <c r="D433" i="2"/>
  <c r="E433" i="2"/>
  <c r="F433" i="2"/>
  <c r="G433" i="2"/>
  <c r="H433" i="2"/>
  <c r="I433" i="2"/>
  <c r="J433" i="2"/>
  <c r="K433" i="2"/>
  <c r="L433" i="2"/>
  <c r="B434" i="2"/>
  <c r="C434" i="2"/>
  <c r="D434" i="2"/>
  <c r="E434" i="2"/>
  <c r="F434" i="2"/>
  <c r="G434" i="2"/>
  <c r="H434" i="2"/>
  <c r="I434" i="2"/>
  <c r="J434" i="2"/>
  <c r="K434" i="2"/>
  <c r="L434" i="2"/>
  <c r="B435" i="2"/>
  <c r="C435" i="2"/>
  <c r="D435" i="2"/>
  <c r="E435" i="2"/>
  <c r="F435" i="2"/>
  <c r="G435" i="2"/>
  <c r="H435" i="2"/>
  <c r="I435" i="2"/>
  <c r="J435" i="2"/>
  <c r="K435" i="2"/>
  <c r="L435" i="2"/>
  <c r="B436" i="2"/>
  <c r="C436" i="2"/>
  <c r="D436" i="2"/>
  <c r="E436" i="2"/>
  <c r="F436" i="2"/>
  <c r="G436" i="2"/>
  <c r="H436" i="2"/>
  <c r="I436" i="2"/>
  <c r="J436" i="2"/>
  <c r="K436" i="2"/>
  <c r="L436" i="2"/>
  <c r="B437" i="2"/>
  <c r="C437" i="2"/>
  <c r="D437" i="2"/>
  <c r="E437" i="2"/>
  <c r="F437" i="2"/>
  <c r="G437" i="2"/>
  <c r="H437" i="2"/>
  <c r="I437" i="2"/>
  <c r="J437" i="2"/>
  <c r="K437" i="2"/>
  <c r="L437" i="2"/>
  <c r="B438" i="2"/>
  <c r="C438" i="2"/>
  <c r="D438" i="2"/>
  <c r="E438" i="2"/>
  <c r="F438" i="2"/>
  <c r="G438" i="2"/>
  <c r="H438" i="2"/>
  <c r="I438" i="2"/>
  <c r="J438" i="2"/>
  <c r="K438" i="2"/>
  <c r="L438" i="2"/>
  <c r="B439" i="2"/>
  <c r="C439" i="2"/>
  <c r="D439" i="2"/>
  <c r="E439" i="2"/>
  <c r="F439" i="2"/>
  <c r="G439" i="2"/>
  <c r="H439" i="2"/>
  <c r="I439" i="2"/>
  <c r="J439" i="2"/>
  <c r="K439" i="2"/>
  <c r="L439" i="2"/>
  <c r="B440" i="2"/>
  <c r="C440" i="2"/>
  <c r="D440" i="2"/>
  <c r="E440" i="2"/>
  <c r="F440" i="2"/>
  <c r="G440" i="2"/>
  <c r="H440" i="2"/>
  <c r="I440" i="2"/>
  <c r="J440" i="2"/>
  <c r="K440" i="2"/>
  <c r="L440" i="2"/>
  <c r="B441" i="2"/>
  <c r="C441" i="2"/>
  <c r="D441" i="2"/>
  <c r="E441" i="2"/>
  <c r="F441" i="2"/>
  <c r="G441" i="2"/>
  <c r="H441" i="2"/>
  <c r="I441" i="2"/>
  <c r="J441" i="2"/>
  <c r="K441" i="2"/>
  <c r="L441" i="2"/>
  <c r="B442" i="2"/>
  <c r="C442" i="2"/>
  <c r="D442" i="2"/>
  <c r="E442" i="2"/>
  <c r="F442" i="2"/>
  <c r="G442" i="2"/>
  <c r="H442" i="2"/>
  <c r="I442" i="2"/>
  <c r="J442" i="2"/>
  <c r="K442" i="2"/>
  <c r="L442" i="2"/>
  <c r="B443" i="2"/>
  <c r="C443" i="2"/>
  <c r="D443" i="2"/>
  <c r="E443" i="2"/>
  <c r="F443" i="2"/>
  <c r="G443" i="2"/>
  <c r="H443" i="2"/>
  <c r="I443" i="2"/>
  <c r="J443" i="2"/>
  <c r="K443" i="2"/>
  <c r="L443" i="2"/>
  <c r="B444" i="2"/>
  <c r="C444" i="2"/>
  <c r="D444" i="2"/>
  <c r="E444" i="2"/>
  <c r="F444" i="2"/>
  <c r="G444" i="2"/>
  <c r="H444" i="2"/>
  <c r="I444" i="2"/>
  <c r="J444" i="2"/>
  <c r="K444" i="2"/>
  <c r="L444" i="2"/>
  <c r="B445" i="2"/>
  <c r="C445" i="2"/>
  <c r="D445" i="2"/>
  <c r="E445" i="2"/>
  <c r="F445" i="2"/>
  <c r="G445" i="2"/>
  <c r="H445" i="2"/>
  <c r="I445" i="2"/>
  <c r="J445" i="2"/>
  <c r="K445" i="2"/>
  <c r="L445" i="2"/>
  <c r="B446" i="2"/>
  <c r="C446" i="2"/>
  <c r="D446" i="2"/>
  <c r="E446" i="2"/>
  <c r="F446" i="2"/>
  <c r="G446" i="2"/>
  <c r="H446" i="2"/>
  <c r="I446" i="2"/>
  <c r="J446" i="2"/>
  <c r="K446" i="2"/>
  <c r="L446" i="2"/>
  <c r="B447" i="2"/>
  <c r="C447" i="2"/>
  <c r="D447" i="2"/>
  <c r="E447" i="2"/>
  <c r="F447" i="2"/>
  <c r="G447" i="2"/>
  <c r="H447" i="2"/>
  <c r="I447" i="2"/>
  <c r="J447" i="2"/>
  <c r="K447" i="2"/>
  <c r="L447" i="2"/>
  <c r="B448" i="2"/>
  <c r="C448" i="2"/>
  <c r="D448" i="2"/>
  <c r="E448" i="2"/>
  <c r="F448" i="2"/>
  <c r="G448" i="2"/>
  <c r="H448" i="2"/>
  <c r="I448" i="2"/>
  <c r="J448" i="2"/>
  <c r="K448" i="2"/>
  <c r="L448" i="2"/>
  <c r="B449" i="2"/>
  <c r="C449" i="2"/>
  <c r="D449" i="2"/>
  <c r="E449" i="2"/>
  <c r="F449" i="2"/>
  <c r="G449" i="2"/>
  <c r="H449" i="2"/>
  <c r="I449" i="2"/>
  <c r="J449" i="2"/>
  <c r="K449" i="2"/>
  <c r="L449" i="2"/>
  <c r="B450" i="2"/>
  <c r="C450" i="2"/>
  <c r="D450" i="2"/>
  <c r="E450" i="2"/>
  <c r="F450" i="2"/>
  <c r="G450" i="2"/>
  <c r="H450" i="2"/>
  <c r="I450" i="2"/>
  <c r="J450" i="2"/>
  <c r="K450" i="2"/>
  <c r="L450" i="2"/>
  <c r="B451" i="2"/>
  <c r="C451" i="2"/>
  <c r="D451" i="2"/>
  <c r="E451" i="2"/>
  <c r="F451" i="2"/>
  <c r="G451" i="2"/>
  <c r="H451" i="2"/>
  <c r="I451" i="2"/>
  <c r="J451" i="2"/>
  <c r="K451" i="2"/>
  <c r="L451" i="2"/>
  <c r="B452" i="2"/>
  <c r="C452" i="2"/>
  <c r="D452" i="2"/>
  <c r="E452" i="2"/>
  <c r="F452" i="2"/>
  <c r="G452" i="2"/>
  <c r="H452" i="2"/>
  <c r="I452" i="2"/>
  <c r="J452" i="2"/>
  <c r="K452" i="2"/>
  <c r="L452" i="2"/>
  <c r="B453" i="2"/>
  <c r="C453" i="2"/>
  <c r="D453" i="2"/>
  <c r="E453" i="2"/>
  <c r="F453" i="2"/>
  <c r="G453" i="2"/>
  <c r="H453" i="2"/>
  <c r="I453" i="2"/>
  <c r="J453" i="2"/>
  <c r="K453" i="2"/>
  <c r="L453" i="2"/>
  <c r="B454" i="2"/>
  <c r="C454" i="2"/>
  <c r="D454" i="2"/>
  <c r="E454" i="2"/>
  <c r="F454" i="2"/>
  <c r="G454" i="2"/>
  <c r="H454" i="2"/>
  <c r="I454" i="2"/>
  <c r="J454" i="2"/>
  <c r="K454" i="2"/>
  <c r="L454" i="2"/>
  <c r="B455" i="2"/>
  <c r="C455" i="2"/>
  <c r="D455" i="2"/>
  <c r="E455" i="2"/>
  <c r="F455" i="2"/>
  <c r="G455" i="2"/>
  <c r="H455" i="2"/>
  <c r="I455" i="2"/>
  <c r="J455" i="2"/>
  <c r="K455" i="2"/>
  <c r="L455" i="2"/>
  <c r="B456" i="2"/>
  <c r="C456" i="2"/>
  <c r="D456" i="2"/>
  <c r="E456" i="2"/>
  <c r="F456" i="2"/>
  <c r="G456" i="2"/>
  <c r="H456" i="2"/>
  <c r="I456" i="2"/>
  <c r="J456" i="2"/>
  <c r="K456" i="2"/>
  <c r="L456" i="2"/>
  <c r="B457" i="2"/>
  <c r="C457" i="2"/>
  <c r="D457" i="2"/>
  <c r="E457" i="2"/>
  <c r="F457" i="2"/>
  <c r="G457" i="2"/>
  <c r="H457" i="2"/>
  <c r="I457" i="2"/>
  <c r="J457" i="2"/>
  <c r="K457" i="2"/>
  <c r="L457" i="2"/>
  <c r="B458" i="2"/>
  <c r="C458" i="2"/>
  <c r="D458" i="2"/>
  <c r="E458" i="2"/>
  <c r="F458" i="2"/>
  <c r="G458" i="2"/>
  <c r="H458" i="2"/>
  <c r="I458" i="2"/>
  <c r="J458" i="2"/>
  <c r="K458" i="2"/>
  <c r="L458" i="2"/>
  <c r="B459" i="2"/>
  <c r="C459" i="2"/>
  <c r="D459" i="2"/>
  <c r="E459" i="2"/>
  <c r="F459" i="2"/>
  <c r="G459" i="2"/>
  <c r="H459" i="2"/>
  <c r="I459" i="2"/>
  <c r="J459" i="2"/>
  <c r="K459" i="2"/>
  <c r="L459" i="2"/>
  <c r="B460" i="2"/>
  <c r="C460" i="2"/>
  <c r="D460" i="2"/>
  <c r="E460" i="2"/>
  <c r="F460" i="2"/>
  <c r="G460" i="2"/>
  <c r="H460" i="2"/>
  <c r="I460" i="2"/>
  <c r="J460" i="2"/>
  <c r="K460" i="2"/>
  <c r="L460" i="2"/>
  <c r="B461" i="2"/>
  <c r="C461" i="2"/>
  <c r="D461" i="2"/>
  <c r="E461" i="2"/>
  <c r="F461" i="2"/>
  <c r="G461" i="2"/>
  <c r="H461" i="2"/>
  <c r="I461" i="2"/>
  <c r="J461" i="2"/>
  <c r="K461" i="2"/>
  <c r="L461" i="2"/>
  <c r="B462" i="2"/>
  <c r="C462" i="2"/>
  <c r="D462" i="2"/>
  <c r="E462" i="2"/>
  <c r="F462" i="2"/>
  <c r="G462" i="2"/>
  <c r="H462" i="2"/>
  <c r="I462" i="2"/>
  <c r="J462" i="2"/>
  <c r="K462" i="2"/>
  <c r="L462" i="2"/>
  <c r="B463" i="2"/>
  <c r="C463" i="2"/>
  <c r="D463" i="2"/>
  <c r="E463" i="2"/>
  <c r="F463" i="2"/>
  <c r="G463" i="2"/>
  <c r="H463" i="2"/>
  <c r="I463" i="2"/>
  <c r="J463" i="2"/>
  <c r="K463" i="2"/>
  <c r="L463" i="2"/>
  <c r="B464" i="2"/>
  <c r="C464" i="2"/>
  <c r="D464" i="2"/>
  <c r="E464" i="2"/>
  <c r="F464" i="2"/>
  <c r="G464" i="2"/>
  <c r="H464" i="2"/>
  <c r="I464" i="2"/>
  <c r="J464" i="2"/>
  <c r="K464" i="2"/>
  <c r="L464" i="2"/>
  <c r="B465" i="2"/>
  <c r="C465" i="2"/>
  <c r="D465" i="2"/>
  <c r="E465" i="2"/>
  <c r="F465" i="2"/>
  <c r="G465" i="2"/>
  <c r="H465" i="2"/>
  <c r="I465" i="2"/>
  <c r="J465" i="2"/>
  <c r="K465" i="2"/>
  <c r="L465" i="2"/>
  <c r="B466" i="2"/>
  <c r="C466" i="2"/>
  <c r="D466" i="2"/>
  <c r="E466" i="2"/>
  <c r="F466" i="2"/>
  <c r="G466" i="2"/>
  <c r="H466" i="2"/>
  <c r="I466" i="2"/>
  <c r="J466" i="2"/>
  <c r="K466" i="2"/>
  <c r="L466" i="2"/>
  <c r="B467" i="2"/>
  <c r="C467" i="2"/>
  <c r="D467" i="2"/>
  <c r="E467" i="2"/>
  <c r="F467" i="2"/>
  <c r="G467" i="2"/>
  <c r="H467" i="2"/>
  <c r="I467" i="2"/>
  <c r="J467" i="2"/>
  <c r="K467" i="2"/>
  <c r="L467" i="2"/>
  <c r="B468" i="2"/>
  <c r="C468" i="2"/>
  <c r="D468" i="2"/>
  <c r="E468" i="2"/>
  <c r="F468" i="2"/>
  <c r="G468" i="2"/>
  <c r="H468" i="2"/>
  <c r="I468" i="2"/>
  <c r="J468" i="2"/>
  <c r="K468" i="2"/>
  <c r="L468" i="2"/>
  <c r="B469" i="2"/>
  <c r="C469" i="2"/>
  <c r="D469" i="2"/>
  <c r="E469" i="2"/>
  <c r="F469" i="2"/>
  <c r="G469" i="2"/>
  <c r="H469" i="2"/>
  <c r="I469" i="2"/>
  <c r="J469" i="2"/>
  <c r="K469" i="2"/>
  <c r="L469" i="2"/>
  <c r="B470" i="2"/>
  <c r="C470" i="2"/>
  <c r="D470" i="2"/>
  <c r="E470" i="2"/>
  <c r="F470" i="2"/>
  <c r="G470" i="2"/>
  <c r="H470" i="2"/>
  <c r="I470" i="2"/>
  <c r="J470" i="2"/>
  <c r="K470" i="2"/>
  <c r="L470" i="2"/>
  <c r="B471" i="2"/>
  <c r="C471" i="2"/>
  <c r="D471" i="2"/>
  <c r="E471" i="2"/>
  <c r="F471" i="2"/>
  <c r="G471" i="2"/>
  <c r="H471" i="2"/>
  <c r="I471" i="2"/>
  <c r="J471" i="2"/>
  <c r="K471" i="2"/>
  <c r="L471" i="2"/>
  <c r="B472" i="2"/>
  <c r="C472" i="2"/>
  <c r="D472" i="2"/>
  <c r="E472" i="2"/>
  <c r="F472" i="2"/>
  <c r="G472" i="2"/>
  <c r="H472" i="2"/>
  <c r="I472" i="2"/>
  <c r="J472" i="2"/>
  <c r="K472" i="2"/>
  <c r="L472" i="2"/>
  <c r="B473" i="2"/>
  <c r="C473" i="2"/>
  <c r="D473" i="2"/>
  <c r="E473" i="2"/>
  <c r="F473" i="2"/>
  <c r="G473" i="2"/>
  <c r="H473" i="2"/>
  <c r="I473" i="2"/>
  <c r="J473" i="2"/>
  <c r="K473" i="2"/>
  <c r="L473" i="2"/>
  <c r="B474" i="2"/>
  <c r="C474" i="2"/>
  <c r="D474" i="2"/>
  <c r="E474" i="2"/>
  <c r="F474" i="2"/>
  <c r="G474" i="2"/>
  <c r="H474" i="2"/>
  <c r="I474" i="2"/>
  <c r="J474" i="2"/>
  <c r="K474" i="2"/>
  <c r="L474" i="2"/>
  <c r="B475" i="2"/>
  <c r="C475" i="2"/>
  <c r="D475" i="2"/>
  <c r="E475" i="2"/>
  <c r="F475" i="2"/>
  <c r="G475" i="2"/>
  <c r="H475" i="2"/>
  <c r="I475" i="2"/>
  <c r="J475" i="2"/>
  <c r="K475" i="2"/>
  <c r="L475" i="2"/>
  <c r="B476" i="2"/>
  <c r="C476" i="2"/>
  <c r="D476" i="2"/>
  <c r="E476" i="2"/>
  <c r="F476" i="2"/>
  <c r="G476" i="2"/>
  <c r="H476" i="2"/>
  <c r="I476" i="2"/>
  <c r="J476" i="2"/>
  <c r="K476" i="2"/>
  <c r="L476" i="2"/>
  <c r="B477" i="2"/>
  <c r="C477" i="2"/>
  <c r="D477" i="2"/>
  <c r="E477" i="2"/>
  <c r="F477" i="2"/>
  <c r="G477" i="2"/>
  <c r="H477" i="2"/>
  <c r="I477" i="2"/>
  <c r="J477" i="2"/>
  <c r="K477" i="2"/>
  <c r="L477" i="2"/>
  <c r="B478" i="2"/>
  <c r="C478" i="2"/>
  <c r="D478" i="2"/>
  <c r="E478" i="2"/>
  <c r="F478" i="2"/>
  <c r="G478" i="2"/>
  <c r="H478" i="2"/>
  <c r="I478" i="2"/>
  <c r="J478" i="2"/>
  <c r="K478" i="2"/>
  <c r="L478" i="2"/>
  <c r="B479" i="2"/>
  <c r="C479" i="2"/>
  <c r="D479" i="2"/>
  <c r="E479" i="2"/>
  <c r="F479" i="2"/>
  <c r="G479" i="2"/>
  <c r="H479" i="2"/>
  <c r="I479" i="2"/>
  <c r="J479" i="2"/>
  <c r="K479" i="2"/>
  <c r="L479" i="2"/>
  <c r="B480" i="2"/>
  <c r="C480" i="2"/>
  <c r="D480" i="2"/>
  <c r="E480" i="2"/>
  <c r="F480" i="2"/>
  <c r="G480" i="2"/>
  <c r="H480" i="2"/>
  <c r="I480" i="2"/>
  <c r="J480" i="2"/>
  <c r="K480" i="2"/>
  <c r="L480" i="2"/>
  <c r="B481" i="2"/>
  <c r="C481" i="2"/>
  <c r="D481" i="2"/>
  <c r="E481" i="2"/>
  <c r="F481" i="2"/>
  <c r="G481" i="2"/>
  <c r="H481" i="2"/>
  <c r="I481" i="2"/>
  <c r="J481" i="2"/>
  <c r="K481" i="2"/>
  <c r="L481" i="2"/>
  <c r="B482" i="2"/>
  <c r="C482" i="2"/>
  <c r="D482" i="2"/>
  <c r="E482" i="2"/>
  <c r="F482" i="2"/>
  <c r="G482" i="2"/>
  <c r="H482" i="2"/>
  <c r="I482" i="2"/>
  <c r="J482" i="2"/>
  <c r="K482" i="2"/>
  <c r="L482" i="2"/>
  <c r="B483" i="2"/>
  <c r="C483" i="2"/>
  <c r="D483" i="2"/>
  <c r="E483" i="2"/>
  <c r="F483" i="2"/>
  <c r="G483" i="2"/>
  <c r="H483" i="2"/>
  <c r="I483" i="2"/>
  <c r="J483" i="2"/>
  <c r="K483" i="2"/>
  <c r="L483" i="2"/>
  <c r="B484" i="2"/>
  <c r="C484" i="2"/>
  <c r="D484" i="2"/>
  <c r="E484" i="2"/>
  <c r="F484" i="2"/>
  <c r="G484" i="2"/>
  <c r="H484" i="2"/>
  <c r="I484" i="2"/>
  <c r="J484" i="2"/>
  <c r="K484" i="2"/>
  <c r="L484" i="2"/>
  <c r="B485" i="2"/>
  <c r="C485" i="2"/>
  <c r="D485" i="2"/>
  <c r="E485" i="2"/>
  <c r="F485" i="2"/>
  <c r="G485" i="2"/>
  <c r="H485" i="2"/>
  <c r="I485" i="2"/>
  <c r="J485" i="2"/>
  <c r="K485" i="2"/>
  <c r="L485" i="2"/>
  <c r="B486" i="2"/>
  <c r="C486" i="2"/>
  <c r="D486" i="2"/>
  <c r="E486" i="2"/>
  <c r="F486" i="2"/>
  <c r="G486" i="2"/>
  <c r="H486" i="2"/>
  <c r="I486" i="2"/>
  <c r="J486" i="2"/>
  <c r="K486" i="2"/>
  <c r="L486" i="2"/>
  <c r="B487" i="2"/>
  <c r="C487" i="2"/>
  <c r="D487" i="2"/>
  <c r="E487" i="2"/>
  <c r="F487" i="2"/>
  <c r="G487" i="2"/>
  <c r="H487" i="2"/>
  <c r="I487" i="2"/>
  <c r="J487" i="2"/>
  <c r="K487" i="2"/>
  <c r="L487" i="2"/>
  <c r="B488" i="2"/>
  <c r="C488" i="2"/>
  <c r="D488" i="2"/>
  <c r="E488" i="2"/>
  <c r="F488" i="2"/>
  <c r="G488" i="2"/>
  <c r="H488" i="2"/>
  <c r="I488" i="2"/>
  <c r="J488" i="2"/>
  <c r="K488" i="2"/>
  <c r="L488" i="2"/>
  <c r="B489" i="2"/>
  <c r="C489" i="2"/>
  <c r="D489" i="2"/>
  <c r="E489" i="2"/>
  <c r="F489" i="2"/>
  <c r="G489" i="2"/>
  <c r="H489" i="2"/>
  <c r="I489" i="2"/>
  <c r="J489" i="2"/>
  <c r="K489" i="2"/>
  <c r="L489" i="2"/>
  <c r="B490" i="2"/>
  <c r="C490" i="2"/>
  <c r="D490" i="2"/>
  <c r="E490" i="2"/>
  <c r="F490" i="2"/>
  <c r="G490" i="2"/>
  <c r="H490" i="2"/>
  <c r="I490" i="2"/>
  <c r="J490" i="2"/>
  <c r="K490" i="2"/>
  <c r="L490" i="2"/>
  <c r="B491" i="2"/>
  <c r="C491" i="2"/>
  <c r="D491" i="2"/>
  <c r="E491" i="2"/>
  <c r="F491" i="2"/>
  <c r="G491" i="2"/>
  <c r="H491" i="2"/>
  <c r="I491" i="2"/>
  <c r="J491" i="2"/>
  <c r="K491" i="2"/>
  <c r="L491" i="2"/>
  <c r="B492" i="2"/>
  <c r="C492" i="2"/>
  <c r="D492" i="2"/>
  <c r="E492" i="2"/>
  <c r="F492" i="2"/>
  <c r="G492" i="2"/>
  <c r="H492" i="2"/>
  <c r="I492" i="2"/>
  <c r="J492" i="2"/>
  <c r="K492" i="2"/>
  <c r="L492" i="2"/>
  <c r="B493" i="2"/>
  <c r="C493" i="2"/>
  <c r="D493" i="2"/>
  <c r="E493" i="2"/>
  <c r="F493" i="2"/>
  <c r="G493" i="2"/>
  <c r="H493" i="2"/>
  <c r="I493" i="2"/>
  <c r="J493" i="2"/>
  <c r="K493" i="2"/>
  <c r="L493" i="2"/>
  <c r="B494" i="2"/>
  <c r="C494" i="2"/>
  <c r="D494" i="2"/>
  <c r="E494" i="2"/>
  <c r="F494" i="2"/>
  <c r="G494" i="2"/>
  <c r="H494" i="2"/>
  <c r="I494" i="2"/>
  <c r="J494" i="2"/>
  <c r="K494" i="2"/>
  <c r="L494" i="2"/>
  <c r="B495" i="2"/>
  <c r="C495" i="2"/>
  <c r="D495" i="2"/>
  <c r="E495" i="2"/>
  <c r="F495" i="2"/>
  <c r="G495" i="2"/>
  <c r="H495" i="2"/>
  <c r="I495" i="2"/>
  <c r="J495" i="2"/>
  <c r="K495" i="2"/>
  <c r="L495" i="2"/>
  <c r="B496" i="2"/>
  <c r="C496" i="2"/>
  <c r="D496" i="2"/>
  <c r="E496" i="2"/>
  <c r="F496" i="2"/>
  <c r="G496" i="2"/>
  <c r="H496" i="2"/>
  <c r="I496" i="2"/>
  <c r="J496" i="2"/>
  <c r="K496" i="2"/>
  <c r="L496" i="2"/>
  <c r="B497" i="2"/>
  <c r="C497" i="2"/>
  <c r="D497" i="2"/>
  <c r="E497" i="2"/>
  <c r="F497" i="2"/>
  <c r="G497" i="2"/>
  <c r="H497" i="2"/>
  <c r="I497" i="2"/>
  <c r="J497" i="2"/>
  <c r="K497" i="2"/>
  <c r="L497" i="2"/>
  <c r="B498" i="2"/>
  <c r="C498" i="2"/>
  <c r="D498" i="2"/>
  <c r="E498" i="2"/>
  <c r="F498" i="2"/>
  <c r="G498" i="2"/>
  <c r="H498" i="2"/>
  <c r="I498" i="2"/>
  <c r="J498" i="2"/>
  <c r="K498" i="2"/>
  <c r="L498" i="2"/>
  <c r="B499" i="2"/>
  <c r="C499" i="2"/>
  <c r="D499" i="2"/>
  <c r="E499" i="2"/>
  <c r="F499" i="2"/>
  <c r="G499" i="2"/>
  <c r="H499" i="2"/>
  <c r="I499" i="2"/>
  <c r="J499" i="2"/>
  <c r="K499" i="2"/>
  <c r="L499" i="2"/>
  <c r="B500" i="2"/>
  <c r="C500" i="2"/>
  <c r="D500" i="2"/>
  <c r="E500" i="2"/>
  <c r="F500" i="2"/>
  <c r="G500" i="2"/>
  <c r="H500" i="2"/>
  <c r="I500" i="2"/>
  <c r="J500" i="2"/>
  <c r="K500" i="2"/>
  <c r="L500" i="2"/>
  <c r="B501" i="2"/>
  <c r="C501" i="2"/>
  <c r="D501" i="2"/>
  <c r="E501" i="2"/>
  <c r="F501" i="2"/>
  <c r="G501" i="2"/>
  <c r="H501" i="2"/>
  <c r="I501" i="2"/>
  <c r="J501" i="2"/>
  <c r="K501" i="2"/>
  <c r="L501" i="2"/>
  <c r="B502" i="2"/>
  <c r="C502" i="2"/>
  <c r="D502" i="2"/>
  <c r="E502" i="2"/>
  <c r="F502" i="2"/>
  <c r="G502" i="2"/>
  <c r="H502" i="2"/>
  <c r="I502" i="2"/>
  <c r="J502" i="2"/>
  <c r="K502" i="2"/>
  <c r="L502" i="2"/>
  <c r="B503" i="2"/>
  <c r="C503" i="2"/>
  <c r="D503" i="2"/>
  <c r="E503" i="2"/>
  <c r="F503" i="2"/>
  <c r="G503" i="2"/>
  <c r="H503" i="2"/>
  <c r="I503" i="2"/>
  <c r="J503" i="2"/>
  <c r="K503" i="2"/>
  <c r="L503" i="2"/>
  <c r="B504" i="2"/>
  <c r="C504" i="2"/>
  <c r="D504" i="2"/>
  <c r="E504" i="2"/>
  <c r="F504" i="2"/>
  <c r="G504" i="2"/>
  <c r="H504" i="2"/>
  <c r="I504" i="2"/>
  <c r="J504" i="2"/>
  <c r="K504" i="2"/>
  <c r="L504" i="2"/>
  <c r="B505" i="2"/>
  <c r="C505" i="2"/>
  <c r="D505" i="2"/>
  <c r="E505" i="2"/>
  <c r="F505" i="2"/>
  <c r="G505" i="2"/>
  <c r="H505" i="2"/>
  <c r="I505" i="2"/>
  <c r="J505" i="2"/>
  <c r="K505" i="2"/>
  <c r="L505" i="2"/>
  <c r="B506" i="2"/>
  <c r="C506" i="2"/>
  <c r="D506" i="2"/>
  <c r="E506" i="2"/>
  <c r="F506" i="2"/>
  <c r="G506" i="2"/>
  <c r="H506" i="2"/>
  <c r="I506" i="2"/>
  <c r="J506" i="2"/>
  <c r="K506" i="2"/>
  <c r="L506" i="2"/>
  <c r="B507" i="2"/>
  <c r="C507" i="2"/>
  <c r="D507" i="2"/>
  <c r="E507" i="2"/>
  <c r="F507" i="2"/>
  <c r="G507" i="2"/>
  <c r="H507" i="2"/>
  <c r="I507" i="2"/>
  <c r="J507" i="2"/>
  <c r="K507" i="2"/>
  <c r="L507" i="2"/>
  <c r="B508" i="2"/>
  <c r="C508" i="2"/>
  <c r="D508" i="2"/>
  <c r="E508" i="2"/>
  <c r="F508" i="2"/>
  <c r="G508" i="2"/>
  <c r="H508" i="2"/>
  <c r="I508" i="2"/>
  <c r="J508" i="2"/>
  <c r="K508" i="2"/>
  <c r="L508" i="2"/>
  <c r="B509" i="2"/>
  <c r="C509" i="2"/>
  <c r="D509" i="2"/>
  <c r="E509" i="2"/>
  <c r="F509" i="2"/>
  <c r="G509" i="2"/>
  <c r="H509" i="2"/>
  <c r="I509" i="2"/>
  <c r="J509" i="2"/>
  <c r="K509" i="2"/>
  <c r="L509" i="2"/>
  <c r="B510" i="2"/>
  <c r="C510" i="2"/>
  <c r="D510" i="2"/>
  <c r="E510" i="2"/>
  <c r="F510" i="2"/>
  <c r="G510" i="2"/>
  <c r="H510" i="2"/>
  <c r="I510" i="2"/>
  <c r="J510" i="2"/>
  <c r="K510" i="2"/>
  <c r="L510" i="2"/>
  <c r="B511" i="2"/>
  <c r="C511" i="2"/>
  <c r="D511" i="2"/>
  <c r="E511" i="2"/>
  <c r="F511" i="2"/>
  <c r="G511" i="2"/>
  <c r="H511" i="2"/>
  <c r="I511" i="2"/>
  <c r="J511" i="2"/>
  <c r="K511" i="2"/>
  <c r="L511" i="2"/>
  <c r="B512" i="2"/>
  <c r="C512" i="2"/>
  <c r="D512" i="2"/>
  <c r="E512" i="2"/>
  <c r="F512" i="2"/>
  <c r="G512" i="2"/>
  <c r="H512" i="2"/>
  <c r="I512" i="2"/>
  <c r="J512" i="2"/>
  <c r="K512" i="2"/>
  <c r="L512" i="2"/>
  <c r="B513" i="2"/>
  <c r="C513" i="2"/>
  <c r="D513" i="2"/>
  <c r="E513" i="2"/>
  <c r="F513" i="2"/>
  <c r="G513" i="2"/>
  <c r="H513" i="2"/>
  <c r="I513" i="2"/>
  <c r="J513" i="2"/>
  <c r="K513" i="2"/>
  <c r="L513" i="2"/>
  <c r="B514" i="2"/>
  <c r="C514" i="2"/>
  <c r="D514" i="2"/>
  <c r="E514" i="2"/>
  <c r="F514" i="2"/>
  <c r="G514" i="2"/>
  <c r="H514" i="2"/>
  <c r="I514" i="2"/>
  <c r="J514" i="2"/>
  <c r="K514" i="2"/>
  <c r="L514" i="2"/>
  <c r="B515" i="2"/>
  <c r="C515" i="2"/>
  <c r="D515" i="2"/>
  <c r="E515" i="2"/>
  <c r="F515" i="2"/>
  <c r="G515" i="2"/>
  <c r="H515" i="2"/>
  <c r="I515" i="2"/>
  <c r="J515" i="2"/>
  <c r="K515" i="2"/>
  <c r="L515" i="2"/>
  <c r="B516" i="2"/>
  <c r="C516" i="2"/>
  <c r="D516" i="2"/>
  <c r="E516" i="2"/>
  <c r="F516" i="2"/>
  <c r="G516" i="2"/>
  <c r="H516" i="2"/>
  <c r="I516" i="2"/>
  <c r="J516" i="2"/>
  <c r="K516" i="2"/>
  <c r="L516" i="2"/>
  <c r="B517" i="2"/>
  <c r="C517" i="2"/>
  <c r="D517" i="2"/>
  <c r="E517" i="2"/>
  <c r="F517" i="2"/>
  <c r="G517" i="2"/>
  <c r="H517" i="2"/>
  <c r="I517" i="2"/>
  <c r="J517" i="2"/>
  <c r="K517" i="2"/>
  <c r="L517" i="2"/>
  <c r="B518" i="2"/>
  <c r="C518" i="2"/>
  <c r="D518" i="2"/>
  <c r="E518" i="2"/>
  <c r="F518" i="2"/>
  <c r="G518" i="2"/>
  <c r="H518" i="2"/>
  <c r="I518" i="2"/>
  <c r="J518" i="2"/>
  <c r="K518" i="2"/>
  <c r="L518" i="2"/>
  <c r="B519" i="2"/>
  <c r="C519" i="2"/>
  <c r="D519" i="2"/>
  <c r="E519" i="2"/>
  <c r="F519" i="2"/>
  <c r="G519" i="2"/>
  <c r="H519" i="2"/>
  <c r="I519" i="2"/>
  <c r="J519" i="2"/>
  <c r="K519" i="2"/>
  <c r="L519" i="2"/>
  <c r="B520" i="2"/>
  <c r="C520" i="2"/>
  <c r="D520" i="2"/>
  <c r="E520" i="2"/>
  <c r="F520" i="2"/>
  <c r="G520" i="2"/>
  <c r="H520" i="2"/>
  <c r="I520" i="2"/>
  <c r="J520" i="2"/>
  <c r="K520" i="2"/>
  <c r="L520" i="2"/>
  <c r="B521" i="2"/>
  <c r="C521" i="2"/>
  <c r="D521" i="2"/>
  <c r="E521" i="2"/>
  <c r="F521" i="2"/>
  <c r="G521" i="2"/>
  <c r="H521" i="2"/>
  <c r="I521" i="2"/>
  <c r="J521" i="2"/>
  <c r="K521" i="2"/>
  <c r="L521" i="2"/>
  <c r="B522" i="2"/>
  <c r="C522" i="2"/>
  <c r="D522" i="2"/>
  <c r="E522" i="2"/>
  <c r="F522" i="2"/>
  <c r="G522" i="2"/>
  <c r="H522" i="2"/>
  <c r="I522" i="2"/>
  <c r="J522" i="2"/>
  <c r="K522" i="2"/>
  <c r="L522" i="2"/>
  <c r="B523" i="2"/>
  <c r="C523" i="2"/>
  <c r="D523" i="2"/>
  <c r="E523" i="2"/>
  <c r="F523" i="2"/>
  <c r="G523" i="2"/>
  <c r="H523" i="2"/>
  <c r="I523" i="2"/>
  <c r="J523" i="2"/>
  <c r="K523" i="2"/>
  <c r="L523" i="2"/>
  <c r="B524" i="2"/>
  <c r="C524" i="2"/>
  <c r="D524" i="2"/>
  <c r="E524" i="2"/>
  <c r="F524" i="2"/>
  <c r="G524" i="2"/>
  <c r="H524" i="2"/>
  <c r="I524" i="2"/>
  <c r="J524" i="2"/>
  <c r="K524" i="2"/>
  <c r="L524" i="2"/>
  <c r="B525" i="2"/>
  <c r="C525" i="2"/>
  <c r="D525" i="2"/>
  <c r="E525" i="2"/>
  <c r="F525" i="2"/>
  <c r="G525" i="2"/>
  <c r="H525" i="2"/>
  <c r="I525" i="2"/>
  <c r="J525" i="2"/>
  <c r="K525" i="2"/>
  <c r="L525" i="2"/>
  <c r="B526" i="2"/>
  <c r="C526" i="2"/>
  <c r="D526" i="2"/>
  <c r="E526" i="2"/>
  <c r="F526" i="2"/>
  <c r="G526" i="2"/>
  <c r="H526" i="2"/>
  <c r="I526" i="2"/>
  <c r="J526" i="2"/>
  <c r="K526" i="2"/>
  <c r="L526" i="2"/>
  <c r="B527" i="2"/>
  <c r="C527" i="2"/>
  <c r="D527" i="2"/>
  <c r="E527" i="2"/>
  <c r="F527" i="2"/>
  <c r="G527" i="2"/>
  <c r="H527" i="2"/>
  <c r="I527" i="2"/>
  <c r="J527" i="2"/>
  <c r="K527" i="2"/>
  <c r="L527" i="2"/>
  <c r="B528" i="2"/>
  <c r="C528" i="2"/>
  <c r="D528" i="2"/>
  <c r="E528" i="2"/>
  <c r="F528" i="2"/>
  <c r="G528" i="2"/>
  <c r="H528" i="2"/>
  <c r="I528" i="2"/>
  <c r="J528" i="2"/>
  <c r="K528" i="2"/>
  <c r="L528" i="2"/>
  <c r="B529" i="2"/>
  <c r="C529" i="2"/>
  <c r="D529" i="2"/>
  <c r="E529" i="2"/>
  <c r="F529" i="2"/>
  <c r="G529" i="2"/>
  <c r="H529" i="2"/>
  <c r="I529" i="2"/>
  <c r="J529" i="2"/>
  <c r="K529" i="2"/>
  <c r="L529" i="2"/>
  <c r="B530" i="2"/>
  <c r="C530" i="2"/>
  <c r="D530" i="2"/>
  <c r="E530" i="2"/>
  <c r="F530" i="2"/>
  <c r="G530" i="2"/>
  <c r="H530" i="2"/>
  <c r="I530" i="2"/>
  <c r="J530" i="2"/>
  <c r="K530" i="2"/>
  <c r="L530" i="2"/>
  <c r="B531" i="2"/>
  <c r="C531" i="2"/>
  <c r="D531" i="2"/>
  <c r="E531" i="2"/>
  <c r="F531" i="2"/>
  <c r="G531" i="2"/>
  <c r="H531" i="2"/>
  <c r="I531" i="2"/>
  <c r="J531" i="2"/>
  <c r="K531" i="2"/>
  <c r="L531" i="2"/>
  <c r="B532" i="2"/>
  <c r="C532" i="2"/>
  <c r="D532" i="2"/>
  <c r="E532" i="2"/>
  <c r="F532" i="2"/>
  <c r="G532" i="2"/>
  <c r="H532" i="2"/>
  <c r="I532" i="2"/>
  <c r="J532" i="2"/>
  <c r="K532" i="2"/>
  <c r="L532" i="2"/>
  <c r="B533" i="2"/>
  <c r="C533" i="2"/>
  <c r="D533" i="2"/>
  <c r="E533" i="2"/>
  <c r="F533" i="2"/>
  <c r="G533" i="2"/>
  <c r="H533" i="2"/>
  <c r="I533" i="2"/>
  <c r="J533" i="2"/>
  <c r="K533" i="2"/>
  <c r="L533" i="2"/>
  <c r="B534" i="2"/>
  <c r="C534" i="2"/>
  <c r="D534" i="2"/>
  <c r="E534" i="2"/>
  <c r="F534" i="2"/>
  <c r="G534" i="2"/>
  <c r="H534" i="2"/>
  <c r="I534" i="2"/>
  <c r="J534" i="2"/>
  <c r="K534" i="2"/>
  <c r="L534" i="2"/>
  <c r="B535" i="2"/>
  <c r="C535" i="2"/>
  <c r="D535" i="2"/>
  <c r="E535" i="2"/>
  <c r="F535" i="2"/>
  <c r="G535" i="2"/>
  <c r="H535" i="2"/>
  <c r="I535" i="2"/>
  <c r="J535" i="2"/>
  <c r="K535" i="2"/>
  <c r="L535" i="2"/>
  <c r="B536" i="2"/>
  <c r="C536" i="2"/>
  <c r="D536" i="2"/>
  <c r="E536" i="2"/>
  <c r="F536" i="2"/>
  <c r="G536" i="2"/>
  <c r="H536" i="2"/>
  <c r="I536" i="2"/>
  <c r="J536" i="2"/>
  <c r="K536" i="2"/>
  <c r="L536" i="2"/>
  <c r="B537" i="2"/>
  <c r="C537" i="2"/>
  <c r="D537" i="2"/>
  <c r="E537" i="2"/>
  <c r="F537" i="2"/>
  <c r="G537" i="2"/>
  <c r="H537" i="2"/>
  <c r="I537" i="2"/>
  <c r="J537" i="2"/>
  <c r="K537" i="2"/>
  <c r="L537" i="2"/>
  <c r="B538" i="2"/>
  <c r="C538" i="2"/>
  <c r="D538" i="2"/>
  <c r="E538" i="2"/>
  <c r="F538" i="2"/>
  <c r="G538" i="2"/>
  <c r="H538" i="2"/>
  <c r="I538" i="2"/>
  <c r="J538" i="2"/>
  <c r="K538" i="2"/>
  <c r="L538" i="2"/>
  <c r="B539" i="2"/>
  <c r="C539" i="2"/>
  <c r="D539" i="2"/>
  <c r="E539" i="2"/>
  <c r="F539" i="2"/>
  <c r="G539" i="2"/>
  <c r="H539" i="2"/>
  <c r="I539" i="2"/>
  <c r="J539" i="2"/>
  <c r="K539" i="2"/>
  <c r="L539" i="2"/>
  <c r="B540" i="2"/>
  <c r="C540" i="2"/>
  <c r="D540" i="2"/>
  <c r="E540" i="2"/>
  <c r="F540" i="2"/>
  <c r="G540" i="2"/>
  <c r="H540" i="2"/>
  <c r="I540" i="2"/>
  <c r="J540" i="2"/>
  <c r="K540" i="2"/>
  <c r="L540" i="2"/>
  <c r="B541" i="2"/>
  <c r="C541" i="2"/>
  <c r="D541" i="2"/>
  <c r="E541" i="2"/>
  <c r="F541" i="2"/>
  <c r="G541" i="2"/>
  <c r="H541" i="2"/>
  <c r="I541" i="2"/>
  <c r="J541" i="2"/>
  <c r="K541" i="2"/>
  <c r="L541" i="2"/>
  <c r="B542" i="2"/>
  <c r="C542" i="2"/>
  <c r="D542" i="2"/>
  <c r="E542" i="2"/>
  <c r="F542" i="2"/>
  <c r="G542" i="2"/>
  <c r="H542" i="2"/>
  <c r="I542" i="2"/>
  <c r="J542" i="2"/>
  <c r="K542" i="2"/>
  <c r="L542" i="2"/>
  <c r="B543" i="2"/>
  <c r="C543" i="2"/>
  <c r="D543" i="2"/>
  <c r="E543" i="2"/>
  <c r="F543" i="2"/>
  <c r="G543" i="2"/>
  <c r="H543" i="2"/>
  <c r="I543" i="2"/>
  <c r="J543" i="2"/>
  <c r="K543" i="2"/>
  <c r="L543" i="2"/>
  <c r="B544" i="2"/>
  <c r="C544" i="2"/>
  <c r="D544" i="2"/>
  <c r="E544" i="2"/>
  <c r="F544" i="2"/>
  <c r="G544" i="2"/>
  <c r="H544" i="2"/>
  <c r="I544" i="2"/>
  <c r="J544" i="2"/>
  <c r="K544" i="2"/>
  <c r="L544" i="2"/>
  <c r="B545" i="2"/>
  <c r="C545" i="2"/>
  <c r="D545" i="2"/>
  <c r="E545" i="2"/>
  <c r="F545" i="2"/>
  <c r="G545" i="2"/>
  <c r="H545" i="2"/>
  <c r="I545" i="2"/>
  <c r="J545" i="2"/>
  <c r="K545" i="2"/>
  <c r="L545" i="2"/>
  <c r="B546" i="2"/>
  <c r="C546" i="2"/>
  <c r="D546" i="2"/>
  <c r="E546" i="2"/>
  <c r="F546" i="2"/>
  <c r="G546" i="2"/>
  <c r="H546" i="2"/>
  <c r="I546" i="2"/>
  <c r="J546" i="2"/>
  <c r="K546" i="2"/>
  <c r="L546" i="2"/>
  <c r="B547" i="2"/>
  <c r="C547" i="2"/>
  <c r="D547" i="2"/>
  <c r="E547" i="2"/>
  <c r="F547" i="2"/>
  <c r="G547" i="2"/>
  <c r="H547" i="2"/>
  <c r="I547" i="2"/>
  <c r="J547" i="2"/>
  <c r="K547" i="2"/>
  <c r="L547" i="2"/>
  <c r="B548" i="2"/>
  <c r="C548" i="2"/>
  <c r="D548" i="2"/>
  <c r="E548" i="2"/>
  <c r="F548" i="2"/>
  <c r="G548" i="2"/>
  <c r="H548" i="2"/>
  <c r="I548" i="2"/>
  <c r="J548" i="2"/>
  <c r="K548" i="2"/>
  <c r="L548" i="2"/>
  <c r="B549" i="2"/>
  <c r="C549" i="2"/>
  <c r="D549" i="2"/>
  <c r="E549" i="2"/>
  <c r="F549" i="2"/>
  <c r="G549" i="2"/>
  <c r="H549" i="2"/>
  <c r="I549" i="2"/>
  <c r="J549" i="2"/>
  <c r="K549" i="2"/>
  <c r="L549" i="2"/>
  <c r="B550" i="2"/>
  <c r="C550" i="2"/>
  <c r="D550" i="2"/>
  <c r="E550" i="2"/>
  <c r="F550" i="2"/>
  <c r="G550" i="2"/>
  <c r="H550" i="2"/>
  <c r="I550" i="2"/>
  <c r="J550" i="2"/>
  <c r="K550" i="2"/>
  <c r="L550" i="2"/>
  <c r="B551" i="2"/>
  <c r="C551" i="2"/>
  <c r="D551" i="2"/>
  <c r="E551" i="2"/>
  <c r="F551" i="2"/>
  <c r="G551" i="2"/>
  <c r="H551" i="2"/>
  <c r="I551" i="2"/>
  <c r="J551" i="2"/>
  <c r="K551" i="2"/>
  <c r="L551" i="2"/>
  <c r="B552" i="2"/>
  <c r="C552" i="2"/>
  <c r="D552" i="2"/>
  <c r="E552" i="2"/>
  <c r="F552" i="2"/>
  <c r="G552" i="2"/>
  <c r="H552" i="2"/>
  <c r="I552" i="2"/>
  <c r="J552" i="2"/>
  <c r="K552" i="2"/>
  <c r="L552" i="2"/>
  <c r="B553" i="2"/>
  <c r="C553" i="2"/>
  <c r="D553" i="2"/>
  <c r="E553" i="2"/>
  <c r="F553" i="2"/>
  <c r="G553" i="2"/>
  <c r="H553" i="2"/>
  <c r="I553" i="2"/>
  <c r="J553" i="2"/>
  <c r="K553" i="2"/>
  <c r="L553" i="2"/>
  <c r="B554" i="2"/>
  <c r="C554" i="2"/>
  <c r="D554" i="2"/>
  <c r="E554" i="2"/>
  <c r="F554" i="2"/>
  <c r="G554" i="2"/>
  <c r="H554" i="2"/>
  <c r="I554" i="2"/>
  <c r="J554" i="2"/>
  <c r="K554" i="2"/>
  <c r="L554" i="2"/>
  <c r="B555" i="2"/>
  <c r="C555" i="2"/>
  <c r="D555" i="2"/>
  <c r="E555" i="2"/>
  <c r="F555" i="2"/>
  <c r="G555" i="2"/>
  <c r="H555" i="2"/>
  <c r="I555" i="2"/>
  <c r="J555" i="2"/>
  <c r="K555" i="2"/>
  <c r="L555" i="2"/>
  <c r="B556" i="2"/>
  <c r="C556" i="2"/>
  <c r="D556" i="2"/>
  <c r="E556" i="2"/>
  <c r="F556" i="2"/>
  <c r="G556" i="2"/>
  <c r="H556" i="2"/>
  <c r="I556" i="2"/>
  <c r="J556" i="2"/>
  <c r="K556" i="2"/>
  <c r="L556" i="2"/>
  <c r="B557" i="2"/>
  <c r="C557" i="2"/>
  <c r="D557" i="2"/>
  <c r="E557" i="2"/>
  <c r="F557" i="2"/>
  <c r="G557" i="2"/>
  <c r="H557" i="2"/>
  <c r="I557" i="2"/>
  <c r="J557" i="2"/>
  <c r="K557" i="2"/>
  <c r="L557" i="2"/>
  <c r="B558" i="2"/>
  <c r="C558" i="2"/>
  <c r="D558" i="2"/>
  <c r="E558" i="2"/>
  <c r="F558" i="2"/>
  <c r="G558" i="2"/>
  <c r="H558" i="2"/>
  <c r="I558" i="2"/>
  <c r="J558" i="2"/>
  <c r="K558" i="2"/>
  <c r="L558" i="2"/>
  <c r="B559" i="2"/>
  <c r="C559" i="2"/>
  <c r="D559" i="2"/>
  <c r="E559" i="2"/>
  <c r="F559" i="2"/>
  <c r="G559" i="2"/>
  <c r="H559" i="2"/>
  <c r="I559" i="2"/>
  <c r="J559" i="2"/>
  <c r="K559" i="2"/>
  <c r="L559" i="2"/>
  <c r="B560" i="2"/>
  <c r="C560" i="2"/>
  <c r="D560" i="2"/>
  <c r="E560" i="2"/>
  <c r="F560" i="2"/>
  <c r="G560" i="2"/>
  <c r="H560" i="2"/>
  <c r="I560" i="2"/>
  <c r="J560" i="2"/>
  <c r="K560" i="2"/>
  <c r="L560" i="2"/>
  <c r="B561" i="2"/>
  <c r="C561" i="2"/>
  <c r="D561" i="2"/>
  <c r="E561" i="2"/>
  <c r="F561" i="2"/>
  <c r="G561" i="2"/>
  <c r="H561" i="2"/>
  <c r="I561" i="2"/>
  <c r="J561" i="2"/>
  <c r="K561" i="2"/>
  <c r="L561" i="2"/>
  <c r="B562" i="2"/>
  <c r="C562" i="2"/>
  <c r="D562" i="2"/>
  <c r="E562" i="2"/>
  <c r="F562" i="2"/>
  <c r="G562" i="2"/>
  <c r="H562" i="2"/>
  <c r="I562" i="2"/>
  <c r="J562" i="2"/>
  <c r="K562" i="2"/>
  <c r="L562" i="2"/>
  <c r="B563" i="2"/>
  <c r="C563" i="2"/>
  <c r="D563" i="2"/>
  <c r="E563" i="2"/>
  <c r="F563" i="2"/>
  <c r="G563" i="2"/>
  <c r="H563" i="2"/>
  <c r="I563" i="2"/>
  <c r="J563" i="2"/>
  <c r="K563" i="2"/>
  <c r="L563" i="2"/>
  <c r="B564" i="2"/>
  <c r="C564" i="2"/>
  <c r="D564" i="2"/>
  <c r="E564" i="2"/>
  <c r="F564" i="2"/>
  <c r="G564" i="2"/>
  <c r="H564" i="2"/>
  <c r="I564" i="2"/>
  <c r="J564" i="2"/>
  <c r="K564" i="2"/>
  <c r="L564" i="2"/>
  <c r="B565" i="2"/>
  <c r="C565" i="2"/>
  <c r="D565" i="2"/>
  <c r="E565" i="2"/>
  <c r="F565" i="2"/>
  <c r="G565" i="2"/>
  <c r="H565" i="2"/>
  <c r="I565" i="2"/>
  <c r="J565" i="2"/>
  <c r="K565" i="2"/>
  <c r="L565" i="2"/>
  <c r="B566" i="2"/>
  <c r="C566" i="2"/>
  <c r="D566" i="2"/>
  <c r="E566" i="2"/>
  <c r="F566" i="2"/>
  <c r="G566" i="2"/>
  <c r="H566" i="2"/>
  <c r="I566" i="2"/>
  <c r="J566" i="2"/>
  <c r="K566" i="2"/>
  <c r="L566" i="2"/>
  <c r="B567" i="2"/>
  <c r="C567" i="2"/>
  <c r="D567" i="2"/>
  <c r="E567" i="2"/>
  <c r="F567" i="2"/>
  <c r="G567" i="2"/>
  <c r="H567" i="2"/>
  <c r="I567" i="2"/>
  <c r="J567" i="2"/>
  <c r="K567" i="2"/>
  <c r="L567" i="2"/>
  <c r="B568" i="2"/>
  <c r="C568" i="2"/>
  <c r="D568" i="2"/>
  <c r="E568" i="2"/>
  <c r="F568" i="2"/>
  <c r="G568" i="2"/>
  <c r="H568" i="2"/>
  <c r="I568" i="2"/>
  <c r="J568" i="2"/>
  <c r="K568" i="2"/>
  <c r="L568" i="2"/>
  <c r="B569" i="2"/>
  <c r="C569" i="2"/>
  <c r="D569" i="2"/>
  <c r="E569" i="2"/>
  <c r="F569" i="2"/>
  <c r="G569" i="2"/>
  <c r="H569" i="2"/>
  <c r="I569" i="2"/>
  <c r="J569" i="2"/>
  <c r="K569" i="2"/>
  <c r="L569" i="2"/>
  <c r="B570" i="2"/>
  <c r="C570" i="2"/>
  <c r="D570" i="2"/>
  <c r="E570" i="2"/>
  <c r="F570" i="2"/>
  <c r="G570" i="2"/>
  <c r="H570" i="2"/>
  <c r="I570" i="2"/>
  <c r="J570" i="2"/>
  <c r="K570" i="2"/>
  <c r="L570" i="2"/>
  <c r="B571" i="2"/>
  <c r="C571" i="2"/>
  <c r="D571" i="2"/>
  <c r="E571" i="2"/>
  <c r="F571" i="2"/>
  <c r="G571" i="2"/>
  <c r="H571" i="2"/>
  <c r="I571" i="2"/>
  <c r="J571" i="2"/>
  <c r="K571" i="2"/>
  <c r="L571" i="2"/>
  <c r="B572" i="2"/>
  <c r="C572" i="2"/>
  <c r="D572" i="2"/>
  <c r="E572" i="2"/>
  <c r="F572" i="2"/>
  <c r="G572" i="2"/>
  <c r="H572" i="2"/>
  <c r="I572" i="2"/>
  <c r="J572" i="2"/>
  <c r="K572" i="2"/>
  <c r="L572" i="2"/>
  <c r="B573" i="2"/>
  <c r="C573" i="2"/>
  <c r="D573" i="2"/>
  <c r="E573" i="2"/>
  <c r="F573" i="2"/>
  <c r="G573" i="2"/>
  <c r="H573" i="2"/>
  <c r="I573" i="2"/>
  <c r="J573" i="2"/>
  <c r="K573" i="2"/>
  <c r="L573" i="2"/>
  <c r="B574" i="2"/>
  <c r="C574" i="2"/>
  <c r="D574" i="2"/>
  <c r="E574" i="2"/>
  <c r="F574" i="2"/>
  <c r="G574" i="2"/>
  <c r="H574" i="2"/>
  <c r="I574" i="2"/>
  <c r="J574" i="2"/>
  <c r="K574" i="2"/>
  <c r="L574" i="2"/>
  <c r="B575" i="2"/>
  <c r="C575" i="2"/>
  <c r="D575" i="2"/>
  <c r="E575" i="2"/>
  <c r="F575" i="2"/>
  <c r="G575" i="2"/>
  <c r="H575" i="2"/>
  <c r="I575" i="2"/>
  <c r="J575" i="2"/>
  <c r="K575" i="2"/>
  <c r="L575" i="2"/>
  <c r="B576" i="2"/>
  <c r="C576" i="2"/>
  <c r="D576" i="2"/>
  <c r="E576" i="2"/>
  <c r="F576" i="2"/>
  <c r="G576" i="2"/>
  <c r="H576" i="2"/>
  <c r="I576" i="2"/>
  <c r="J576" i="2"/>
  <c r="K576" i="2"/>
  <c r="L576" i="2"/>
  <c r="B577" i="2"/>
  <c r="C577" i="2"/>
  <c r="D577" i="2"/>
  <c r="E577" i="2"/>
  <c r="F577" i="2"/>
  <c r="G577" i="2"/>
  <c r="H577" i="2"/>
  <c r="I577" i="2"/>
  <c r="J577" i="2"/>
  <c r="K577" i="2"/>
  <c r="L577" i="2"/>
  <c r="B578" i="2"/>
  <c r="C578" i="2"/>
  <c r="D578" i="2"/>
  <c r="E578" i="2"/>
  <c r="F578" i="2"/>
  <c r="G578" i="2"/>
  <c r="H578" i="2"/>
  <c r="I578" i="2"/>
  <c r="J578" i="2"/>
  <c r="K578" i="2"/>
  <c r="L578" i="2"/>
  <c r="B579" i="2"/>
  <c r="C579" i="2"/>
  <c r="D579" i="2"/>
  <c r="E579" i="2"/>
  <c r="F579" i="2"/>
  <c r="G579" i="2"/>
  <c r="H579" i="2"/>
  <c r="I579" i="2"/>
  <c r="J579" i="2"/>
  <c r="K579" i="2"/>
  <c r="L579" i="2"/>
  <c r="B580" i="2"/>
  <c r="C580" i="2"/>
  <c r="D580" i="2"/>
  <c r="E580" i="2"/>
  <c r="F580" i="2"/>
  <c r="G580" i="2"/>
  <c r="H580" i="2"/>
  <c r="I580" i="2"/>
  <c r="J580" i="2"/>
  <c r="K580" i="2"/>
  <c r="L580" i="2"/>
  <c r="B581" i="2"/>
  <c r="C581" i="2"/>
  <c r="D581" i="2"/>
  <c r="E581" i="2"/>
  <c r="F581" i="2"/>
  <c r="G581" i="2"/>
  <c r="H581" i="2"/>
  <c r="I581" i="2"/>
  <c r="J581" i="2"/>
  <c r="K581" i="2"/>
  <c r="L581" i="2"/>
  <c r="B582" i="2"/>
  <c r="C582" i="2"/>
  <c r="D582" i="2"/>
  <c r="E582" i="2"/>
  <c r="F582" i="2"/>
  <c r="G582" i="2"/>
  <c r="H582" i="2"/>
  <c r="I582" i="2"/>
  <c r="J582" i="2"/>
  <c r="K582" i="2"/>
  <c r="L582" i="2"/>
  <c r="B583" i="2"/>
  <c r="C583" i="2"/>
  <c r="D583" i="2"/>
  <c r="E583" i="2"/>
  <c r="F583" i="2"/>
  <c r="G583" i="2"/>
  <c r="H583" i="2"/>
  <c r="I583" i="2"/>
  <c r="J583" i="2"/>
  <c r="K583" i="2"/>
  <c r="L583" i="2"/>
  <c r="B584" i="2"/>
  <c r="C584" i="2"/>
  <c r="D584" i="2"/>
  <c r="E584" i="2"/>
  <c r="F584" i="2"/>
  <c r="G584" i="2"/>
  <c r="H584" i="2"/>
  <c r="I584" i="2"/>
  <c r="J584" i="2"/>
  <c r="K584" i="2"/>
  <c r="L584" i="2"/>
  <c r="B585" i="2"/>
  <c r="C585" i="2"/>
  <c r="D585" i="2"/>
  <c r="E585" i="2"/>
  <c r="F585" i="2"/>
  <c r="G585" i="2"/>
  <c r="H585" i="2"/>
  <c r="I585" i="2"/>
  <c r="J585" i="2"/>
  <c r="K585" i="2"/>
  <c r="L585" i="2"/>
  <c r="B586" i="2"/>
  <c r="C586" i="2"/>
  <c r="D586" i="2"/>
  <c r="E586" i="2"/>
  <c r="F586" i="2"/>
  <c r="G586" i="2"/>
  <c r="H586" i="2"/>
  <c r="I586" i="2"/>
  <c r="J586" i="2"/>
  <c r="K586" i="2"/>
  <c r="L586" i="2"/>
  <c r="B587" i="2"/>
  <c r="C587" i="2"/>
  <c r="D587" i="2"/>
  <c r="E587" i="2"/>
  <c r="F587" i="2"/>
  <c r="G587" i="2"/>
  <c r="H587" i="2"/>
  <c r="I587" i="2"/>
  <c r="J587" i="2"/>
  <c r="K587" i="2"/>
  <c r="L587" i="2"/>
  <c r="B588" i="2"/>
  <c r="C588" i="2"/>
  <c r="D588" i="2"/>
  <c r="E588" i="2"/>
  <c r="F588" i="2"/>
  <c r="G588" i="2"/>
  <c r="H588" i="2"/>
  <c r="I588" i="2"/>
  <c r="J588" i="2"/>
  <c r="K588" i="2"/>
  <c r="L588" i="2"/>
  <c r="B589" i="2"/>
  <c r="C589" i="2"/>
  <c r="D589" i="2"/>
  <c r="E589" i="2"/>
  <c r="F589" i="2"/>
  <c r="G589" i="2"/>
  <c r="H589" i="2"/>
  <c r="I589" i="2"/>
  <c r="J589" i="2"/>
  <c r="K589" i="2"/>
  <c r="L589" i="2"/>
  <c r="B590" i="2"/>
  <c r="C590" i="2"/>
  <c r="D590" i="2"/>
  <c r="E590" i="2"/>
  <c r="F590" i="2"/>
  <c r="G590" i="2"/>
  <c r="H590" i="2"/>
  <c r="I590" i="2"/>
  <c r="J590" i="2"/>
  <c r="K590" i="2"/>
  <c r="L590" i="2"/>
  <c r="B591" i="2"/>
  <c r="C591" i="2"/>
  <c r="D591" i="2"/>
  <c r="E591" i="2"/>
  <c r="F591" i="2"/>
  <c r="G591" i="2"/>
  <c r="H591" i="2"/>
  <c r="I591" i="2"/>
  <c r="J591" i="2"/>
  <c r="K591" i="2"/>
  <c r="L591" i="2"/>
  <c r="B592" i="2"/>
  <c r="C592" i="2"/>
  <c r="D592" i="2"/>
  <c r="E592" i="2"/>
  <c r="F592" i="2"/>
  <c r="G592" i="2"/>
  <c r="H592" i="2"/>
  <c r="I592" i="2"/>
  <c r="J592" i="2"/>
  <c r="K592" i="2"/>
  <c r="L592" i="2"/>
  <c r="B593" i="2"/>
  <c r="C593" i="2"/>
  <c r="D593" i="2"/>
  <c r="E593" i="2"/>
  <c r="F593" i="2"/>
  <c r="G593" i="2"/>
  <c r="H593" i="2"/>
  <c r="I593" i="2"/>
  <c r="J593" i="2"/>
  <c r="K593" i="2"/>
  <c r="L593" i="2"/>
  <c r="B594" i="2"/>
  <c r="C594" i="2"/>
  <c r="D594" i="2"/>
  <c r="E594" i="2"/>
  <c r="F594" i="2"/>
  <c r="G594" i="2"/>
  <c r="H594" i="2"/>
  <c r="I594" i="2"/>
  <c r="J594" i="2"/>
  <c r="K594" i="2"/>
  <c r="L594" i="2"/>
  <c r="B595" i="2"/>
  <c r="C595" i="2"/>
  <c r="D595" i="2"/>
  <c r="E595" i="2"/>
  <c r="F595" i="2"/>
  <c r="G595" i="2"/>
  <c r="H595" i="2"/>
  <c r="I595" i="2"/>
  <c r="J595" i="2"/>
  <c r="K595" i="2"/>
  <c r="L595" i="2"/>
  <c r="B596" i="2"/>
  <c r="C596" i="2"/>
  <c r="D596" i="2"/>
  <c r="E596" i="2"/>
  <c r="F596" i="2"/>
  <c r="G596" i="2"/>
  <c r="H596" i="2"/>
  <c r="I596" i="2"/>
  <c r="J596" i="2"/>
  <c r="K596" i="2"/>
  <c r="L596" i="2"/>
  <c r="B597" i="2"/>
  <c r="C597" i="2"/>
  <c r="D597" i="2"/>
  <c r="E597" i="2"/>
  <c r="F597" i="2"/>
  <c r="G597" i="2"/>
  <c r="H597" i="2"/>
  <c r="I597" i="2"/>
  <c r="J597" i="2"/>
  <c r="K597" i="2"/>
  <c r="L597" i="2"/>
  <c r="B598" i="2"/>
  <c r="C598" i="2"/>
  <c r="D598" i="2"/>
  <c r="E598" i="2"/>
  <c r="F598" i="2"/>
  <c r="G598" i="2"/>
  <c r="H598" i="2"/>
  <c r="I598" i="2"/>
  <c r="J598" i="2"/>
  <c r="K598" i="2"/>
  <c r="L598" i="2"/>
  <c r="B599" i="2"/>
  <c r="C599" i="2"/>
  <c r="D599" i="2"/>
  <c r="E599" i="2"/>
  <c r="F599" i="2"/>
  <c r="G599" i="2"/>
  <c r="H599" i="2"/>
  <c r="I599" i="2"/>
  <c r="J599" i="2"/>
  <c r="K599" i="2"/>
  <c r="L599" i="2"/>
  <c r="B600" i="2"/>
  <c r="C600" i="2"/>
  <c r="D600" i="2"/>
  <c r="E600" i="2"/>
  <c r="F600" i="2"/>
  <c r="G600" i="2"/>
  <c r="H600" i="2"/>
  <c r="I600" i="2"/>
  <c r="J600" i="2"/>
  <c r="K600" i="2"/>
  <c r="L600" i="2"/>
  <c r="B601" i="2"/>
  <c r="C601" i="2"/>
  <c r="D601" i="2"/>
  <c r="E601" i="2"/>
  <c r="F601" i="2"/>
  <c r="G601" i="2"/>
  <c r="H601" i="2"/>
  <c r="I601" i="2"/>
  <c r="J601" i="2"/>
  <c r="K601" i="2"/>
  <c r="L601" i="2"/>
  <c r="B602" i="2"/>
  <c r="C602" i="2"/>
  <c r="D602" i="2"/>
  <c r="E602" i="2"/>
  <c r="F602" i="2"/>
  <c r="G602" i="2"/>
  <c r="H602" i="2"/>
  <c r="I602" i="2"/>
  <c r="J602" i="2"/>
  <c r="K602" i="2"/>
  <c r="L602" i="2"/>
  <c r="B603" i="2"/>
  <c r="C603" i="2"/>
  <c r="D603" i="2"/>
  <c r="E603" i="2"/>
  <c r="F603" i="2"/>
  <c r="G603" i="2"/>
  <c r="H603" i="2"/>
  <c r="I603" i="2"/>
  <c r="J603" i="2"/>
  <c r="K603" i="2"/>
  <c r="L603" i="2"/>
  <c r="B604" i="2"/>
  <c r="C604" i="2"/>
  <c r="D604" i="2"/>
  <c r="E604" i="2"/>
  <c r="F604" i="2"/>
  <c r="G604" i="2"/>
  <c r="H604" i="2"/>
  <c r="I604" i="2"/>
  <c r="J604" i="2"/>
  <c r="K604" i="2"/>
  <c r="L604" i="2"/>
  <c r="B605" i="2"/>
  <c r="C605" i="2"/>
  <c r="D605" i="2"/>
  <c r="E605" i="2"/>
  <c r="F605" i="2"/>
  <c r="G605" i="2"/>
  <c r="H605" i="2"/>
  <c r="I605" i="2"/>
  <c r="J605" i="2"/>
  <c r="K605" i="2"/>
  <c r="L605" i="2"/>
  <c r="B606" i="2"/>
  <c r="C606" i="2"/>
  <c r="D606" i="2"/>
  <c r="E606" i="2"/>
  <c r="F606" i="2"/>
  <c r="G606" i="2"/>
  <c r="H606" i="2"/>
  <c r="I606" i="2"/>
  <c r="J606" i="2"/>
  <c r="K606" i="2"/>
  <c r="L606" i="2"/>
  <c r="B607" i="2"/>
  <c r="C607" i="2"/>
  <c r="D607" i="2"/>
  <c r="E607" i="2"/>
  <c r="F607" i="2"/>
  <c r="G607" i="2"/>
  <c r="H607" i="2"/>
  <c r="I607" i="2"/>
  <c r="J607" i="2"/>
  <c r="K607" i="2"/>
  <c r="L607" i="2"/>
  <c r="B608" i="2"/>
  <c r="C608" i="2"/>
  <c r="D608" i="2"/>
  <c r="E608" i="2"/>
  <c r="F608" i="2"/>
  <c r="G608" i="2"/>
  <c r="H608" i="2"/>
  <c r="I608" i="2"/>
  <c r="J608" i="2"/>
  <c r="K608" i="2"/>
  <c r="L608" i="2"/>
  <c r="B609" i="2"/>
  <c r="C609" i="2"/>
  <c r="D609" i="2"/>
  <c r="E609" i="2"/>
  <c r="F609" i="2"/>
  <c r="G609" i="2"/>
  <c r="H609" i="2"/>
  <c r="I609" i="2"/>
  <c r="J609" i="2"/>
  <c r="K609" i="2"/>
  <c r="L609" i="2"/>
  <c r="B610" i="2"/>
  <c r="C610" i="2"/>
  <c r="D610" i="2"/>
  <c r="E610" i="2"/>
  <c r="F610" i="2"/>
  <c r="G610" i="2"/>
  <c r="H610" i="2"/>
  <c r="I610" i="2"/>
  <c r="J610" i="2"/>
  <c r="K610" i="2"/>
  <c r="L610" i="2"/>
  <c r="B611" i="2"/>
  <c r="C611" i="2"/>
  <c r="D611" i="2"/>
  <c r="E611" i="2"/>
  <c r="F611" i="2"/>
  <c r="G611" i="2"/>
  <c r="H611" i="2"/>
  <c r="I611" i="2"/>
  <c r="J611" i="2"/>
  <c r="K611" i="2"/>
  <c r="L611" i="2"/>
  <c r="B612" i="2"/>
  <c r="C612" i="2"/>
  <c r="D612" i="2"/>
  <c r="E612" i="2"/>
  <c r="F612" i="2"/>
  <c r="G612" i="2"/>
  <c r="H612" i="2"/>
  <c r="I612" i="2"/>
  <c r="J612" i="2"/>
  <c r="K612" i="2"/>
  <c r="L612" i="2"/>
  <c r="B613" i="2"/>
  <c r="C613" i="2"/>
  <c r="D613" i="2"/>
  <c r="E613" i="2"/>
  <c r="F613" i="2"/>
  <c r="G613" i="2"/>
  <c r="H613" i="2"/>
  <c r="I613" i="2"/>
  <c r="J613" i="2"/>
  <c r="K613" i="2"/>
  <c r="L613" i="2"/>
  <c r="B614" i="2"/>
  <c r="C614" i="2"/>
  <c r="D614" i="2"/>
  <c r="E614" i="2"/>
  <c r="F614" i="2"/>
  <c r="G614" i="2"/>
  <c r="H614" i="2"/>
  <c r="I614" i="2"/>
  <c r="J614" i="2"/>
  <c r="K614" i="2"/>
  <c r="L614" i="2"/>
  <c r="B615" i="2"/>
  <c r="C615" i="2"/>
  <c r="D615" i="2"/>
  <c r="E615" i="2"/>
  <c r="F615" i="2"/>
  <c r="G615" i="2"/>
  <c r="H615" i="2"/>
  <c r="I615" i="2"/>
  <c r="J615" i="2"/>
  <c r="K615" i="2"/>
  <c r="L615" i="2"/>
  <c r="B616" i="2"/>
  <c r="C616" i="2"/>
  <c r="D616" i="2"/>
  <c r="E616" i="2"/>
  <c r="F616" i="2"/>
  <c r="G616" i="2"/>
  <c r="H616" i="2"/>
  <c r="I616" i="2"/>
  <c r="J616" i="2"/>
  <c r="K616" i="2"/>
  <c r="L616" i="2"/>
  <c r="B617" i="2"/>
  <c r="C617" i="2"/>
  <c r="D617" i="2"/>
  <c r="E617" i="2"/>
  <c r="F617" i="2"/>
  <c r="G617" i="2"/>
  <c r="H617" i="2"/>
  <c r="I617" i="2"/>
  <c r="J617" i="2"/>
  <c r="K617" i="2"/>
  <c r="L617" i="2"/>
  <c r="B618" i="2"/>
  <c r="C618" i="2"/>
  <c r="D618" i="2"/>
  <c r="E618" i="2"/>
  <c r="F618" i="2"/>
  <c r="G618" i="2"/>
  <c r="H618" i="2"/>
  <c r="I618" i="2"/>
  <c r="J618" i="2"/>
  <c r="K618" i="2"/>
  <c r="L618" i="2"/>
  <c r="B619" i="2"/>
  <c r="C619" i="2"/>
  <c r="D619" i="2"/>
  <c r="E619" i="2"/>
  <c r="F619" i="2"/>
  <c r="G619" i="2"/>
  <c r="H619" i="2"/>
  <c r="I619" i="2"/>
  <c r="J619" i="2"/>
  <c r="K619" i="2"/>
  <c r="L619" i="2"/>
  <c r="B620" i="2"/>
  <c r="C620" i="2"/>
  <c r="D620" i="2"/>
  <c r="E620" i="2"/>
  <c r="F620" i="2"/>
  <c r="G620" i="2"/>
  <c r="H620" i="2"/>
  <c r="I620" i="2"/>
  <c r="J620" i="2"/>
  <c r="K620" i="2"/>
  <c r="L620" i="2"/>
  <c r="B621" i="2"/>
  <c r="C621" i="2"/>
  <c r="D621" i="2"/>
  <c r="E621" i="2"/>
  <c r="F621" i="2"/>
  <c r="G621" i="2"/>
  <c r="H621" i="2"/>
  <c r="I621" i="2"/>
  <c r="J621" i="2"/>
  <c r="K621" i="2"/>
  <c r="L621" i="2"/>
  <c r="B622" i="2"/>
  <c r="C622" i="2"/>
  <c r="D622" i="2"/>
  <c r="E622" i="2"/>
  <c r="F622" i="2"/>
  <c r="G622" i="2"/>
  <c r="H622" i="2"/>
  <c r="I622" i="2"/>
  <c r="J622" i="2"/>
  <c r="K622" i="2"/>
  <c r="L622" i="2"/>
  <c r="B623" i="2"/>
  <c r="C623" i="2"/>
  <c r="D623" i="2"/>
  <c r="E623" i="2"/>
  <c r="F623" i="2"/>
  <c r="G623" i="2"/>
  <c r="H623" i="2"/>
  <c r="I623" i="2"/>
  <c r="J623" i="2"/>
  <c r="K623" i="2"/>
  <c r="L623" i="2"/>
  <c r="B624" i="2"/>
  <c r="C624" i="2"/>
  <c r="D624" i="2"/>
  <c r="E624" i="2"/>
  <c r="F624" i="2"/>
  <c r="G624" i="2"/>
  <c r="H624" i="2"/>
  <c r="I624" i="2"/>
  <c r="J624" i="2"/>
  <c r="K624" i="2"/>
  <c r="L624" i="2"/>
  <c r="B625" i="2"/>
  <c r="C625" i="2"/>
  <c r="D625" i="2"/>
  <c r="E625" i="2"/>
  <c r="F625" i="2"/>
  <c r="G625" i="2"/>
  <c r="H625" i="2"/>
  <c r="I625" i="2"/>
  <c r="J625" i="2"/>
  <c r="K625" i="2"/>
  <c r="L625" i="2"/>
  <c r="B626" i="2"/>
  <c r="C626" i="2"/>
  <c r="D626" i="2"/>
  <c r="E626" i="2"/>
  <c r="F626" i="2"/>
  <c r="G626" i="2"/>
  <c r="H626" i="2"/>
  <c r="I626" i="2"/>
  <c r="J626" i="2"/>
  <c r="K626" i="2"/>
  <c r="L626" i="2"/>
  <c r="B627" i="2"/>
  <c r="C627" i="2"/>
  <c r="D627" i="2"/>
  <c r="E627" i="2"/>
  <c r="F627" i="2"/>
  <c r="G627" i="2"/>
  <c r="H627" i="2"/>
  <c r="I627" i="2"/>
  <c r="J627" i="2"/>
  <c r="K627" i="2"/>
  <c r="L627" i="2"/>
  <c r="B628" i="2"/>
  <c r="C628" i="2"/>
  <c r="D628" i="2"/>
  <c r="E628" i="2"/>
  <c r="F628" i="2"/>
  <c r="G628" i="2"/>
  <c r="H628" i="2"/>
  <c r="I628" i="2"/>
  <c r="J628" i="2"/>
  <c r="K628" i="2"/>
  <c r="L628" i="2"/>
  <c r="B629" i="2"/>
  <c r="C629" i="2"/>
  <c r="D629" i="2"/>
  <c r="E629" i="2"/>
  <c r="F629" i="2"/>
  <c r="G629" i="2"/>
  <c r="H629" i="2"/>
  <c r="I629" i="2"/>
  <c r="J629" i="2"/>
  <c r="K629" i="2"/>
  <c r="L629" i="2"/>
  <c r="B630" i="2"/>
  <c r="C630" i="2"/>
  <c r="D630" i="2"/>
  <c r="E630" i="2"/>
  <c r="F630" i="2"/>
  <c r="G630" i="2"/>
  <c r="H630" i="2"/>
  <c r="I630" i="2"/>
  <c r="J630" i="2"/>
  <c r="K630" i="2"/>
  <c r="L630" i="2"/>
  <c r="B631" i="2"/>
  <c r="C631" i="2"/>
  <c r="D631" i="2"/>
  <c r="E631" i="2"/>
  <c r="F631" i="2"/>
  <c r="G631" i="2"/>
  <c r="H631" i="2"/>
  <c r="I631" i="2"/>
  <c r="J631" i="2"/>
  <c r="K631" i="2"/>
  <c r="L631" i="2"/>
  <c r="B632" i="2"/>
  <c r="C632" i="2"/>
  <c r="D632" i="2"/>
  <c r="E632" i="2"/>
  <c r="F632" i="2"/>
  <c r="G632" i="2"/>
  <c r="H632" i="2"/>
  <c r="I632" i="2"/>
  <c r="J632" i="2"/>
  <c r="K632" i="2"/>
  <c r="L632" i="2"/>
  <c r="B633" i="2"/>
  <c r="C633" i="2"/>
  <c r="D633" i="2"/>
  <c r="E633" i="2"/>
  <c r="F633" i="2"/>
  <c r="G633" i="2"/>
  <c r="H633" i="2"/>
  <c r="I633" i="2"/>
  <c r="J633" i="2"/>
  <c r="K633" i="2"/>
  <c r="L633" i="2"/>
  <c r="B634" i="2"/>
  <c r="C634" i="2"/>
  <c r="D634" i="2"/>
  <c r="E634" i="2"/>
  <c r="F634" i="2"/>
  <c r="G634" i="2"/>
  <c r="H634" i="2"/>
  <c r="I634" i="2"/>
  <c r="J634" i="2"/>
  <c r="K634" i="2"/>
  <c r="L634" i="2"/>
  <c r="B635" i="2"/>
  <c r="C635" i="2"/>
  <c r="D635" i="2"/>
  <c r="E635" i="2"/>
  <c r="F635" i="2"/>
  <c r="G635" i="2"/>
  <c r="H635" i="2"/>
  <c r="I635" i="2"/>
  <c r="J635" i="2"/>
  <c r="K635" i="2"/>
  <c r="L635" i="2"/>
  <c r="B636" i="2"/>
  <c r="C636" i="2"/>
  <c r="D636" i="2"/>
  <c r="E636" i="2"/>
  <c r="F636" i="2"/>
  <c r="G636" i="2"/>
  <c r="H636" i="2"/>
  <c r="I636" i="2"/>
  <c r="J636" i="2"/>
  <c r="K636" i="2"/>
  <c r="L636" i="2"/>
  <c r="B637" i="2"/>
  <c r="C637" i="2"/>
  <c r="D637" i="2"/>
  <c r="E637" i="2"/>
  <c r="F637" i="2"/>
  <c r="G637" i="2"/>
  <c r="H637" i="2"/>
  <c r="I637" i="2"/>
  <c r="J637" i="2"/>
  <c r="K637" i="2"/>
  <c r="L637" i="2"/>
  <c r="B638" i="2"/>
  <c r="C638" i="2"/>
  <c r="D638" i="2"/>
  <c r="E638" i="2"/>
  <c r="F638" i="2"/>
  <c r="G638" i="2"/>
  <c r="H638" i="2"/>
  <c r="I638" i="2"/>
  <c r="J638" i="2"/>
  <c r="K638" i="2"/>
  <c r="L638" i="2"/>
  <c r="B639" i="2"/>
  <c r="C639" i="2"/>
  <c r="D639" i="2"/>
  <c r="E639" i="2"/>
  <c r="F639" i="2"/>
  <c r="G639" i="2"/>
  <c r="H639" i="2"/>
  <c r="I639" i="2"/>
  <c r="J639" i="2"/>
  <c r="K639" i="2"/>
  <c r="L639" i="2"/>
  <c r="B640" i="2"/>
  <c r="C640" i="2"/>
  <c r="D640" i="2"/>
  <c r="E640" i="2"/>
  <c r="F640" i="2"/>
  <c r="G640" i="2"/>
  <c r="H640" i="2"/>
  <c r="I640" i="2"/>
  <c r="J640" i="2"/>
  <c r="K640" i="2"/>
  <c r="L640" i="2"/>
  <c r="B641" i="2"/>
  <c r="C641" i="2"/>
  <c r="D641" i="2"/>
  <c r="E641" i="2"/>
  <c r="F641" i="2"/>
  <c r="G641" i="2"/>
  <c r="H641" i="2"/>
  <c r="I641" i="2"/>
  <c r="J641" i="2"/>
  <c r="K641" i="2"/>
  <c r="L641" i="2"/>
  <c r="B642" i="2"/>
  <c r="C642" i="2"/>
  <c r="D642" i="2"/>
  <c r="E642" i="2"/>
  <c r="F642" i="2"/>
  <c r="G642" i="2"/>
  <c r="H642" i="2"/>
  <c r="I642" i="2"/>
  <c r="J642" i="2"/>
  <c r="K642" i="2"/>
  <c r="L642" i="2"/>
  <c r="B643" i="2"/>
  <c r="C643" i="2"/>
  <c r="D643" i="2"/>
  <c r="E643" i="2"/>
  <c r="F643" i="2"/>
  <c r="G643" i="2"/>
  <c r="H643" i="2"/>
  <c r="I643" i="2"/>
  <c r="J643" i="2"/>
  <c r="K643" i="2"/>
  <c r="L643" i="2"/>
  <c r="B644" i="2"/>
  <c r="C644" i="2"/>
  <c r="D644" i="2"/>
  <c r="E644" i="2"/>
  <c r="F644" i="2"/>
  <c r="G644" i="2"/>
  <c r="H644" i="2"/>
  <c r="I644" i="2"/>
  <c r="J644" i="2"/>
  <c r="K644" i="2"/>
  <c r="L644" i="2"/>
  <c r="B645" i="2"/>
  <c r="C645" i="2"/>
  <c r="D645" i="2"/>
  <c r="E645" i="2"/>
  <c r="F645" i="2"/>
  <c r="G645" i="2"/>
  <c r="H645" i="2"/>
  <c r="I645" i="2"/>
  <c r="J645" i="2"/>
  <c r="K645" i="2"/>
  <c r="L645" i="2"/>
  <c r="B646" i="2"/>
  <c r="C646" i="2"/>
  <c r="D646" i="2"/>
  <c r="E646" i="2"/>
  <c r="F646" i="2"/>
  <c r="G646" i="2"/>
  <c r="H646" i="2"/>
  <c r="I646" i="2"/>
  <c r="J646" i="2"/>
  <c r="K646" i="2"/>
  <c r="L646" i="2"/>
  <c r="B647" i="2"/>
  <c r="C647" i="2"/>
  <c r="D647" i="2"/>
  <c r="E647" i="2"/>
  <c r="F647" i="2"/>
  <c r="G647" i="2"/>
  <c r="H647" i="2"/>
  <c r="I647" i="2"/>
  <c r="J647" i="2"/>
  <c r="K647" i="2"/>
  <c r="L647" i="2"/>
  <c r="B648" i="2"/>
  <c r="C648" i="2"/>
  <c r="D648" i="2"/>
  <c r="E648" i="2"/>
  <c r="F648" i="2"/>
  <c r="G648" i="2"/>
  <c r="H648" i="2"/>
  <c r="I648" i="2"/>
  <c r="J648" i="2"/>
  <c r="K648" i="2"/>
  <c r="L648" i="2"/>
  <c r="B649" i="2"/>
  <c r="C649" i="2"/>
  <c r="D649" i="2"/>
  <c r="E649" i="2"/>
  <c r="F649" i="2"/>
  <c r="G649" i="2"/>
  <c r="H649" i="2"/>
  <c r="I649" i="2"/>
  <c r="J649" i="2"/>
  <c r="K649" i="2"/>
  <c r="L649" i="2"/>
  <c r="B650" i="2"/>
  <c r="C650" i="2"/>
  <c r="D650" i="2"/>
  <c r="E650" i="2"/>
  <c r="F650" i="2"/>
  <c r="G650" i="2"/>
  <c r="H650" i="2"/>
  <c r="I650" i="2"/>
  <c r="J650" i="2"/>
  <c r="K650" i="2"/>
  <c r="L650" i="2"/>
  <c r="B651" i="2"/>
  <c r="C651" i="2"/>
  <c r="D651" i="2"/>
  <c r="E651" i="2"/>
  <c r="F651" i="2"/>
  <c r="G651" i="2"/>
  <c r="H651" i="2"/>
  <c r="I651" i="2"/>
  <c r="J651" i="2"/>
  <c r="K651" i="2"/>
  <c r="L651" i="2"/>
  <c r="B652" i="2"/>
  <c r="C652" i="2"/>
  <c r="D652" i="2"/>
  <c r="E652" i="2"/>
  <c r="F652" i="2"/>
  <c r="G652" i="2"/>
  <c r="H652" i="2"/>
  <c r="I652" i="2"/>
  <c r="J652" i="2"/>
  <c r="K652" i="2"/>
  <c r="L652" i="2"/>
  <c r="B653" i="2"/>
  <c r="C653" i="2"/>
  <c r="D653" i="2"/>
  <c r="E653" i="2"/>
  <c r="F653" i="2"/>
  <c r="G653" i="2"/>
  <c r="H653" i="2"/>
  <c r="I653" i="2"/>
  <c r="J653" i="2"/>
  <c r="K653" i="2"/>
  <c r="L653" i="2"/>
  <c r="B654" i="2"/>
  <c r="C654" i="2"/>
  <c r="D654" i="2"/>
  <c r="E654" i="2"/>
  <c r="F654" i="2"/>
  <c r="G654" i="2"/>
  <c r="H654" i="2"/>
  <c r="I654" i="2"/>
  <c r="J654" i="2"/>
  <c r="K654" i="2"/>
  <c r="L654" i="2"/>
  <c r="B655" i="2"/>
  <c r="C655" i="2"/>
  <c r="D655" i="2"/>
  <c r="E655" i="2"/>
  <c r="F655" i="2"/>
  <c r="G655" i="2"/>
  <c r="H655" i="2"/>
  <c r="I655" i="2"/>
  <c r="J655" i="2"/>
  <c r="K655" i="2"/>
  <c r="L655" i="2"/>
  <c r="B656" i="2"/>
  <c r="C656" i="2"/>
  <c r="D656" i="2"/>
  <c r="E656" i="2"/>
  <c r="F656" i="2"/>
  <c r="G656" i="2"/>
  <c r="H656" i="2"/>
  <c r="I656" i="2"/>
  <c r="J656" i="2"/>
  <c r="K656" i="2"/>
  <c r="L656" i="2"/>
  <c r="B657" i="2"/>
  <c r="C657" i="2"/>
  <c r="D657" i="2"/>
  <c r="E657" i="2"/>
  <c r="F657" i="2"/>
  <c r="G657" i="2"/>
  <c r="H657" i="2"/>
  <c r="I657" i="2"/>
  <c r="J657" i="2"/>
  <c r="K657" i="2"/>
  <c r="L657" i="2"/>
  <c r="B658" i="2"/>
  <c r="C658" i="2"/>
  <c r="D658" i="2"/>
  <c r="E658" i="2"/>
  <c r="F658" i="2"/>
  <c r="G658" i="2"/>
  <c r="H658" i="2"/>
  <c r="I658" i="2"/>
  <c r="J658" i="2"/>
  <c r="K658" i="2"/>
  <c r="L658" i="2"/>
  <c r="B659" i="2"/>
  <c r="C659" i="2"/>
  <c r="D659" i="2"/>
  <c r="E659" i="2"/>
  <c r="F659" i="2"/>
  <c r="G659" i="2"/>
  <c r="H659" i="2"/>
  <c r="I659" i="2"/>
  <c r="J659" i="2"/>
  <c r="K659" i="2"/>
  <c r="L659" i="2"/>
  <c r="B660" i="2"/>
  <c r="C660" i="2"/>
  <c r="D660" i="2"/>
  <c r="E660" i="2"/>
  <c r="F660" i="2"/>
  <c r="G660" i="2"/>
  <c r="H660" i="2"/>
  <c r="I660" i="2"/>
  <c r="J660" i="2"/>
  <c r="K660" i="2"/>
  <c r="L660" i="2"/>
  <c r="B661" i="2"/>
  <c r="C661" i="2"/>
  <c r="D661" i="2"/>
  <c r="E661" i="2"/>
  <c r="F661" i="2"/>
  <c r="G661" i="2"/>
  <c r="H661" i="2"/>
  <c r="I661" i="2"/>
  <c r="J661" i="2"/>
  <c r="K661" i="2"/>
  <c r="L661" i="2"/>
  <c r="B662" i="2"/>
  <c r="C662" i="2"/>
  <c r="D662" i="2"/>
  <c r="E662" i="2"/>
  <c r="F662" i="2"/>
  <c r="G662" i="2"/>
  <c r="H662" i="2"/>
  <c r="I662" i="2"/>
  <c r="J662" i="2"/>
  <c r="K662" i="2"/>
  <c r="L662" i="2"/>
  <c r="B663" i="2"/>
  <c r="C663" i="2"/>
  <c r="D663" i="2"/>
  <c r="E663" i="2"/>
  <c r="F663" i="2"/>
  <c r="G663" i="2"/>
  <c r="H663" i="2"/>
  <c r="I663" i="2"/>
  <c r="J663" i="2"/>
  <c r="K663" i="2"/>
  <c r="L663" i="2"/>
  <c r="B664" i="2"/>
  <c r="C664" i="2"/>
  <c r="D664" i="2"/>
  <c r="E664" i="2"/>
  <c r="F664" i="2"/>
  <c r="G664" i="2"/>
  <c r="H664" i="2"/>
  <c r="I664" i="2"/>
  <c r="J664" i="2"/>
  <c r="K664" i="2"/>
  <c r="L664" i="2"/>
  <c r="B665" i="2"/>
  <c r="C665" i="2"/>
  <c r="D665" i="2"/>
  <c r="E665" i="2"/>
  <c r="F665" i="2"/>
  <c r="G665" i="2"/>
  <c r="H665" i="2"/>
  <c r="I665" i="2"/>
  <c r="J665" i="2"/>
  <c r="K665" i="2"/>
  <c r="L665" i="2"/>
  <c r="B666" i="2"/>
  <c r="C666" i="2"/>
  <c r="D666" i="2"/>
  <c r="E666" i="2"/>
  <c r="F666" i="2"/>
  <c r="G666" i="2"/>
  <c r="H666" i="2"/>
  <c r="I666" i="2"/>
  <c r="J666" i="2"/>
  <c r="K666" i="2"/>
  <c r="L666" i="2"/>
  <c r="B667" i="2"/>
  <c r="C667" i="2"/>
  <c r="D667" i="2"/>
  <c r="E667" i="2"/>
  <c r="F667" i="2"/>
  <c r="G667" i="2"/>
  <c r="H667" i="2"/>
  <c r="I667" i="2"/>
  <c r="J667" i="2"/>
  <c r="K667" i="2"/>
  <c r="L667" i="2"/>
  <c r="B668" i="2"/>
  <c r="C668" i="2"/>
  <c r="D668" i="2"/>
  <c r="E668" i="2"/>
  <c r="F668" i="2"/>
  <c r="G668" i="2"/>
  <c r="H668" i="2"/>
  <c r="I668" i="2"/>
  <c r="J668" i="2"/>
  <c r="K668" i="2"/>
  <c r="L668" i="2"/>
  <c r="B669" i="2"/>
  <c r="C669" i="2"/>
  <c r="D669" i="2"/>
  <c r="E669" i="2"/>
  <c r="F669" i="2"/>
  <c r="G669" i="2"/>
  <c r="H669" i="2"/>
  <c r="I669" i="2"/>
  <c r="J669" i="2"/>
  <c r="K669" i="2"/>
  <c r="L669" i="2"/>
  <c r="B670" i="2"/>
  <c r="C670" i="2"/>
  <c r="D670" i="2"/>
  <c r="E670" i="2"/>
  <c r="F670" i="2"/>
  <c r="G670" i="2"/>
  <c r="H670" i="2"/>
  <c r="I670" i="2"/>
  <c r="J670" i="2"/>
  <c r="K670" i="2"/>
  <c r="L670" i="2"/>
  <c r="B671" i="2"/>
  <c r="C671" i="2"/>
  <c r="D671" i="2"/>
  <c r="E671" i="2"/>
  <c r="F671" i="2"/>
  <c r="G671" i="2"/>
  <c r="H671" i="2"/>
  <c r="I671" i="2"/>
  <c r="J671" i="2"/>
  <c r="K671" i="2"/>
  <c r="L671" i="2"/>
  <c r="B672" i="2"/>
  <c r="C672" i="2"/>
  <c r="D672" i="2"/>
  <c r="E672" i="2"/>
  <c r="F672" i="2"/>
  <c r="G672" i="2"/>
  <c r="H672" i="2"/>
  <c r="I672" i="2"/>
  <c r="J672" i="2"/>
  <c r="K672" i="2"/>
  <c r="L672" i="2"/>
  <c r="B673" i="2"/>
  <c r="C673" i="2"/>
  <c r="D673" i="2"/>
  <c r="E673" i="2"/>
  <c r="F673" i="2"/>
  <c r="G673" i="2"/>
  <c r="H673" i="2"/>
  <c r="I673" i="2"/>
  <c r="J673" i="2"/>
  <c r="K673" i="2"/>
  <c r="L673" i="2"/>
  <c r="B674" i="2"/>
  <c r="C674" i="2"/>
  <c r="D674" i="2"/>
  <c r="E674" i="2"/>
  <c r="F674" i="2"/>
  <c r="G674" i="2"/>
  <c r="H674" i="2"/>
  <c r="I674" i="2"/>
  <c r="J674" i="2"/>
  <c r="K674" i="2"/>
  <c r="L674" i="2"/>
  <c r="B675" i="2"/>
  <c r="C675" i="2"/>
  <c r="D675" i="2"/>
  <c r="E675" i="2"/>
  <c r="F675" i="2"/>
  <c r="G675" i="2"/>
  <c r="H675" i="2"/>
  <c r="I675" i="2"/>
  <c r="J675" i="2"/>
  <c r="K675" i="2"/>
  <c r="L675" i="2"/>
  <c r="B676" i="2"/>
  <c r="C676" i="2"/>
  <c r="D676" i="2"/>
  <c r="E676" i="2"/>
  <c r="F676" i="2"/>
  <c r="G676" i="2"/>
  <c r="H676" i="2"/>
  <c r="I676" i="2"/>
  <c r="J676" i="2"/>
  <c r="K676" i="2"/>
  <c r="L676" i="2"/>
  <c r="B677" i="2"/>
  <c r="C677" i="2"/>
  <c r="D677" i="2"/>
  <c r="E677" i="2"/>
  <c r="F677" i="2"/>
  <c r="G677" i="2"/>
  <c r="H677" i="2"/>
  <c r="I677" i="2"/>
  <c r="J677" i="2"/>
  <c r="K677" i="2"/>
  <c r="L677" i="2"/>
  <c r="B678" i="2"/>
  <c r="C678" i="2"/>
  <c r="D678" i="2"/>
  <c r="E678" i="2"/>
  <c r="F678" i="2"/>
  <c r="G678" i="2"/>
  <c r="H678" i="2"/>
  <c r="I678" i="2"/>
  <c r="J678" i="2"/>
  <c r="K678" i="2"/>
  <c r="L678" i="2"/>
  <c r="B679" i="2"/>
  <c r="C679" i="2"/>
  <c r="D679" i="2"/>
  <c r="E679" i="2"/>
  <c r="F679" i="2"/>
  <c r="G679" i="2"/>
  <c r="H679" i="2"/>
  <c r="I679" i="2"/>
  <c r="J679" i="2"/>
  <c r="K679" i="2"/>
  <c r="L679" i="2"/>
  <c r="B680" i="2"/>
  <c r="C680" i="2"/>
  <c r="D680" i="2"/>
  <c r="E680" i="2"/>
  <c r="F680" i="2"/>
  <c r="G680" i="2"/>
  <c r="H680" i="2"/>
  <c r="I680" i="2"/>
  <c r="J680" i="2"/>
  <c r="K680" i="2"/>
  <c r="L680" i="2"/>
  <c r="B681" i="2"/>
  <c r="C681" i="2"/>
  <c r="D681" i="2"/>
  <c r="E681" i="2"/>
  <c r="F681" i="2"/>
  <c r="G681" i="2"/>
  <c r="H681" i="2"/>
  <c r="I681" i="2"/>
  <c r="J681" i="2"/>
  <c r="K681" i="2"/>
  <c r="L681" i="2"/>
  <c r="B682" i="2"/>
  <c r="C682" i="2"/>
  <c r="D682" i="2"/>
  <c r="E682" i="2"/>
  <c r="F682" i="2"/>
  <c r="G682" i="2"/>
  <c r="H682" i="2"/>
  <c r="I682" i="2"/>
  <c r="J682" i="2"/>
  <c r="K682" i="2"/>
  <c r="L682" i="2"/>
  <c r="B683" i="2"/>
  <c r="C683" i="2"/>
  <c r="D683" i="2"/>
  <c r="E683" i="2"/>
  <c r="F683" i="2"/>
  <c r="G683" i="2"/>
  <c r="H683" i="2"/>
  <c r="I683" i="2"/>
  <c r="J683" i="2"/>
  <c r="K683" i="2"/>
  <c r="L683" i="2"/>
  <c r="B684" i="2"/>
  <c r="C684" i="2"/>
  <c r="D684" i="2"/>
  <c r="E684" i="2"/>
  <c r="F684" i="2"/>
  <c r="G684" i="2"/>
  <c r="H684" i="2"/>
  <c r="I684" i="2"/>
  <c r="J684" i="2"/>
  <c r="K684" i="2"/>
  <c r="L684" i="2"/>
  <c r="B685" i="2"/>
  <c r="C685" i="2"/>
  <c r="D685" i="2"/>
  <c r="E685" i="2"/>
  <c r="F685" i="2"/>
  <c r="G685" i="2"/>
  <c r="H685" i="2"/>
  <c r="I685" i="2"/>
  <c r="J685" i="2"/>
  <c r="K685" i="2"/>
  <c r="L685" i="2"/>
  <c r="B686" i="2"/>
  <c r="C686" i="2"/>
  <c r="D686" i="2"/>
  <c r="E686" i="2"/>
  <c r="F686" i="2"/>
  <c r="G686" i="2"/>
  <c r="H686" i="2"/>
  <c r="I686" i="2"/>
  <c r="J686" i="2"/>
  <c r="K686" i="2"/>
  <c r="L686" i="2"/>
  <c r="B687" i="2"/>
  <c r="C687" i="2"/>
  <c r="D687" i="2"/>
  <c r="E687" i="2"/>
  <c r="F687" i="2"/>
  <c r="G687" i="2"/>
  <c r="H687" i="2"/>
  <c r="I687" i="2"/>
  <c r="J687" i="2"/>
  <c r="K687" i="2"/>
  <c r="L687" i="2"/>
  <c r="B688" i="2"/>
  <c r="C688" i="2"/>
  <c r="D688" i="2"/>
  <c r="E688" i="2"/>
  <c r="F688" i="2"/>
  <c r="G688" i="2"/>
  <c r="H688" i="2"/>
  <c r="I688" i="2"/>
  <c r="J688" i="2"/>
  <c r="K688" i="2"/>
  <c r="L688" i="2"/>
  <c r="B689" i="2"/>
  <c r="C689" i="2"/>
  <c r="D689" i="2"/>
  <c r="E689" i="2"/>
  <c r="F689" i="2"/>
  <c r="G689" i="2"/>
  <c r="H689" i="2"/>
  <c r="I689" i="2"/>
  <c r="J689" i="2"/>
  <c r="K689" i="2"/>
  <c r="L689" i="2"/>
  <c r="B690" i="2"/>
  <c r="C690" i="2"/>
  <c r="D690" i="2"/>
  <c r="E690" i="2"/>
  <c r="F690" i="2"/>
  <c r="G690" i="2"/>
  <c r="H690" i="2"/>
  <c r="I690" i="2"/>
  <c r="J690" i="2"/>
  <c r="K690" i="2"/>
  <c r="L690" i="2"/>
  <c r="B691" i="2"/>
  <c r="C691" i="2"/>
  <c r="D691" i="2"/>
  <c r="E691" i="2"/>
  <c r="F691" i="2"/>
  <c r="G691" i="2"/>
  <c r="H691" i="2"/>
  <c r="I691" i="2"/>
  <c r="J691" i="2"/>
  <c r="K691" i="2"/>
  <c r="L691" i="2"/>
  <c r="B692" i="2"/>
  <c r="C692" i="2"/>
  <c r="D692" i="2"/>
  <c r="E692" i="2"/>
  <c r="F692" i="2"/>
  <c r="G692" i="2"/>
  <c r="H692" i="2"/>
  <c r="I692" i="2"/>
  <c r="J692" i="2"/>
  <c r="K692" i="2"/>
  <c r="L692" i="2"/>
  <c r="B693" i="2"/>
  <c r="C693" i="2"/>
  <c r="D693" i="2"/>
  <c r="E693" i="2"/>
  <c r="F693" i="2"/>
  <c r="G693" i="2"/>
  <c r="H693" i="2"/>
  <c r="I693" i="2"/>
  <c r="J693" i="2"/>
  <c r="K693" i="2"/>
  <c r="L693" i="2"/>
  <c r="B694" i="2"/>
  <c r="C694" i="2"/>
  <c r="D694" i="2"/>
  <c r="E694" i="2"/>
  <c r="F694" i="2"/>
  <c r="G694" i="2"/>
  <c r="H694" i="2"/>
  <c r="I694" i="2"/>
  <c r="J694" i="2"/>
  <c r="K694" i="2"/>
  <c r="L694" i="2"/>
  <c r="B695" i="2"/>
  <c r="C695" i="2"/>
  <c r="D695" i="2"/>
  <c r="E695" i="2"/>
  <c r="F695" i="2"/>
  <c r="G695" i="2"/>
  <c r="H695" i="2"/>
  <c r="I695" i="2"/>
  <c r="J695" i="2"/>
  <c r="K695" i="2"/>
  <c r="L695" i="2"/>
  <c r="B696" i="2"/>
  <c r="C696" i="2"/>
  <c r="D696" i="2"/>
  <c r="E696" i="2"/>
  <c r="F696" i="2"/>
  <c r="G696" i="2"/>
  <c r="H696" i="2"/>
  <c r="I696" i="2"/>
  <c r="J696" i="2"/>
  <c r="K696" i="2"/>
  <c r="L696" i="2"/>
  <c r="B697" i="2"/>
  <c r="C697" i="2"/>
  <c r="D697" i="2"/>
  <c r="E697" i="2"/>
  <c r="F697" i="2"/>
  <c r="G697" i="2"/>
  <c r="H697" i="2"/>
  <c r="I697" i="2"/>
  <c r="J697" i="2"/>
  <c r="K697" i="2"/>
  <c r="L697" i="2"/>
  <c r="B698" i="2"/>
  <c r="C698" i="2"/>
  <c r="D698" i="2"/>
  <c r="E698" i="2"/>
  <c r="F698" i="2"/>
  <c r="G698" i="2"/>
  <c r="H698" i="2"/>
  <c r="I698" i="2"/>
  <c r="J698" i="2"/>
  <c r="K698" i="2"/>
  <c r="L698" i="2"/>
  <c r="B699" i="2"/>
  <c r="C699" i="2"/>
  <c r="D699" i="2"/>
  <c r="E699" i="2"/>
  <c r="F699" i="2"/>
  <c r="G699" i="2"/>
  <c r="H699" i="2"/>
  <c r="I699" i="2"/>
  <c r="J699" i="2"/>
  <c r="K699" i="2"/>
  <c r="L699" i="2"/>
  <c r="B700" i="2"/>
  <c r="C700" i="2"/>
  <c r="D700" i="2"/>
  <c r="E700" i="2"/>
  <c r="F700" i="2"/>
  <c r="G700" i="2"/>
  <c r="H700" i="2"/>
  <c r="I700" i="2"/>
  <c r="J700" i="2"/>
  <c r="K700" i="2"/>
  <c r="L700" i="2"/>
  <c r="B701" i="2"/>
  <c r="C701" i="2"/>
  <c r="D701" i="2"/>
  <c r="E701" i="2"/>
  <c r="F701" i="2"/>
  <c r="G701" i="2"/>
  <c r="H701" i="2"/>
  <c r="I701" i="2"/>
  <c r="J701" i="2"/>
  <c r="K701" i="2"/>
  <c r="L701" i="2"/>
  <c r="B702" i="2"/>
  <c r="C702" i="2"/>
  <c r="D702" i="2"/>
  <c r="E702" i="2"/>
  <c r="F702" i="2"/>
  <c r="G702" i="2"/>
  <c r="H702" i="2"/>
  <c r="I702" i="2"/>
  <c r="J702" i="2"/>
  <c r="K702" i="2"/>
  <c r="L702" i="2"/>
  <c r="B703" i="2"/>
  <c r="C703" i="2"/>
  <c r="D703" i="2"/>
  <c r="E703" i="2"/>
  <c r="F703" i="2"/>
  <c r="G703" i="2"/>
  <c r="H703" i="2"/>
  <c r="I703" i="2"/>
  <c r="J703" i="2"/>
  <c r="K703" i="2"/>
  <c r="L703" i="2"/>
  <c r="B704" i="2"/>
  <c r="C704" i="2"/>
  <c r="D704" i="2"/>
  <c r="E704" i="2"/>
  <c r="F704" i="2"/>
  <c r="G704" i="2"/>
  <c r="I704" i="2"/>
  <c r="J704" i="2"/>
  <c r="K704" i="2"/>
  <c r="L704" i="2"/>
  <c r="B705" i="2"/>
  <c r="C705" i="2"/>
  <c r="D705" i="2"/>
  <c r="E705" i="2"/>
  <c r="F705" i="2"/>
  <c r="G705" i="2"/>
  <c r="H705" i="2"/>
  <c r="I705" i="2"/>
  <c r="J705" i="2"/>
  <c r="K705" i="2"/>
  <c r="L705" i="2"/>
  <c r="B706" i="2"/>
  <c r="C706" i="2"/>
  <c r="D706" i="2"/>
  <c r="E706" i="2"/>
  <c r="F706" i="2"/>
  <c r="G706" i="2"/>
  <c r="H706" i="2"/>
  <c r="I706" i="2"/>
  <c r="J706" i="2"/>
  <c r="K706" i="2"/>
  <c r="L706" i="2"/>
  <c r="B707" i="2"/>
  <c r="C707" i="2"/>
  <c r="D707" i="2"/>
  <c r="E707" i="2"/>
  <c r="F707" i="2"/>
  <c r="G707" i="2"/>
  <c r="H707" i="2"/>
  <c r="I707" i="2"/>
  <c r="J707" i="2"/>
  <c r="K707" i="2"/>
  <c r="L707" i="2"/>
  <c r="B708" i="2"/>
  <c r="C708" i="2"/>
  <c r="D708" i="2"/>
  <c r="E708" i="2"/>
  <c r="F708" i="2"/>
  <c r="G708" i="2"/>
  <c r="H708" i="2"/>
  <c r="I708" i="2"/>
  <c r="J708" i="2"/>
  <c r="K708" i="2"/>
  <c r="L708" i="2"/>
  <c r="B709" i="2"/>
  <c r="C709" i="2"/>
  <c r="D709" i="2"/>
  <c r="E709" i="2"/>
  <c r="F709" i="2"/>
  <c r="G709" i="2"/>
  <c r="H709" i="2"/>
  <c r="I709" i="2"/>
  <c r="J709" i="2"/>
  <c r="K709" i="2"/>
  <c r="L709" i="2"/>
  <c r="B710" i="2"/>
  <c r="C710" i="2"/>
  <c r="D710" i="2"/>
  <c r="E710" i="2"/>
  <c r="F710" i="2"/>
  <c r="G710" i="2"/>
  <c r="H710" i="2"/>
  <c r="I710" i="2"/>
  <c r="J710" i="2"/>
  <c r="K710" i="2"/>
  <c r="L710" i="2"/>
  <c r="B711" i="2"/>
  <c r="C711" i="2"/>
  <c r="D711" i="2"/>
  <c r="E711" i="2"/>
  <c r="F711" i="2"/>
  <c r="G711" i="2"/>
  <c r="H711" i="2"/>
  <c r="I711" i="2"/>
  <c r="J711" i="2"/>
  <c r="K711" i="2"/>
  <c r="L711" i="2"/>
  <c r="B712" i="2"/>
  <c r="C712" i="2"/>
  <c r="D712" i="2"/>
  <c r="E712" i="2"/>
  <c r="F712" i="2"/>
  <c r="G712" i="2"/>
  <c r="H712" i="2"/>
  <c r="I712" i="2"/>
  <c r="J712" i="2"/>
  <c r="K712" i="2"/>
  <c r="L712" i="2"/>
  <c r="B713" i="2"/>
  <c r="C713" i="2"/>
  <c r="D713" i="2"/>
  <c r="E713" i="2"/>
  <c r="F713" i="2"/>
  <c r="G713" i="2"/>
  <c r="H713" i="2"/>
  <c r="I713" i="2"/>
  <c r="J713" i="2"/>
  <c r="K713" i="2"/>
  <c r="L713" i="2"/>
  <c r="B714" i="2"/>
  <c r="C714" i="2"/>
  <c r="D714" i="2"/>
  <c r="E714" i="2"/>
  <c r="F714" i="2"/>
  <c r="G714" i="2"/>
  <c r="H714" i="2"/>
  <c r="I714" i="2"/>
  <c r="J714" i="2"/>
  <c r="K714" i="2"/>
  <c r="L714" i="2"/>
  <c r="B715" i="2"/>
  <c r="C715" i="2"/>
  <c r="D715" i="2"/>
  <c r="E715" i="2"/>
  <c r="F715" i="2"/>
  <c r="G715" i="2"/>
  <c r="H715" i="2"/>
  <c r="I715" i="2"/>
  <c r="J715" i="2"/>
  <c r="K715" i="2"/>
  <c r="L715" i="2"/>
  <c r="B716" i="2"/>
  <c r="C716" i="2"/>
  <c r="D716" i="2"/>
  <c r="E716" i="2"/>
  <c r="F716" i="2"/>
  <c r="G716" i="2"/>
  <c r="H716" i="2"/>
  <c r="I716" i="2"/>
  <c r="J716" i="2"/>
  <c r="K716" i="2"/>
  <c r="L716" i="2"/>
  <c r="B717" i="2"/>
  <c r="C717" i="2"/>
  <c r="D717" i="2"/>
  <c r="E717" i="2"/>
  <c r="F717" i="2"/>
  <c r="G717" i="2"/>
  <c r="H717" i="2"/>
  <c r="I717" i="2"/>
  <c r="J717" i="2"/>
  <c r="K717" i="2"/>
  <c r="L717" i="2"/>
  <c r="B718" i="2"/>
  <c r="C718" i="2"/>
  <c r="D718" i="2"/>
  <c r="E718" i="2"/>
  <c r="F718" i="2"/>
  <c r="G718" i="2"/>
  <c r="H718" i="2"/>
  <c r="I718" i="2"/>
  <c r="J718" i="2"/>
  <c r="K718" i="2"/>
  <c r="L718" i="2"/>
  <c r="B719" i="2"/>
  <c r="C719" i="2"/>
  <c r="D719" i="2"/>
  <c r="E719" i="2"/>
  <c r="F719" i="2"/>
  <c r="G719" i="2"/>
  <c r="H719" i="2"/>
  <c r="I719" i="2"/>
  <c r="J719" i="2"/>
  <c r="K719" i="2"/>
  <c r="L719" i="2"/>
  <c r="B720" i="2"/>
  <c r="C720" i="2"/>
  <c r="D720" i="2"/>
  <c r="E720" i="2"/>
  <c r="F720" i="2"/>
  <c r="G720" i="2"/>
  <c r="H720" i="2"/>
  <c r="I720" i="2"/>
  <c r="J720" i="2"/>
  <c r="K720" i="2"/>
  <c r="L720" i="2"/>
  <c r="B721" i="2"/>
  <c r="C721" i="2"/>
  <c r="D721" i="2"/>
  <c r="E721" i="2"/>
  <c r="F721" i="2"/>
  <c r="G721" i="2"/>
  <c r="H721" i="2"/>
  <c r="I721" i="2"/>
  <c r="J721" i="2"/>
  <c r="K721" i="2"/>
  <c r="L721" i="2"/>
  <c r="B722" i="2"/>
  <c r="C722" i="2"/>
  <c r="D722" i="2"/>
  <c r="E722" i="2"/>
  <c r="F722" i="2"/>
  <c r="G722" i="2"/>
  <c r="H722" i="2"/>
  <c r="I722" i="2"/>
  <c r="J722" i="2"/>
  <c r="K722" i="2"/>
  <c r="L722" i="2"/>
  <c r="B723" i="2"/>
  <c r="C723" i="2"/>
  <c r="D723" i="2"/>
  <c r="E723" i="2"/>
  <c r="F723" i="2"/>
  <c r="G723" i="2"/>
  <c r="H723" i="2"/>
  <c r="I723" i="2"/>
  <c r="J723" i="2"/>
  <c r="K723" i="2"/>
  <c r="L723" i="2"/>
  <c r="B724" i="2"/>
  <c r="C724" i="2"/>
  <c r="D724" i="2"/>
  <c r="E724" i="2"/>
  <c r="F724" i="2"/>
  <c r="G724" i="2"/>
  <c r="H724" i="2"/>
  <c r="I724" i="2"/>
  <c r="J724" i="2"/>
  <c r="K724" i="2"/>
  <c r="L724" i="2"/>
  <c r="B725" i="2"/>
  <c r="C725" i="2"/>
  <c r="D725" i="2"/>
  <c r="E725" i="2"/>
  <c r="F725" i="2"/>
  <c r="G725" i="2"/>
  <c r="H725" i="2"/>
  <c r="I725" i="2"/>
  <c r="J725" i="2"/>
  <c r="K725" i="2"/>
  <c r="L725" i="2"/>
  <c r="B726" i="2"/>
  <c r="C726" i="2"/>
  <c r="D726" i="2"/>
  <c r="E726" i="2"/>
  <c r="F726" i="2"/>
  <c r="G726" i="2"/>
  <c r="H726" i="2"/>
  <c r="I726" i="2"/>
  <c r="J726" i="2"/>
  <c r="K726" i="2"/>
  <c r="L726" i="2"/>
  <c r="B727" i="2"/>
  <c r="C727" i="2"/>
  <c r="D727" i="2"/>
  <c r="E727" i="2"/>
  <c r="F727" i="2"/>
  <c r="G727" i="2"/>
  <c r="H727" i="2"/>
  <c r="I727" i="2"/>
  <c r="J727" i="2"/>
  <c r="K727" i="2"/>
  <c r="L727" i="2"/>
  <c r="B728" i="2"/>
  <c r="C728" i="2"/>
  <c r="D728" i="2"/>
  <c r="E728" i="2"/>
  <c r="F728" i="2"/>
  <c r="G728" i="2"/>
  <c r="H728" i="2"/>
  <c r="I728" i="2"/>
  <c r="J728" i="2"/>
  <c r="K728" i="2"/>
  <c r="L728" i="2"/>
  <c r="B729" i="2"/>
  <c r="C729" i="2"/>
  <c r="D729" i="2"/>
  <c r="E729" i="2"/>
  <c r="F729" i="2"/>
  <c r="G729" i="2"/>
  <c r="H729" i="2"/>
  <c r="I729" i="2"/>
  <c r="J729" i="2"/>
  <c r="K729" i="2"/>
  <c r="L729" i="2"/>
  <c r="B730" i="2"/>
  <c r="C730" i="2"/>
  <c r="D730" i="2"/>
  <c r="E730" i="2"/>
  <c r="F730" i="2"/>
  <c r="G730" i="2"/>
  <c r="H730" i="2"/>
  <c r="I730" i="2"/>
  <c r="J730" i="2"/>
  <c r="K730" i="2"/>
  <c r="L730" i="2"/>
  <c r="B731" i="2"/>
  <c r="C731" i="2"/>
  <c r="D731" i="2"/>
  <c r="E731" i="2"/>
  <c r="F731" i="2"/>
  <c r="G731" i="2"/>
  <c r="H731" i="2"/>
  <c r="I731" i="2"/>
  <c r="J731" i="2"/>
  <c r="K731" i="2"/>
  <c r="L731" i="2"/>
  <c r="B732" i="2"/>
  <c r="C732" i="2"/>
  <c r="D732" i="2"/>
  <c r="E732" i="2"/>
  <c r="F732" i="2"/>
  <c r="G732" i="2"/>
  <c r="H732" i="2"/>
  <c r="I732" i="2"/>
  <c r="J732" i="2"/>
  <c r="K732" i="2"/>
  <c r="L732" i="2"/>
  <c r="B733" i="2"/>
  <c r="C733" i="2"/>
  <c r="D733" i="2"/>
  <c r="E733" i="2"/>
  <c r="F733" i="2"/>
  <c r="G733" i="2"/>
  <c r="H733" i="2"/>
  <c r="I733" i="2"/>
  <c r="J733" i="2"/>
  <c r="K733" i="2"/>
  <c r="L733" i="2"/>
  <c r="B734" i="2"/>
  <c r="C734" i="2"/>
  <c r="D734" i="2"/>
  <c r="E734" i="2"/>
  <c r="F734" i="2"/>
  <c r="G734" i="2"/>
  <c r="H734" i="2"/>
  <c r="I734" i="2"/>
  <c r="J734" i="2"/>
  <c r="K734" i="2"/>
  <c r="L734" i="2"/>
  <c r="B735" i="2"/>
  <c r="C735" i="2"/>
  <c r="D735" i="2"/>
  <c r="E735" i="2"/>
  <c r="F735" i="2"/>
  <c r="G735" i="2"/>
  <c r="H735" i="2"/>
  <c r="I735" i="2"/>
  <c r="J735" i="2"/>
  <c r="K735" i="2"/>
  <c r="L735" i="2"/>
  <c r="B736" i="2"/>
  <c r="C736" i="2"/>
  <c r="D736" i="2"/>
  <c r="E736" i="2"/>
  <c r="F736" i="2"/>
  <c r="G736" i="2"/>
  <c r="H736" i="2"/>
  <c r="I736" i="2"/>
  <c r="J736" i="2"/>
  <c r="K736" i="2"/>
  <c r="L736" i="2"/>
  <c r="B737" i="2"/>
  <c r="C737" i="2"/>
  <c r="D737" i="2"/>
  <c r="E737" i="2"/>
  <c r="F737" i="2"/>
  <c r="G737" i="2"/>
  <c r="H737" i="2"/>
  <c r="I737" i="2"/>
  <c r="J737" i="2"/>
  <c r="K737" i="2"/>
  <c r="L737" i="2"/>
  <c r="B738" i="2"/>
  <c r="C738" i="2"/>
  <c r="D738" i="2"/>
  <c r="E738" i="2"/>
  <c r="F738" i="2"/>
  <c r="G738" i="2"/>
  <c r="H738" i="2"/>
  <c r="I738" i="2"/>
  <c r="J738" i="2"/>
  <c r="K738" i="2"/>
  <c r="L738" i="2"/>
  <c r="B739" i="2"/>
  <c r="C739" i="2"/>
  <c r="D739" i="2"/>
  <c r="E739" i="2"/>
  <c r="F739" i="2"/>
  <c r="G739" i="2"/>
  <c r="H739" i="2"/>
  <c r="I739" i="2"/>
  <c r="J739" i="2"/>
  <c r="K739" i="2"/>
  <c r="L739" i="2"/>
  <c r="B740" i="2"/>
  <c r="C740" i="2"/>
  <c r="D740" i="2"/>
  <c r="E740" i="2"/>
  <c r="F740" i="2"/>
  <c r="G740" i="2"/>
  <c r="H740" i="2"/>
  <c r="I740" i="2"/>
  <c r="J740" i="2"/>
  <c r="K740" i="2"/>
  <c r="L740" i="2"/>
  <c r="B741" i="2"/>
  <c r="C741" i="2"/>
  <c r="D741" i="2"/>
  <c r="E741" i="2"/>
  <c r="F741" i="2"/>
  <c r="G741" i="2"/>
  <c r="H741" i="2"/>
  <c r="I741" i="2"/>
  <c r="J741" i="2"/>
  <c r="K741" i="2"/>
  <c r="L741" i="2"/>
  <c r="B742" i="2"/>
  <c r="C742" i="2"/>
  <c r="D742" i="2"/>
  <c r="E742" i="2"/>
  <c r="F742" i="2"/>
  <c r="G742" i="2"/>
  <c r="H742" i="2"/>
  <c r="I742" i="2"/>
  <c r="J742" i="2"/>
  <c r="K742" i="2"/>
  <c r="L742" i="2"/>
  <c r="B743" i="2"/>
  <c r="C743" i="2"/>
  <c r="D743" i="2"/>
  <c r="E743" i="2"/>
  <c r="F743" i="2"/>
  <c r="G743" i="2"/>
  <c r="H743" i="2"/>
  <c r="I743" i="2"/>
  <c r="J743" i="2"/>
  <c r="K743" i="2"/>
  <c r="L743" i="2"/>
  <c r="B744" i="2"/>
  <c r="C744" i="2"/>
  <c r="D744" i="2"/>
  <c r="E744" i="2"/>
  <c r="F744" i="2"/>
  <c r="G744" i="2"/>
  <c r="H744" i="2"/>
  <c r="I744" i="2"/>
  <c r="J744" i="2"/>
  <c r="K744" i="2"/>
  <c r="L744" i="2"/>
  <c r="B745" i="2"/>
  <c r="C745" i="2"/>
  <c r="D745" i="2"/>
  <c r="E745" i="2"/>
  <c r="F745" i="2"/>
  <c r="G745" i="2"/>
  <c r="H745" i="2"/>
  <c r="I745" i="2"/>
  <c r="J745" i="2"/>
  <c r="K745" i="2"/>
  <c r="L745" i="2"/>
  <c r="B746" i="2"/>
  <c r="C746" i="2"/>
  <c r="D746" i="2"/>
  <c r="E746" i="2"/>
  <c r="F746" i="2"/>
  <c r="G746" i="2"/>
  <c r="H746" i="2"/>
  <c r="I746" i="2"/>
  <c r="J746" i="2"/>
  <c r="K746" i="2"/>
  <c r="L746" i="2"/>
  <c r="B747" i="2"/>
  <c r="C747" i="2"/>
  <c r="D747" i="2"/>
  <c r="E747" i="2"/>
  <c r="F747" i="2"/>
  <c r="G747" i="2"/>
  <c r="H747" i="2"/>
  <c r="I747" i="2"/>
  <c r="J747" i="2"/>
  <c r="K747" i="2"/>
  <c r="L747" i="2"/>
  <c r="B748" i="2"/>
  <c r="C748" i="2"/>
  <c r="D748" i="2"/>
  <c r="E748" i="2"/>
  <c r="F748" i="2"/>
  <c r="G748" i="2"/>
  <c r="H748" i="2"/>
  <c r="I748" i="2"/>
  <c r="J748" i="2"/>
  <c r="K748" i="2"/>
  <c r="L748" i="2"/>
  <c r="B749" i="2"/>
  <c r="C749" i="2"/>
  <c r="D749" i="2"/>
  <c r="E749" i="2"/>
  <c r="F749" i="2"/>
  <c r="G749" i="2"/>
  <c r="H749" i="2"/>
  <c r="I749" i="2"/>
  <c r="J749" i="2"/>
  <c r="K749" i="2"/>
  <c r="L749" i="2"/>
  <c r="B750" i="2"/>
  <c r="C750" i="2"/>
  <c r="D750" i="2"/>
  <c r="E750" i="2"/>
  <c r="F750" i="2"/>
  <c r="G750" i="2"/>
  <c r="H750" i="2"/>
  <c r="I750" i="2"/>
  <c r="J750" i="2"/>
  <c r="K750" i="2"/>
  <c r="L750" i="2"/>
  <c r="B751" i="2"/>
  <c r="C751" i="2"/>
  <c r="D751" i="2"/>
  <c r="E751" i="2"/>
  <c r="F751" i="2"/>
  <c r="G751" i="2"/>
  <c r="H751" i="2"/>
  <c r="I751" i="2"/>
  <c r="J751" i="2"/>
  <c r="K751" i="2"/>
  <c r="L751" i="2"/>
  <c r="B752" i="2"/>
  <c r="C752" i="2"/>
  <c r="D752" i="2"/>
  <c r="E752" i="2"/>
  <c r="F752" i="2"/>
  <c r="G752" i="2"/>
  <c r="H752" i="2"/>
  <c r="I752" i="2"/>
  <c r="J752" i="2"/>
  <c r="K752" i="2"/>
  <c r="L752" i="2"/>
  <c r="B753" i="2"/>
  <c r="C753" i="2"/>
  <c r="D753" i="2"/>
  <c r="E753" i="2"/>
  <c r="F753" i="2"/>
  <c r="G753" i="2"/>
  <c r="H753" i="2"/>
  <c r="I753" i="2"/>
  <c r="J753" i="2"/>
  <c r="K753" i="2"/>
  <c r="L753" i="2"/>
  <c r="B754" i="2"/>
  <c r="C754" i="2"/>
  <c r="D754" i="2"/>
  <c r="E754" i="2"/>
  <c r="F754" i="2"/>
  <c r="G754" i="2"/>
  <c r="H754" i="2"/>
  <c r="I754" i="2"/>
  <c r="J754" i="2"/>
  <c r="K754" i="2"/>
  <c r="L754" i="2"/>
  <c r="B755" i="2"/>
  <c r="C755" i="2"/>
  <c r="D755" i="2"/>
  <c r="E755" i="2"/>
  <c r="F755" i="2"/>
  <c r="G755" i="2"/>
  <c r="H755" i="2"/>
  <c r="I755" i="2"/>
  <c r="J755" i="2"/>
  <c r="K755" i="2"/>
  <c r="L755" i="2"/>
  <c r="C3" i="2"/>
  <c r="D3" i="2"/>
  <c r="E3" i="2"/>
  <c r="F3" i="2"/>
  <c r="G3" i="2"/>
  <c r="H3" i="2"/>
  <c r="I3" i="2"/>
  <c r="J3" i="2"/>
  <c r="K3" i="2"/>
  <c r="L3" i="2"/>
  <c r="J757" i="2" l="1"/>
  <c r="N9" i="7" s="1"/>
  <c r="F762" i="2"/>
  <c r="F761" i="2"/>
  <c r="D5" i="8" s="1"/>
  <c r="F756" i="2"/>
  <c r="F757" i="2"/>
  <c r="N5" i="7" s="1"/>
  <c r="I761" i="2"/>
  <c r="D8" i="8" s="1"/>
  <c r="I756" i="2"/>
  <c r="I762" i="2"/>
  <c r="I757" i="2"/>
  <c r="N8" i="7" s="1"/>
  <c r="L762" i="2"/>
  <c r="L757" i="2"/>
  <c r="N11" i="7" s="1"/>
  <c r="L761" i="2"/>
  <c r="D11" i="8" s="1"/>
  <c r="L756" i="2"/>
  <c r="C11" i="8" s="1"/>
  <c r="H762" i="2"/>
  <c r="H757" i="2"/>
  <c r="N7" i="7" s="1"/>
  <c r="H756" i="2"/>
  <c r="H761" i="2"/>
  <c r="D7" i="8" s="1"/>
  <c r="D761" i="2"/>
  <c r="D3" i="8" s="1"/>
  <c r="D762" i="2"/>
  <c r="N3" i="7"/>
  <c r="D756" i="2"/>
  <c r="J761" i="2"/>
  <c r="D9" i="8" s="1"/>
  <c r="J756" i="2"/>
  <c r="C9" i="8" s="1"/>
  <c r="J762" i="2"/>
  <c r="E761" i="2"/>
  <c r="D4" i="8" s="1"/>
  <c r="E756" i="2"/>
  <c r="E762" i="2"/>
  <c r="E757" i="2"/>
  <c r="N4" i="7" s="1"/>
  <c r="K762" i="2"/>
  <c r="K757" i="2"/>
  <c r="N10" i="7" s="1"/>
  <c r="K761" i="2"/>
  <c r="D10" i="8" s="1"/>
  <c r="K756" i="2"/>
  <c r="C10" i="8" s="1"/>
  <c r="G762" i="2"/>
  <c r="G757" i="2"/>
  <c r="N6" i="7" s="1"/>
  <c r="G761" i="2"/>
  <c r="D6" i="8" s="1"/>
  <c r="G756" i="2"/>
  <c r="C762" i="2"/>
  <c r="C761" i="2"/>
  <c r="D2" i="8" s="1"/>
  <c r="C756" i="2"/>
  <c r="B757" i="2"/>
  <c r="B758" i="2" s="1"/>
  <c r="B756" i="2"/>
  <c r="B761" i="2"/>
  <c r="B762" i="2"/>
  <c r="G768" i="2"/>
  <c r="D768" i="2"/>
  <c r="F769" i="2"/>
  <c r="L768" i="2"/>
  <c r="B768" i="2"/>
  <c r="C768" i="2"/>
  <c r="D769" i="2"/>
  <c r="C769" i="2"/>
  <c r="E769" i="2"/>
  <c r="B769" i="2"/>
  <c r="K768" i="2"/>
  <c r="L769" i="2"/>
  <c r="F768" i="2"/>
  <c r="K769" i="2"/>
  <c r="E768" i="2"/>
  <c r="H768" i="2"/>
  <c r="J769" i="2"/>
  <c r="I769" i="2"/>
  <c r="J768" i="2"/>
  <c r="H769" i="2"/>
  <c r="I768" i="2"/>
  <c r="G769" i="2"/>
  <c r="D766" i="2" l="1"/>
  <c r="B17" i="8"/>
  <c r="F16" i="9"/>
  <c r="C2" i="8"/>
  <c r="C6" i="8"/>
  <c r="C3" i="8"/>
  <c r="C7" i="8"/>
  <c r="C5" i="8"/>
  <c r="C4" i="8"/>
  <c r="C8" i="8"/>
  <c r="P2" i="7"/>
  <c r="E758" i="2"/>
  <c r="Q2" i="7"/>
  <c r="F758" i="2"/>
  <c r="U2" i="7"/>
  <c r="J758" i="2"/>
  <c r="J765" i="2" s="1"/>
  <c r="E9" i="8" s="1"/>
  <c r="T2" i="7"/>
  <c r="I758" i="2"/>
  <c r="N2" i="7"/>
  <c r="C758" i="2"/>
  <c r="B16" i="7" s="1"/>
  <c r="R2" i="7"/>
  <c r="G758" i="2"/>
  <c r="F16" i="7" s="1"/>
  <c r="V2" i="7"/>
  <c r="K758" i="2"/>
  <c r="J16" i="7" s="1"/>
  <c r="O2" i="7"/>
  <c r="C16" i="7"/>
  <c r="S2" i="7"/>
  <c r="H758" i="2"/>
  <c r="W2" i="7"/>
  <c r="L758" i="2"/>
  <c r="B759" i="2"/>
  <c r="B765" i="2"/>
  <c r="H766" i="2"/>
  <c r="K766" i="2"/>
  <c r="E766" i="2"/>
  <c r="J766" i="2"/>
  <c r="I766" i="2"/>
  <c r="L766" i="2"/>
  <c r="B766" i="2"/>
  <c r="F766" i="2"/>
  <c r="C766" i="2"/>
  <c r="G766" i="2"/>
  <c r="N16" i="7" l="1"/>
  <c r="D765" i="2"/>
  <c r="E3" i="8" s="1"/>
  <c r="G765" i="2"/>
  <c r="E6" i="8" s="1"/>
  <c r="H3" i="8"/>
  <c r="B19" i="7"/>
  <c r="N19" i="7" s="1"/>
  <c r="E16" i="7"/>
  <c r="Q21" i="7" s="1"/>
  <c r="B22" i="7"/>
  <c r="N35" i="7" s="1"/>
  <c r="H16" i="7"/>
  <c r="B21" i="7"/>
  <c r="N34" i="7" s="1"/>
  <c r="G16" i="7"/>
  <c r="J759" i="2"/>
  <c r="I16" i="7"/>
  <c r="B18" i="7"/>
  <c r="N31" i="7" s="1"/>
  <c r="D16" i="7"/>
  <c r="F765" i="2"/>
  <c r="E5" i="8" s="1"/>
  <c r="B15" i="8"/>
  <c r="B20" i="7"/>
  <c r="R20" i="7" s="1"/>
  <c r="K16" i="7"/>
  <c r="W29" i="7" s="1"/>
  <c r="B25" i="7"/>
  <c r="N38" i="7" s="1"/>
  <c r="H759" i="2"/>
  <c r="V20" i="7"/>
  <c r="B24" i="7"/>
  <c r="N37" i="7" s="1"/>
  <c r="B23" i="7"/>
  <c r="N36" i="7" s="1"/>
  <c r="I765" i="2"/>
  <c r="E8" i="8" s="1"/>
  <c r="E765" i="2"/>
  <c r="E4" i="8" s="1"/>
  <c r="B17" i="7"/>
  <c r="L759" i="2"/>
  <c r="K759" i="2"/>
  <c r="E759" i="2"/>
  <c r="K765" i="2"/>
  <c r="E10" i="8" s="1"/>
  <c r="H765" i="2"/>
  <c r="E7" i="8" s="1"/>
  <c r="R29" i="7"/>
  <c r="D759" i="2"/>
  <c r="C759" i="2"/>
  <c r="L765" i="2"/>
  <c r="E11" i="8" s="1"/>
  <c r="C765" i="2"/>
  <c r="E2" i="8" s="1"/>
  <c r="I759" i="2"/>
  <c r="F759" i="2"/>
  <c r="G759" i="2"/>
  <c r="U24" i="7" l="1"/>
  <c r="R22" i="7"/>
  <c r="R24" i="7"/>
  <c r="H4" i="8"/>
  <c r="N17" i="7"/>
  <c r="N18" i="7"/>
  <c r="N21" i="7"/>
  <c r="N20" i="7"/>
  <c r="N32" i="7"/>
  <c r="R19" i="7"/>
  <c r="U16" i="7"/>
  <c r="U29" i="7"/>
  <c r="U25" i="7"/>
  <c r="W19" i="7"/>
  <c r="W20" i="7"/>
  <c r="W18" i="7"/>
  <c r="R16" i="7"/>
  <c r="N33" i="7"/>
  <c r="O20" i="7"/>
  <c r="V16" i="7"/>
  <c r="V22" i="7"/>
  <c r="V18" i="7"/>
  <c r="V24" i="7"/>
  <c r="V29" i="7"/>
  <c r="V25" i="7"/>
  <c r="V17" i="7"/>
  <c r="U18" i="7"/>
  <c r="O29" i="7"/>
  <c r="W16" i="7"/>
  <c r="U19" i="7"/>
  <c r="U20" i="7"/>
  <c r="U17" i="7"/>
  <c r="R25" i="7"/>
  <c r="W25" i="7"/>
  <c r="O16" i="7"/>
  <c r="N29" i="7"/>
  <c r="Q16" i="7"/>
  <c r="Q20" i="7"/>
  <c r="Q24" i="7"/>
  <c r="Q17" i="7"/>
  <c r="Q25" i="7"/>
  <c r="Q18" i="7"/>
  <c r="Q22" i="7"/>
  <c r="Q19" i="7"/>
  <c r="Q23" i="7"/>
  <c r="Q29" i="7"/>
  <c r="U21" i="7"/>
  <c r="R21" i="7"/>
  <c r="O19" i="7"/>
  <c r="O23" i="7"/>
  <c r="T17" i="7"/>
  <c r="T21" i="7"/>
  <c r="T25" i="7"/>
  <c r="T22" i="7"/>
  <c r="T18" i="7"/>
  <c r="T24" i="7"/>
  <c r="T19" i="7"/>
  <c r="T23" i="7"/>
  <c r="T16" i="7"/>
  <c r="T20" i="7"/>
  <c r="T29" i="7"/>
  <c r="V21" i="7"/>
  <c r="V23" i="7"/>
  <c r="R17" i="7"/>
  <c r="S18" i="7"/>
  <c r="S22" i="7"/>
  <c r="S19" i="7"/>
  <c r="S23" i="7"/>
  <c r="S25" i="7"/>
  <c r="S16" i="7"/>
  <c r="S20" i="7"/>
  <c r="S24" i="7"/>
  <c r="S17" i="7"/>
  <c r="S21" i="7"/>
  <c r="S29" i="7"/>
  <c r="W21" i="7"/>
  <c r="W23" i="7"/>
  <c r="P17" i="7"/>
  <c r="P21" i="7"/>
  <c r="P25" i="7"/>
  <c r="P20" i="7"/>
  <c r="P18" i="7"/>
  <c r="P22" i="7"/>
  <c r="P16" i="7"/>
  <c r="P19" i="7"/>
  <c r="P23" i="7"/>
  <c r="P24" i="7"/>
  <c r="P29" i="7"/>
  <c r="O25" i="7"/>
  <c r="O21" i="7"/>
  <c r="O22" i="7"/>
  <c r="U22" i="7"/>
  <c r="U23" i="7"/>
  <c r="V19" i="7"/>
  <c r="R18" i="7"/>
  <c r="R23" i="7"/>
  <c r="N25" i="7"/>
  <c r="N22" i="7"/>
  <c r="N24" i="7"/>
  <c r="N23" i="7"/>
  <c r="W24" i="7"/>
  <c r="W17" i="7"/>
  <c r="W22" i="7"/>
  <c r="O24" i="7"/>
  <c r="O17" i="7"/>
  <c r="O18" i="7"/>
  <c r="B14" i="8" l="1"/>
  <c r="B16" i="8" s="1"/>
  <c r="H5" i="8"/>
  <c r="N40" i="7"/>
  <c r="N41" i="7" s="1"/>
  <c r="H6" i="8" l="1"/>
  <c r="H7" i="8" l="1"/>
  <c r="H8" i="8" l="1"/>
  <c r="H9" i="8" l="1"/>
  <c r="H10" i="8" l="1"/>
  <c r="H11" i="8" l="1"/>
</calcChain>
</file>

<file path=xl/sharedStrings.xml><?xml version="1.0" encoding="utf-8"?>
<sst xmlns="http://schemas.openxmlformats.org/spreadsheetml/2006/main" count="71" uniqueCount="60">
  <si>
    <t>Date</t>
  </si>
  <si>
    <t>NVDA</t>
  </si>
  <si>
    <t>Nvidia</t>
  </si>
  <si>
    <t>Rendimiento Esperado</t>
  </si>
  <si>
    <t>Varianza</t>
  </si>
  <si>
    <t>Desv. Std.</t>
  </si>
  <si>
    <t>CV</t>
  </si>
  <si>
    <t>Beta</t>
  </si>
  <si>
    <t>Alfa</t>
  </si>
  <si>
    <t>Tasa libre de riesgo</t>
  </si>
  <si>
    <t>Sharpe</t>
  </si>
  <si>
    <t>Treynor</t>
  </si>
  <si>
    <t>Max</t>
  </si>
  <si>
    <t>Min</t>
  </si>
  <si>
    <t>Matriz de Correlación</t>
  </si>
  <si>
    <t>Matriz de desviaciones</t>
  </si>
  <si>
    <t>Matriz de varianzas</t>
  </si>
  <si>
    <t>Matriz de covarianzas</t>
  </si>
  <si>
    <t>Matriz de riqueza 1</t>
  </si>
  <si>
    <t>Matriz de riqueza 2</t>
  </si>
  <si>
    <t>Matriz de Marckowitz</t>
  </si>
  <si>
    <t>Desv. Estandar</t>
  </si>
  <si>
    <t>Portafolio - Marckowitz</t>
  </si>
  <si>
    <t>Wi</t>
  </si>
  <si>
    <t>R. Annual</t>
  </si>
  <si>
    <t>Rendimiento esperado</t>
  </si>
  <si>
    <t>Varianza Portafolio</t>
  </si>
  <si>
    <t>Desv. Estandar Portafolio</t>
  </si>
  <si>
    <t>Beta Portafolio</t>
  </si>
  <si>
    <t>Sharpe Portafolio</t>
  </si>
  <si>
    <t>Min Var</t>
  </si>
  <si>
    <t>Portafolio de Markowitz</t>
  </si>
  <si>
    <t>Desviacion Estandar</t>
  </si>
  <si>
    <t>Minima Var</t>
  </si>
  <si>
    <t xml:space="preserve"> </t>
  </si>
  <si>
    <t>CAC-40</t>
  </si>
  <si>
    <t>Cotation Assistée en Continu</t>
  </si>
  <si>
    <t>ABBV</t>
  </si>
  <si>
    <t>BP</t>
  </si>
  <si>
    <t>PDRDY</t>
  </si>
  <si>
    <t>Abbvie</t>
  </si>
  <si>
    <t>British Petroleum</t>
  </si>
  <si>
    <t>Pernod Ricard</t>
  </si>
  <si>
    <t>Símbolo</t>
  </si>
  <si>
    <t>Linspace</t>
  </si>
  <si>
    <t>Linspace val</t>
  </si>
  <si>
    <t>Rendimiento</t>
  </si>
  <si>
    <t>Desviación</t>
  </si>
  <si>
    <t>The Walt Disney Company</t>
  </si>
  <si>
    <t>DIS</t>
  </si>
  <si>
    <t>LUV</t>
  </si>
  <si>
    <t>Southwest Airlines Co.</t>
  </si>
  <si>
    <t>PFE</t>
  </si>
  <si>
    <t>Pfizer Inc.</t>
  </si>
  <si>
    <t>CF</t>
  </si>
  <si>
    <t>CF Industries Holdings, inc.</t>
  </si>
  <si>
    <t>DUK</t>
  </si>
  <si>
    <t>Duke Energy Corporation</t>
  </si>
  <si>
    <t>PLD</t>
  </si>
  <si>
    <t>Prologis,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</si>
</sst>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0.000%"/>
    <numFmt numFmtId="167" formatCode="0.000"/>
    <numFmt numFmtId="168" formatCode="0.000000"/>
    <numFmt numFmtId="169" formatCode="0.00000000"/>
    <numFmt numFmtId="170" formatCode="0.0000%"/>
    <numFmt numFmtId="171" formatCode="m/d/yyyy;@"/>
    <numFmt numFmtId="172" formatCode="0.00000000000000%"/>
    <numFmt numFmtId="173" formatCode="0.00000000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64" fontId="0" fillId="0" borderId="0" xfId="44" applyFont="1"/>
    <xf numFmtId="10" fontId="0" fillId="0" borderId="0" xfId="43" applyNumberFormat="1" applyFont="1"/>
    <xf numFmtId="0" fontId="16" fillId="0" borderId="0" xfId="0" applyFont="1" applyAlignment="1">
      <alignment horizontal="center"/>
    </xf>
    <xf numFmtId="167" fontId="0" fillId="0" borderId="15" xfId="42" applyNumberFormat="1" applyFont="1" applyBorder="1"/>
    <xf numFmtId="167" fontId="0" fillId="0" borderId="10" xfId="42" applyNumberFormat="1" applyFont="1" applyBorder="1"/>
    <xf numFmtId="167" fontId="0" fillId="0" borderId="14" xfId="42" applyNumberFormat="1" applyFont="1" applyBorder="1"/>
    <xf numFmtId="10" fontId="0" fillId="0" borderId="14" xfId="0" applyNumberFormat="1" applyBorder="1"/>
    <xf numFmtId="0" fontId="18" fillId="0" borderId="0" xfId="0" applyFont="1" applyAlignment="1">
      <alignment horizontal="center" vertical="center" wrapText="1"/>
    </xf>
    <xf numFmtId="2" fontId="0" fillId="0" borderId="15" xfId="42" applyNumberFormat="1" applyFont="1" applyBorder="1"/>
    <xf numFmtId="2" fontId="0" fillId="0" borderId="0" xfId="42" applyNumberFormat="1" applyFont="1"/>
    <xf numFmtId="167" fontId="0" fillId="0" borderId="0" xfId="42" applyNumberFormat="1" applyFont="1"/>
    <xf numFmtId="10" fontId="0" fillId="0" borderId="0" xfId="0" applyNumberFormat="1"/>
    <xf numFmtId="10" fontId="0" fillId="0" borderId="15" xfId="0" applyNumberFormat="1" applyBorder="1"/>
    <xf numFmtId="2" fontId="0" fillId="0" borderId="14" xfId="42" applyNumberFormat="1" applyFont="1" applyBorder="1"/>
    <xf numFmtId="10" fontId="0" fillId="0" borderId="10" xfId="43" applyNumberFormat="1" applyFont="1" applyBorder="1"/>
    <xf numFmtId="10" fontId="0" fillId="0" borderId="10" xfId="0" applyNumberFormat="1" applyBorder="1"/>
    <xf numFmtId="167" fontId="0" fillId="0" borderId="0" xfId="0" applyNumberFormat="1" applyAlignment="1">
      <alignment horizontal="center"/>
    </xf>
    <xf numFmtId="167" fontId="0" fillId="0" borderId="10" xfId="0" applyNumberFormat="1" applyBorder="1"/>
    <xf numFmtId="165" fontId="0" fillId="0" borderId="0" xfId="0" applyNumberFormat="1"/>
    <xf numFmtId="0" fontId="18" fillId="0" borderId="12" xfId="0" applyFont="1" applyBorder="1" applyAlignment="1">
      <alignment horizontal="center" vertical="center"/>
    </xf>
    <xf numFmtId="2" fontId="0" fillId="0" borderId="10" xfId="43" applyNumberFormat="1" applyFont="1" applyBorder="1"/>
    <xf numFmtId="0" fontId="0" fillId="0" borderId="0" xfId="0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9" fontId="0" fillId="0" borderId="0" xfId="43" applyFont="1" applyAlignment="1">
      <alignment horizontal="center"/>
    </xf>
    <xf numFmtId="10" fontId="0" fillId="0" borderId="0" xfId="43" applyNumberFormat="1" applyFont="1" applyAlignment="1">
      <alignment horizontal="center"/>
    </xf>
    <xf numFmtId="2" fontId="0" fillId="0" borderId="0" xfId="43" applyNumberFormat="1" applyFont="1" applyAlignment="1">
      <alignment horizontal="center"/>
    </xf>
    <xf numFmtId="166" fontId="0" fillId="0" borderId="0" xfId="43" applyNumberFormat="1" applyFon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70" fontId="0" fillId="0" borderId="0" xfId="43" applyNumberFormat="1" applyFont="1"/>
    <xf numFmtId="0" fontId="16" fillId="0" borderId="0" xfId="0" applyFont="1"/>
    <xf numFmtId="0" fontId="16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4" fontId="0" fillId="0" borderId="0" xfId="0" applyNumberFormat="1"/>
    <xf numFmtId="171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45" applyNumberFormat="1" applyAlignment="1">
      <alignment vertical="top"/>
    </xf>
    <xf numFmtId="14" fontId="1" fillId="0" borderId="0" xfId="45" applyNumberFormat="1" applyAlignment="1">
      <alignment horizontal="right" vertical="top"/>
    </xf>
    <xf numFmtId="0" fontId="18" fillId="0" borderId="0" xfId="0" applyFont="1" applyAlignment="1">
      <alignment horizontal="center" vertical="center"/>
    </xf>
    <xf numFmtId="167" fontId="0" fillId="0" borderId="0" xfId="43" applyNumberFormat="1" applyFont="1" applyAlignment="1">
      <alignment horizontal="center"/>
    </xf>
    <xf numFmtId="168" fontId="0" fillId="0" borderId="0" xfId="43" applyNumberFormat="1" applyFont="1"/>
    <xf numFmtId="166" fontId="0" fillId="0" borderId="0" xfId="43" applyNumberFormat="1" applyFont="1" applyAlignment="1">
      <alignment horizontal="center" vertical="center"/>
    </xf>
    <xf numFmtId="14" fontId="0" fillId="33" borderId="0" xfId="0" applyNumberFormat="1" applyFill="1" applyAlignment="1">
      <alignment horizontal="center"/>
    </xf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 wrapText="1"/>
    </xf>
    <xf numFmtId="0" fontId="16" fillId="35" borderId="10" xfId="0" applyFont="1" applyFill="1" applyBorder="1" applyAlignment="1">
      <alignment horizontal="center"/>
    </xf>
    <xf numFmtId="0" fontId="16" fillId="36" borderId="0" xfId="0" applyFont="1" applyFill="1" applyAlignment="1">
      <alignment horizontal="center"/>
    </xf>
    <xf numFmtId="14" fontId="0" fillId="36" borderId="0" xfId="0" applyNumberFormat="1" applyFill="1" applyAlignment="1">
      <alignment horizontal="center"/>
    </xf>
    <xf numFmtId="0" fontId="0" fillId="0" borderId="11" xfId="0" applyBorder="1"/>
    <xf numFmtId="0" fontId="18" fillId="0" borderId="16" xfId="0" applyFont="1" applyBorder="1" applyAlignment="1">
      <alignment horizontal="center" vertical="center"/>
    </xf>
    <xf numFmtId="166" fontId="0" fillId="0" borderId="0" xfId="43" applyNumberFormat="1" applyFont="1"/>
    <xf numFmtId="172" fontId="0" fillId="0" borderId="0" xfId="43" applyNumberFormat="1" applyFont="1"/>
    <xf numFmtId="166" fontId="0" fillId="0" borderId="0" xfId="0" applyNumberFormat="1"/>
    <xf numFmtId="168" fontId="0" fillId="0" borderId="0" xfId="43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16" xfId="0" applyFont="1" applyBorder="1" applyAlignment="1">
      <alignment horizontal="center" wrapText="1"/>
    </xf>
    <xf numFmtId="165" fontId="0" fillId="0" borderId="0" xfId="43" applyNumberFormat="1" applyFont="1"/>
    <xf numFmtId="169" fontId="0" fillId="0" borderId="0" xfId="43" applyNumberFormat="1" applyFont="1"/>
    <xf numFmtId="0" fontId="16" fillId="0" borderId="0" xfId="43" applyNumberFormat="1" applyFont="1"/>
    <xf numFmtId="173" fontId="0" fillId="0" borderId="0" xfId="43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 xr:uid="{00000000-0005-0000-0000-000016000000}"/>
    <cellStyle name="Currency" xfId="45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Cartera Eficiente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Cartera eficiente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5881817586728972"/>
                  <c:y val="-0.106913979223953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BF-47A6-8303-A1AF65FF292D}"/>
                </c:ext>
              </c:extLst>
            </c:dLbl>
            <c:dLbl>
              <c:idx val="1"/>
              <c:layout>
                <c:manualLayout>
                  <c:x val="-0.2122411257961638"/>
                  <c:y val="-9.6408474632927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BF-47A6-8303-A1AF65FF292D}"/>
                </c:ext>
              </c:extLst>
            </c:dLbl>
            <c:dLbl>
              <c:idx val="2"/>
              <c:layout>
                <c:manualLayout>
                  <c:x val="0.15775816473142865"/>
                  <c:y val="-4.57404313358691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BF-47A6-8303-A1AF65FF2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'Portafolio de Marckowitz'!$D$14:$D$16</c:f>
              <c:numCache>
                <c:formatCode>0.000%</c:formatCode>
                <c:ptCount val="3"/>
                <c:pt idx="0">
                  <c:v>0.11568999097706563</c:v>
                </c:pt>
                <c:pt idx="1">
                  <c:v>1.0164866426966477</c:v>
                </c:pt>
                <c:pt idx="2">
                  <c:v>0.1514431498626741</c:v>
                </c:pt>
              </c:numCache>
            </c:numRef>
          </c:xVal>
          <c:yVal>
            <c:numRef>
              <c:f>'Portafolio de Marckowitz'!$E$14:$E$16</c:f>
              <c:numCache>
                <c:formatCode>0.000%</c:formatCode>
                <c:ptCount val="3"/>
                <c:pt idx="0">
                  <c:v>0.10851339085516602</c:v>
                </c:pt>
                <c:pt idx="1">
                  <c:v>0.23913727581122909</c:v>
                </c:pt>
                <c:pt idx="2">
                  <c:v>4.1456553044973657E-2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F-47A6-8303-A1AF65FF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421360"/>
        <c:axId val="-1133434416"/>
      </c:scatterChart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0.16988909606098498"/>
                  <c:y val="4.4333677231669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BF-47A6-8303-A1AF65FF292D}"/>
                </c:ext>
              </c:extLst>
            </c:dLbl>
            <c:dLbl>
              <c:idx val="2"/>
              <c:layout>
                <c:manualLayout>
                  <c:x val="0.1960817022929939"/>
                  <c:y val="-3.9759688732520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BF-47A6-8303-A1AF65FF2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'Portafolio de Marckowitz'!$D$4:$D$13</c:f>
              <c:numCache>
                <c:formatCode>General</c:formatCode>
                <c:ptCount val="10"/>
                <c:pt idx="0">
                  <c:v>0.19938068801589537</c:v>
                </c:pt>
                <c:pt idx="1">
                  <c:v>0.18351453251948968</c:v>
                </c:pt>
                <c:pt idx="2">
                  <c:v>0.19384414957211488</c:v>
                </c:pt>
                <c:pt idx="3">
                  <c:v>0.23208834519178956</c:v>
                </c:pt>
                <c:pt idx="4">
                  <c:v>0.2844649731778856</c:v>
                </c:pt>
                <c:pt idx="5">
                  <c:v>0.34453293343576891</c:v>
                </c:pt>
                <c:pt idx="6">
                  <c:v>0.40945223227309735</c:v>
                </c:pt>
                <c:pt idx="7">
                  <c:v>0.47726030439164152</c:v>
                </c:pt>
                <c:pt idx="8">
                  <c:v>0.54784732905263167</c:v>
                </c:pt>
                <c:pt idx="9">
                  <c:v>0.62924193145571738</c:v>
                </c:pt>
              </c:numCache>
            </c:numRef>
          </c:xVal>
          <c:yVal>
            <c:numRef>
              <c:f>'Portafolio de Marckowitz'!$E$4:$E$13</c:f>
              <c:numCache>
                <c:formatCode>General</c:formatCode>
                <c:ptCount val="10"/>
                <c:pt idx="0">
                  <c:v>3.999999999999599E-2</c:v>
                </c:pt>
                <c:pt idx="1">
                  <c:v>9.6359560565514202E-2</c:v>
                </c:pt>
                <c:pt idx="2">
                  <c:v>0.15271912113102704</c:v>
                </c:pt>
                <c:pt idx="3">
                  <c:v>0.20907868169654376</c:v>
                </c:pt>
                <c:pt idx="4">
                  <c:v>0.26543845134073463</c:v>
                </c:pt>
                <c:pt idx="5">
                  <c:v>0.32179806826601726</c:v>
                </c:pt>
                <c:pt idx="6">
                  <c:v>0.37815768519114706</c:v>
                </c:pt>
                <c:pt idx="7">
                  <c:v>0.43451730211627715</c:v>
                </c:pt>
                <c:pt idx="8">
                  <c:v>0.49087691904140812</c:v>
                </c:pt>
                <c:pt idx="9">
                  <c:v>0.54723604903499512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BF-47A6-8303-A1AF65FF292D}"/>
            </c:ext>
          </c:extLst>
        </c:ser>
        <c:ser>
          <c:idx val="1"/>
          <c:order val="1"/>
          <c:tx>
            <c:v>min var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'Portafolio de Marckowitz'!$D$14</c:f>
              <c:numCache>
                <c:formatCode>0.000%</c:formatCode>
                <c:ptCount val="1"/>
                <c:pt idx="0">
                  <c:v>0.11568999097706563</c:v>
                </c:pt>
              </c:numCache>
            </c:numRef>
          </c:xVal>
          <c:yVal>
            <c:numRef>
              <c:f>'Portafolio de Marckowitz'!$E$14</c:f>
              <c:numCache>
                <c:formatCode>0.000%</c:formatCode>
                <c:ptCount val="1"/>
                <c:pt idx="0">
                  <c:v>0.10851339085516602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BF-47A6-8303-A1AF65FF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421360"/>
        <c:axId val="-1133434416"/>
      </c:scatterChart>
      <c:valAx>
        <c:axId val="-113342136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434416"/>
        <c:crosses val="autoZero"/>
        <c:crossBetween val="midCat"/>
      </c:valAx>
      <c:valAx>
        <c:axId val="-11334344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4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559752</xdr:colOff>
      <xdr:row>1</xdr:row>
      <xdr:rowOff>22169</xdr:rowOff>
    </xdr:from>
    <xdr:to>
      <xdr:col>18</xdr:col>
      <xdr:colOff>384342</xdr:colOff>
      <xdr:row>23</xdr:row>
      <xdr:rowOff>66842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4"/>
  <sheetViews>
    <sheetView zoomScale="198" zoomScaleNormal="70" workbookViewId="0">
      <selection activeCell="H2" sqref="H2"/>
    </sheetView>
  </sheetViews>
  <sheetFormatPr defaultColWidth="9.140625" defaultRowHeight="15" x14ac:dyDescent="0.25"/>
  <cols>
    <col min="1" max="1" width="10.7109375" style="1" bestFit="1" customWidth="1"/>
    <col min="2" max="2" width="10.7109375" style="1" customWidth="1"/>
    <col min="3" max="3" width="9.140625" style="1"/>
    <col min="4" max="4" width="13.28515625" style="1" bestFit="1" customWidth="1"/>
    <col min="5" max="5" width="11.28515625" style="1" customWidth="1"/>
    <col min="6" max="6" width="10.28515625" style="1" customWidth="1"/>
    <col min="7" max="7" width="11.7109375" style="1" customWidth="1"/>
    <col min="8" max="10" width="9.140625" style="1"/>
    <col min="11" max="11" width="14" style="1" customWidth="1"/>
    <col min="12" max="12" width="12.5703125" style="1" customWidth="1"/>
    <col min="13" max="13" width="15.42578125" style="1" customWidth="1"/>
    <col min="14" max="14" width="14.140625" style="1" customWidth="1"/>
    <col min="15" max="15" width="10.7109375" style="1" bestFit="1" customWidth="1"/>
    <col min="16" max="17" width="9.140625" style="1"/>
    <col min="18" max="18" width="13.140625" style="1" customWidth="1"/>
    <col min="19" max="19" width="9.7109375" style="1" bestFit="1" customWidth="1"/>
    <col min="20" max="16384" width="9.140625" style="1"/>
  </cols>
  <sheetData>
    <row r="1" spans="1:18" ht="60" x14ac:dyDescent="0.25">
      <c r="A1" s="47" t="s">
        <v>0</v>
      </c>
      <c r="B1" s="45" t="s">
        <v>36</v>
      </c>
      <c r="C1" s="45" t="s">
        <v>40</v>
      </c>
      <c r="D1" s="45" t="s">
        <v>41</v>
      </c>
      <c r="E1" s="45" t="s">
        <v>53</v>
      </c>
      <c r="F1" s="45" t="s">
        <v>55</v>
      </c>
      <c r="G1" s="45" t="s">
        <v>48</v>
      </c>
      <c r="H1" s="45" t="s">
        <v>2</v>
      </c>
      <c r="I1" s="45" t="s">
        <v>42</v>
      </c>
      <c r="J1" s="45" t="s">
        <v>57</v>
      </c>
      <c r="K1" s="45" t="s">
        <v>51</v>
      </c>
      <c r="L1" s="45" t="s">
        <v>59</v>
      </c>
    </row>
    <row r="2" spans="1:18" x14ac:dyDescent="0.25">
      <c r="A2" s="47" t="s">
        <v>43</v>
      </c>
      <c r="B2" s="46" t="s">
        <v>35</v>
      </c>
      <c r="C2" s="46" t="s">
        <v>37</v>
      </c>
      <c r="D2" s="46" t="s">
        <v>38</v>
      </c>
      <c r="E2" s="46" t="s">
        <v>52</v>
      </c>
      <c r="F2" s="46" t="s">
        <v>54</v>
      </c>
      <c r="G2" s="46" t="s">
        <v>49</v>
      </c>
      <c r="H2" s="46" t="s">
        <v>1</v>
      </c>
      <c r="I2" s="46" t="s">
        <v>39</v>
      </c>
      <c r="J2" s="46" t="s">
        <v>56</v>
      </c>
      <c r="K2" s="46" t="s">
        <v>50</v>
      </c>
      <c r="L2" s="46" t="s">
        <v>58</v>
      </c>
      <c r="M2" s="36"/>
      <c r="N2" s="34"/>
      <c r="O2" s="37"/>
      <c r="R2" s="37"/>
    </row>
    <row r="3" spans="1:18" x14ac:dyDescent="0.25">
      <c r="A3" s="44">
        <v>42404</v>
      </c>
      <c r="B3">
        <v>4228.5297849999997</v>
      </c>
      <c r="C3">
        <v>56.759998000000003</v>
      </c>
      <c r="D3">
        <v>30.610001</v>
      </c>
      <c r="E3">
        <v>29</v>
      </c>
      <c r="F3">
        <v>30.59</v>
      </c>
      <c r="G3">
        <v>95.43</v>
      </c>
      <c r="H3">
        <v>28.209999</v>
      </c>
      <c r="I3">
        <v>23.200001</v>
      </c>
      <c r="J3">
        <v>78.580001999999993</v>
      </c>
      <c r="K3">
        <v>37.549999</v>
      </c>
      <c r="L3">
        <v>39.580002</v>
      </c>
      <c r="M3" s="35"/>
      <c r="N3" s="34"/>
      <c r="O3" s="37"/>
    </row>
    <row r="4" spans="1:18" x14ac:dyDescent="0.25">
      <c r="A4" s="44">
        <v>42405</v>
      </c>
      <c r="B4">
        <v>4200.669922</v>
      </c>
      <c r="C4">
        <v>53.119999</v>
      </c>
      <c r="D4">
        <v>30.459999</v>
      </c>
      <c r="E4">
        <v>29.030000999999999</v>
      </c>
      <c r="F4">
        <v>29.969999000000001</v>
      </c>
      <c r="G4">
        <v>93.900002000000001</v>
      </c>
      <c r="H4">
        <v>26.43</v>
      </c>
      <c r="I4">
        <v>22.52</v>
      </c>
      <c r="J4">
        <v>79.040001000000004</v>
      </c>
      <c r="K4">
        <v>35.689999</v>
      </c>
      <c r="L4">
        <v>39.240001999999997</v>
      </c>
      <c r="M4" s="35"/>
      <c r="N4" s="34"/>
      <c r="O4" s="37"/>
    </row>
    <row r="5" spans="1:18" x14ac:dyDescent="0.25">
      <c r="A5" s="44">
        <v>42408</v>
      </c>
      <c r="B5">
        <v>4066.3100589999999</v>
      </c>
      <c r="C5">
        <v>52.889999000000003</v>
      </c>
      <c r="D5">
        <v>29.92</v>
      </c>
      <c r="E5">
        <v>28.559999000000001</v>
      </c>
      <c r="F5">
        <v>28.01</v>
      </c>
      <c r="G5">
        <v>92.120002999999997</v>
      </c>
      <c r="H5">
        <v>25.219999000000001</v>
      </c>
      <c r="I5">
        <v>22.530000999999999</v>
      </c>
      <c r="J5">
        <v>79.169998000000007</v>
      </c>
      <c r="K5">
        <v>34.720001000000003</v>
      </c>
      <c r="L5">
        <v>37.650002000000001</v>
      </c>
      <c r="M5" s="35"/>
      <c r="N5" s="34"/>
      <c r="O5" s="37"/>
    </row>
    <row r="6" spans="1:18" x14ac:dyDescent="0.25">
      <c r="A6" s="44">
        <v>42409</v>
      </c>
      <c r="B6">
        <v>3997.540039</v>
      </c>
      <c r="C6">
        <v>53.48</v>
      </c>
      <c r="D6">
        <v>28.950001</v>
      </c>
      <c r="E6">
        <v>29.1</v>
      </c>
      <c r="F6">
        <v>28.469999000000001</v>
      </c>
      <c r="G6">
        <v>92.32</v>
      </c>
      <c r="H6">
        <v>25.49</v>
      </c>
      <c r="I6">
        <v>22.25</v>
      </c>
      <c r="J6">
        <v>78.930000000000007</v>
      </c>
      <c r="K6">
        <v>35.25</v>
      </c>
      <c r="L6">
        <v>37.400002000000001</v>
      </c>
      <c r="M6" s="35"/>
      <c r="N6" s="34"/>
      <c r="O6" s="37"/>
    </row>
    <row r="7" spans="1:18" x14ac:dyDescent="0.25">
      <c r="A7" s="44">
        <v>42410</v>
      </c>
      <c r="B7">
        <v>4061.1999510000001</v>
      </c>
      <c r="C7">
        <v>52.720001000000003</v>
      </c>
      <c r="D7">
        <v>28.040001</v>
      </c>
      <c r="E7">
        <v>29.49</v>
      </c>
      <c r="F7">
        <v>27.83</v>
      </c>
      <c r="G7">
        <v>88.849997999999999</v>
      </c>
      <c r="H7">
        <v>25.43</v>
      </c>
      <c r="I7">
        <v>22.18</v>
      </c>
      <c r="J7">
        <v>78.120002999999997</v>
      </c>
      <c r="K7">
        <v>35.540000999999997</v>
      </c>
      <c r="L7">
        <v>37.299999</v>
      </c>
      <c r="M7" s="35"/>
      <c r="N7" s="34"/>
      <c r="O7" s="37"/>
    </row>
    <row r="8" spans="1:18" x14ac:dyDescent="0.25">
      <c r="A8" s="44">
        <v>42411</v>
      </c>
      <c r="B8">
        <v>3896.709961</v>
      </c>
      <c r="C8">
        <v>52.18</v>
      </c>
      <c r="D8">
        <v>27.639999</v>
      </c>
      <c r="E8">
        <v>29.129999000000002</v>
      </c>
      <c r="F8">
        <v>29.040001</v>
      </c>
      <c r="G8">
        <v>90.309997999999993</v>
      </c>
      <c r="H8">
        <v>25.299999</v>
      </c>
      <c r="I8">
        <v>21.209999</v>
      </c>
      <c r="J8">
        <v>76.800003000000004</v>
      </c>
      <c r="K8">
        <v>35.340000000000003</v>
      </c>
      <c r="L8">
        <v>35.57</v>
      </c>
      <c r="M8" s="35"/>
      <c r="N8" s="34"/>
      <c r="O8" s="37"/>
    </row>
    <row r="9" spans="1:18" x14ac:dyDescent="0.25">
      <c r="A9" s="44">
        <v>42412</v>
      </c>
      <c r="B9">
        <v>3995.0600589999999</v>
      </c>
      <c r="C9">
        <v>52.580002</v>
      </c>
      <c r="D9">
        <v>29.02</v>
      </c>
      <c r="E9">
        <v>29.360001</v>
      </c>
      <c r="F9">
        <v>30</v>
      </c>
      <c r="G9">
        <v>91.150002000000001</v>
      </c>
      <c r="H9">
        <v>25.73</v>
      </c>
      <c r="I9">
        <v>20.969999000000001</v>
      </c>
      <c r="J9">
        <v>76.239998</v>
      </c>
      <c r="K9">
        <v>36.240001999999997</v>
      </c>
      <c r="L9">
        <v>36.07</v>
      </c>
      <c r="M9" s="35"/>
      <c r="N9" s="34"/>
      <c r="O9" s="37"/>
    </row>
    <row r="10" spans="1:18" x14ac:dyDescent="0.25">
      <c r="A10" s="44">
        <v>42416</v>
      </c>
      <c r="B10">
        <v>4115.25</v>
      </c>
      <c r="C10">
        <v>53.509998000000003</v>
      </c>
      <c r="D10">
        <v>29.059999000000001</v>
      </c>
      <c r="E10">
        <v>29.809999000000001</v>
      </c>
      <c r="F10">
        <v>31.139999</v>
      </c>
      <c r="G10">
        <v>92.910004000000001</v>
      </c>
      <c r="H10">
        <v>26.99</v>
      </c>
      <c r="I10">
        <v>21.049999</v>
      </c>
      <c r="J10">
        <v>76.290001000000004</v>
      </c>
      <c r="K10">
        <v>37.080002</v>
      </c>
      <c r="L10">
        <v>37.159999999999997</v>
      </c>
      <c r="M10" s="35"/>
      <c r="N10" s="34"/>
      <c r="O10" s="37"/>
    </row>
    <row r="11" spans="1:18" x14ac:dyDescent="0.25">
      <c r="A11" s="44">
        <v>42417</v>
      </c>
      <c r="B11">
        <v>4110.6601559999999</v>
      </c>
      <c r="C11">
        <v>55.009998000000003</v>
      </c>
      <c r="D11">
        <v>29.950001</v>
      </c>
      <c r="E11">
        <v>29.629999000000002</v>
      </c>
      <c r="F11">
        <v>31.700001</v>
      </c>
      <c r="G11">
        <v>95.5</v>
      </c>
      <c r="H11">
        <v>27.66</v>
      </c>
      <c r="I11">
        <v>21.540001</v>
      </c>
      <c r="J11">
        <v>75.5</v>
      </c>
      <c r="K11">
        <v>38.509998000000003</v>
      </c>
      <c r="L11">
        <v>37.459999000000003</v>
      </c>
      <c r="M11" s="35"/>
      <c r="N11" s="34"/>
      <c r="O11" s="37"/>
    </row>
    <row r="12" spans="1:18" x14ac:dyDescent="0.25">
      <c r="A12" s="44">
        <v>42418</v>
      </c>
      <c r="B12">
        <v>4233.4702150000003</v>
      </c>
      <c r="C12">
        <v>54.549999</v>
      </c>
      <c r="D12">
        <v>29.780000999999999</v>
      </c>
      <c r="E12">
        <v>29.549999</v>
      </c>
      <c r="F12">
        <v>34.369999</v>
      </c>
      <c r="G12">
        <v>95.169998000000007</v>
      </c>
      <c r="H12">
        <v>30.040001</v>
      </c>
      <c r="I12">
        <v>21.41</v>
      </c>
      <c r="J12">
        <v>76.209998999999996</v>
      </c>
      <c r="K12">
        <v>39</v>
      </c>
      <c r="L12">
        <v>37.669998</v>
      </c>
      <c r="M12" s="35"/>
      <c r="N12" s="34"/>
      <c r="O12" s="37"/>
    </row>
    <row r="13" spans="1:18" x14ac:dyDescent="0.25">
      <c r="A13" s="44">
        <v>42419</v>
      </c>
      <c r="B13">
        <v>4239.7597660000001</v>
      </c>
      <c r="C13">
        <v>54.290000999999997</v>
      </c>
      <c r="D13">
        <v>29.75</v>
      </c>
      <c r="E13">
        <v>29.49</v>
      </c>
      <c r="F13">
        <v>33</v>
      </c>
      <c r="G13">
        <v>95.010002</v>
      </c>
      <c r="H13">
        <v>30.440000999999999</v>
      </c>
      <c r="I13">
        <v>21.57</v>
      </c>
      <c r="J13">
        <v>74.550003000000004</v>
      </c>
      <c r="K13">
        <v>39.310001</v>
      </c>
      <c r="L13">
        <v>37.330002</v>
      </c>
      <c r="M13" s="35"/>
      <c r="N13" s="34"/>
      <c r="O13" s="37"/>
    </row>
    <row r="14" spans="1:18" x14ac:dyDescent="0.25">
      <c r="A14" s="44">
        <v>42422</v>
      </c>
      <c r="B14">
        <v>4223.0400390000004</v>
      </c>
      <c r="C14">
        <v>55.279998999999997</v>
      </c>
      <c r="D14">
        <v>30.299999</v>
      </c>
      <c r="E14">
        <v>30.049999</v>
      </c>
      <c r="F14">
        <v>33.540000999999997</v>
      </c>
      <c r="G14">
        <v>96.370002999999997</v>
      </c>
      <c r="H14">
        <v>31.52</v>
      </c>
      <c r="I14">
        <v>21.719999000000001</v>
      </c>
      <c r="J14">
        <v>74.839995999999999</v>
      </c>
      <c r="K14">
        <v>40.82</v>
      </c>
      <c r="L14">
        <v>37.709999000000003</v>
      </c>
      <c r="M14" s="35"/>
      <c r="N14" s="34"/>
      <c r="O14" s="37"/>
    </row>
    <row r="15" spans="1:18" x14ac:dyDescent="0.25">
      <c r="A15" s="44">
        <v>42423</v>
      </c>
      <c r="B15">
        <v>4298.7001950000003</v>
      </c>
      <c r="C15">
        <v>55.07</v>
      </c>
      <c r="D15">
        <v>29</v>
      </c>
      <c r="E15">
        <v>29.959999</v>
      </c>
      <c r="F15">
        <v>32.130001</v>
      </c>
      <c r="G15">
        <v>95.379997000000003</v>
      </c>
      <c r="H15">
        <v>31.6</v>
      </c>
      <c r="I15">
        <v>21.709999</v>
      </c>
      <c r="J15">
        <v>74.809997999999993</v>
      </c>
      <c r="K15">
        <v>41.080002</v>
      </c>
      <c r="L15">
        <v>37.909999999999997</v>
      </c>
      <c r="M15" s="35"/>
      <c r="N15" s="34"/>
      <c r="O15" s="37"/>
    </row>
    <row r="16" spans="1:18" x14ac:dyDescent="0.25">
      <c r="A16" s="44">
        <v>42424</v>
      </c>
      <c r="B16">
        <v>4238.419922</v>
      </c>
      <c r="C16">
        <v>54.889999000000003</v>
      </c>
      <c r="D16">
        <v>28.540001</v>
      </c>
      <c r="E16">
        <v>30.02</v>
      </c>
      <c r="F16">
        <v>31.75</v>
      </c>
      <c r="G16">
        <v>95.43</v>
      </c>
      <c r="H16">
        <v>31.82</v>
      </c>
      <c r="I16">
        <v>21.65</v>
      </c>
      <c r="J16">
        <v>74.949996999999996</v>
      </c>
      <c r="K16">
        <v>41.360000999999997</v>
      </c>
      <c r="L16">
        <v>38.169998</v>
      </c>
      <c r="M16" s="35"/>
      <c r="N16" s="34"/>
      <c r="O16" s="37"/>
    </row>
    <row r="17" spans="1:15" x14ac:dyDescent="0.25">
      <c r="A17" s="44">
        <v>42425</v>
      </c>
      <c r="B17">
        <v>4155.3398440000001</v>
      </c>
      <c r="C17">
        <v>56.200001</v>
      </c>
      <c r="D17">
        <v>28.66</v>
      </c>
      <c r="E17">
        <v>30.59</v>
      </c>
      <c r="F17">
        <v>33.159999999999997</v>
      </c>
      <c r="G17">
        <v>95.650002000000001</v>
      </c>
      <c r="H17">
        <v>31.889999</v>
      </c>
      <c r="I17">
        <v>21.76</v>
      </c>
      <c r="J17">
        <v>76.440002000000007</v>
      </c>
      <c r="K17">
        <v>42.59</v>
      </c>
      <c r="L17">
        <v>39.07</v>
      </c>
      <c r="M17" s="35"/>
      <c r="N17" s="34"/>
      <c r="O17" s="37"/>
    </row>
    <row r="18" spans="1:15" x14ac:dyDescent="0.25">
      <c r="A18" s="44">
        <v>42426</v>
      </c>
      <c r="B18">
        <v>4248.4501950000003</v>
      </c>
      <c r="C18">
        <v>56</v>
      </c>
      <c r="D18">
        <v>29</v>
      </c>
      <c r="E18">
        <v>30.23</v>
      </c>
      <c r="F18">
        <v>34.950001</v>
      </c>
      <c r="G18">
        <v>95.309997999999993</v>
      </c>
      <c r="H18">
        <v>31.68</v>
      </c>
      <c r="I18">
        <v>21.25</v>
      </c>
      <c r="J18">
        <v>74.029999000000004</v>
      </c>
      <c r="K18">
        <v>42.169998</v>
      </c>
      <c r="L18">
        <v>38.610000999999997</v>
      </c>
      <c r="M18" s="35"/>
      <c r="N18" s="34"/>
      <c r="O18" s="37"/>
    </row>
    <row r="19" spans="1:15" x14ac:dyDescent="0.25">
      <c r="A19" s="44">
        <v>42429</v>
      </c>
      <c r="B19">
        <v>4314.5698240000002</v>
      </c>
      <c r="C19">
        <v>54.610000999999997</v>
      </c>
      <c r="D19">
        <v>29.09</v>
      </c>
      <c r="E19">
        <v>29.67</v>
      </c>
      <c r="F19">
        <v>36.459999000000003</v>
      </c>
      <c r="G19">
        <v>95.519997000000004</v>
      </c>
      <c r="H19">
        <v>31.360001</v>
      </c>
      <c r="I19">
        <v>21.219999000000001</v>
      </c>
      <c r="J19">
        <v>74.279999000000004</v>
      </c>
      <c r="K19">
        <v>41.950001</v>
      </c>
      <c r="L19">
        <v>38.459999000000003</v>
      </c>
      <c r="M19" s="35"/>
      <c r="N19" s="34"/>
      <c r="O19" s="37"/>
    </row>
    <row r="20" spans="1:15" x14ac:dyDescent="0.25">
      <c r="A20" s="44">
        <v>42430</v>
      </c>
      <c r="B20">
        <v>4353.5498049999997</v>
      </c>
      <c r="C20">
        <v>56.34</v>
      </c>
      <c r="D20">
        <v>29.629999000000002</v>
      </c>
      <c r="E20">
        <v>30.040001</v>
      </c>
      <c r="F20">
        <v>36.25</v>
      </c>
      <c r="G20">
        <v>97.650002000000001</v>
      </c>
      <c r="H20">
        <v>32.75</v>
      </c>
      <c r="I20">
        <v>21.860001</v>
      </c>
      <c r="J20">
        <v>73.349997999999999</v>
      </c>
      <c r="K20">
        <v>42.5</v>
      </c>
      <c r="L20">
        <v>40.279998999999997</v>
      </c>
      <c r="M20" s="35"/>
      <c r="N20" s="34"/>
      <c r="O20" s="37"/>
    </row>
    <row r="21" spans="1:15" x14ac:dyDescent="0.25">
      <c r="A21" s="44">
        <v>42431</v>
      </c>
      <c r="B21">
        <v>4406.8398440000001</v>
      </c>
      <c r="C21">
        <v>55.700001</v>
      </c>
      <c r="D21">
        <v>30.209999</v>
      </c>
      <c r="E21">
        <v>29.98</v>
      </c>
      <c r="F21">
        <v>34.740001999999997</v>
      </c>
      <c r="G21">
        <v>97</v>
      </c>
      <c r="H21">
        <v>32.939999</v>
      </c>
      <c r="I21">
        <v>21.35</v>
      </c>
      <c r="J21">
        <v>73.629997000000003</v>
      </c>
      <c r="K21">
        <v>41.939999</v>
      </c>
      <c r="L21">
        <v>40.470001000000003</v>
      </c>
      <c r="M21" s="35"/>
      <c r="N21" s="34"/>
      <c r="O21" s="37"/>
    </row>
    <row r="22" spans="1:15" x14ac:dyDescent="0.25">
      <c r="A22" s="44">
        <v>42432</v>
      </c>
      <c r="B22">
        <v>4424.8901370000003</v>
      </c>
      <c r="C22">
        <v>55.93</v>
      </c>
      <c r="D22">
        <v>30.870000999999998</v>
      </c>
      <c r="E22">
        <v>29.889999</v>
      </c>
      <c r="F22">
        <v>36.189999</v>
      </c>
      <c r="G22">
        <v>98.82</v>
      </c>
      <c r="H22">
        <v>32.650002000000001</v>
      </c>
      <c r="I22">
        <v>21.540001</v>
      </c>
      <c r="J22">
        <v>74.330001999999993</v>
      </c>
      <c r="K22">
        <v>42.029998999999997</v>
      </c>
      <c r="L22">
        <v>41.02</v>
      </c>
      <c r="M22" s="35"/>
      <c r="N22" s="34"/>
      <c r="O22" s="37"/>
    </row>
    <row r="23" spans="1:15" x14ac:dyDescent="0.25">
      <c r="A23" s="44">
        <v>42433</v>
      </c>
      <c r="B23">
        <v>4416.080078</v>
      </c>
      <c r="C23">
        <v>56.150002000000001</v>
      </c>
      <c r="D23">
        <v>31.15</v>
      </c>
      <c r="E23">
        <v>29.709999</v>
      </c>
      <c r="F23">
        <v>34.590000000000003</v>
      </c>
      <c r="G23">
        <v>98.480002999999996</v>
      </c>
      <c r="H23">
        <v>32.549999</v>
      </c>
      <c r="I23">
        <v>21.9</v>
      </c>
      <c r="J23">
        <v>75.169998000000007</v>
      </c>
      <c r="K23">
        <v>41.5</v>
      </c>
      <c r="L23">
        <v>41.490001999999997</v>
      </c>
      <c r="M23" s="35"/>
      <c r="N23" s="34"/>
      <c r="O23" s="37"/>
    </row>
    <row r="24" spans="1:15" x14ac:dyDescent="0.25">
      <c r="A24" s="44">
        <v>42436</v>
      </c>
      <c r="B24">
        <v>4456.6201170000004</v>
      </c>
      <c r="C24">
        <v>56.400002000000001</v>
      </c>
      <c r="D24">
        <v>31.5</v>
      </c>
      <c r="E24">
        <v>29.790001</v>
      </c>
      <c r="F24">
        <v>36.880001</v>
      </c>
      <c r="G24">
        <v>99.389999000000003</v>
      </c>
      <c r="H24">
        <v>32.340000000000003</v>
      </c>
      <c r="I24">
        <v>21.700001</v>
      </c>
      <c r="J24">
        <v>76.25</v>
      </c>
      <c r="K24">
        <v>41.48</v>
      </c>
      <c r="L24">
        <v>41.599997999999999</v>
      </c>
      <c r="M24" s="35"/>
      <c r="N24" s="34"/>
      <c r="O24" s="37"/>
    </row>
    <row r="25" spans="1:15" x14ac:dyDescent="0.25">
      <c r="A25" s="44">
        <v>42437</v>
      </c>
      <c r="B25">
        <v>4442.2900390000004</v>
      </c>
      <c r="C25">
        <v>55.32</v>
      </c>
      <c r="D25">
        <v>30.07</v>
      </c>
      <c r="E25">
        <v>29.360001</v>
      </c>
      <c r="F25">
        <v>35.259998000000003</v>
      </c>
      <c r="G25">
        <v>97.82</v>
      </c>
      <c r="H25">
        <v>31.75</v>
      </c>
      <c r="I25">
        <v>21.66</v>
      </c>
      <c r="J25">
        <v>77.269997000000004</v>
      </c>
      <c r="K25">
        <v>41.59</v>
      </c>
      <c r="L25">
        <v>41.34</v>
      </c>
      <c r="M25" s="35"/>
      <c r="N25" s="34"/>
      <c r="O25" s="37"/>
    </row>
    <row r="26" spans="1:15" x14ac:dyDescent="0.25">
      <c r="A26" s="44">
        <v>42438</v>
      </c>
      <c r="B26">
        <v>4404.0200199999999</v>
      </c>
      <c r="C26">
        <v>56.389999000000003</v>
      </c>
      <c r="D26">
        <v>30.299999</v>
      </c>
      <c r="E26">
        <v>29.74</v>
      </c>
      <c r="F26">
        <v>35.419998</v>
      </c>
      <c r="G26">
        <v>97.660004000000001</v>
      </c>
      <c r="H26">
        <v>31.73</v>
      </c>
      <c r="I26">
        <v>21.93</v>
      </c>
      <c r="J26">
        <v>77.510002</v>
      </c>
      <c r="K26">
        <v>42.32</v>
      </c>
      <c r="L26">
        <v>41.720001000000003</v>
      </c>
      <c r="M26" s="35"/>
      <c r="N26" s="34"/>
      <c r="O26" s="37"/>
    </row>
    <row r="27" spans="1:15" x14ac:dyDescent="0.25">
      <c r="A27" s="44">
        <v>42439</v>
      </c>
      <c r="B27">
        <v>4425.6499020000001</v>
      </c>
      <c r="C27">
        <v>56.23</v>
      </c>
      <c r="D27">
        <v>29.83</v>
      </c>
      <c r="E27">
        <v>29.59</v>
      </c>
      <c r="F27">
        <v>33.639999000000003</v>
      </c>
      <c r="G27">
        <v>97.040001000000004</v>
      </c>
      <c r="H27">
        <v>31.68</v>
      </c>
      <c r="I27">
        <v>22.219999000000001</v>
      </c>
      <c r="J27">
        <v>77.260002</v>
      </c>
      <c r="K27">
        <v>42.259998000000003</v>
      </c>
      <c r="L27">
        <v>41.400002000000001</v>
      </c>
      <c r="M27" s="35"/>
      <c r="N27" s="34"/>
      <c r="O27" s="37"/>
    </row>
    <row r="28" spans="1:15" x14ac:dyDescent="0.25">
      <c r="A28" s="44">
        <v>42440</v>
      </c>
      <c r="B28">
        <v>4350.3500979999999</v>
      </c>
      <c r="C28">
        <v>57.73</v>
      </c>
      <c r="D28">
        <v>30.549999</v>
      </c>
      <c r="E28">
        <v>30.5</v>
      </c>
      <c r="F28">
        <v>35.639999000000003</v>
      </c>
      <c r="G28">
        <v>97.940002000000007</v>
      </c>
      <c r="H28">
        <v>32.220001000000003</v>
      </c>
      <c r="I28">
        <v>22.52</v>
      </c>
      <c r="J28">
        <v>77.760002</v>
      </c>
      <c r="K28">
        <v>43.330002</v>
      </c>
      <c r="L28">
        <v>42.490001999999997</v>
      </c>
      <c r="M28" s="35"/>
      <c r="N28" s="34"/>
      <c r="O28" s="37"/>
    </row>
    <row r="29" spans="1:15" x14ac:dyDescent="0.25">
      <c r="A29" s="44">
        <v>42443</v>
      </c>
      <c r="B29">
        <v>4492.7900390000004</v>
      </c>
      <c r="C29">
        <v>57.209999000000003</v>
      </c>
      <c r="D29">
        <v>29.950001</v>
      </c>
      <c r="E29">
        <v>30.1</v>
      </c>
      <c r="F29">
        <v>35.540000999999997</v>
      </c>
      <c r="G29">
        <v>98.809997999999993</v>
      </c>
      <c r="H29">
        <v>32.299999</v>
      </c>
      <c r="I29">
        <v>22.709999</v>
      </c>
      <c r="J29">
        <v>77.720000999999996</v>
      </c>
      <c r="K29">
        <v>43.82</v>
      </c>
      <c r="L29">
        <v>42.389999000000003</v>
      </c>
      <c r="M29" s="35"/>
      <c r="N29" s="34"/>
      <c r="O29" s="37"/>
    </row>
    <row r="30" spans="1:15" x14ac:dyDescent="0.25">
      <c r="A30" s="44">
        <v>42444</v>
      </c>
      <c r="B30">
        <v>4506.5898440000001</v>
      </c>
      <c r="C30">
        <v>55.619999</v>
      </c>
      <c r="D30">
        <v>29.639999</v>
      </c>
      <c r="E30">
        <v>29.540001</v>
      </c>
      <c r="F30">
        <v>33.630001</v>
      </c>
      <c r="G30">
        <v>98.239998</v>
      </c>
      <c r="H30">
        <v>32.139999000000003</v>
      </c>
      <c r="I30">
        <v>22.74</v>
      </c>
      <c r="J30">
        <v>78.050003000000004</v>
      </c>
      <c r="K30">
        <v>43.619999</v>
      </c>
      <c r="L30">
        <v>42.349997999999999</v>
      </c>
      <c r="M30" s="35"/>
      <c r="N30" s="34"/>
      <c r="O30" s="37"/>
    </row>
    <row r="31" spans="1:15" x14ac:dyDescent="0.25">
      <c r="A31" s="44">
        <v>42445</v>
      </c>
      <c r="B31">
        <v>4472.6298829999996</v>
      </c>
      <c r="C31">
        <v>56.310001</v>
      </c>
      <c r="D31">
        <v>30.51</v>
      </c>
      <c r="E31">
        <v>29.040001</v>
      </c>
      <c r="F31">
        <v>34.150002000000001</v>
      </c>
      <c r="G31">
        <v>98.440002000000007</v>
      </c>
      <c r="H31">
        <v>33.099997999999999</v>
      </c>
      <c r="I31">
        <v>22.75</v>
      </c>
      <c r="J31">
        <v>78.949996999999996</v>
      </c>
      <c r="K31">
        <v>44.150002000000001</v>
      </c>
      <c r="L31">
        <v>42.330002</v>
      </c>
      <c r="M31" s="35"/>
      <c r="N31" s="34"/>
      <c r="O31" s="37"/>
    </row>
    <row r="32" spans="1:15" x14ac:dyDescent="0.25">
      <c r="A32" s="44">
        <v>42446</v>
      </c>
      <c r="B32">
        <v>4463</v>
      </c>
      <c r="C32">
        <v>55.32</v>
      </c>
      <c r="D32">
        <v>31.540001</v>
      </c>
      <c r="E32">
        <v>29.34</v>
      </c>
      <c r="F32">
        <v>35.049999</v>
      </c>
      <c r="G32">
        <v>99.599997999999999</v>
      </c>
      <c r="H32">
        <v>32.82</v>
      </c>
      <c r="I32">
        <v>23.030000999999999</v>
      </c>
      <c r="J32">
        <v>79.989998</v>
      </c>
      <c r="K32">
        <v>43.599997999999999</v>
      </c>
      <c r="L32">
        <v>42.970001000000003</v>
      </c>
      <c r="M32" s="35"/>
      <c r="N32" s="34"/>
      <c r="O32" s="37"/>
    </row>
    <row r="33" spans="1:15" x14ac:dyDescent="0.25">
      <c r="A33" s="44">
        <v>42447</v>
      </c>
      <c r="B33">
        <v>4442.8901370000003</v>
      </c>
      <c r="C33">
        <v>56.57</v>
      </c>
      <c r="D33">
        <v>31.33</v>
      </c>
      <c r="E33">
        <v>29.450001</v>
      </c>
      <c r="F33">
        <v>34.990001999999997</v>
      </c>
      <c r="G33">
        <v>99.199996999999996</v>
      </c>
      <c r="H33">
        <v>33.810001</v>
      </c>
      <c r="I33">
        <v>22.9</v>
      </c>
      <c r="J33">
        <v>79.669998000000007</v>
      </c>
      <c r="K33">
        <v>44.5</v>
      </c>
      <c r="L33">
        <v>42.75</v>
      </c>
      <c r="M33" s="35"/>
      <c r="N33" s="34"/>
      <c r="O33" s="37"/>
    </row>
    <row r="34" spans="1:15" x14ac:dyDescent="0.25">
      <c r="A34" s="44">
        <v>42450</v>
      </c>
      <c r="B34">
        <v>4462.5097660000001</v>
      </c>
      <c r="C34">
        <v>56.009998000000003</v>
      </c>
      <c r="D34">
        <v>31.120000999999998</v>
      </c>
      <c r="E34">
        <v>30.07</v>
      </c>
      <c r="F34">
        <v>35.060001</v>
      </c>
      <c r="G34">
        <v>98.459998999999996</v>
      </c>
      <c r="H34">
        <v>33.909999999999997</v>
      </c>
      <c r="I34">
        <v>22.870000999999998</v>
      </c>
      <c r="J34">
        <v>79.519997000000004</v>
      </c>
      <c r="K34">
        <v>44.990001999999997</v>
      </c>
      <c r="L34">
        <v>42.610000999999997</v>
      </c>
      <c r="M34" s="35"/>
      <c r="N34" s="34"/>
      <c r="O34" s="37"/>
    </row>
    <row r="35" spans="1:15" x14ac:dyDescent="0.25">
      <c r="A35" s="44">
        <v>42451</v>
      </c>
      <c r="B35">
        <v>4427.7998049999997</v>
      </c>
      <c r="C35">
        <v>57.5</v>
      </c>
      <c r="D35">
        <v>30.940000999999999</v>
      </c>
      <c r="E35">
        <v>30.379999000000002</v>
      </c>
      <c r="F35">
        <v>33.93</v>
      </c>
      <c r="G35">
        <v>97.580001999999993</v>
      </c>
      <c r="H35">
        <v>33.849997999999999</v>
      </c>
      <c r="I35">
        <v>22.83</v>
      </c>
      <c r="J35">
        <v>78.879997000000003</v>
      </c>
      <c r="K35">
        <v>44.610000999999997</v>
      </c>
      <c r="L35">
        <v>42.560001</v>
      </c>
      <c r="M35" s="35"/>
      <c r="N35" s="34"/>
      <c r="O35" s="37"/>
    </row>
    <row r="36" spans="1:15" x14ac:dyDescent="0.25">
      <c r="A36" s="44">
        <v>42452</v>
      </c>
      <c r="B36">
        <v>4431.9702150000003</v>
      </c>
      <c r="C36">
        <v>56.360000999999997</v>
      </c>
      <c r="D36">
        <v>30.200001</v>
      </c>
      <c r="E36">
        <v>30.190000999999999</v>
      </c>
      <c r="F36">
        <v>32.970001000000003</v>
      </c>
      <c r="G36">
        <v>96.830001999999993</v>
      </c>
      <c r="H36">
        <v>34.43</v>
      </c>
      <c r="I36">
        <v>23.15</v>
      </c>
      <c r="J36">
        <v>79.809997999999993</v>
      </c>
      <c r="K36">
        <v>44.43</v>
      </c>
      <c r="L36">
        <v>42.18</v>
      </c>
      <c r="M36" s="35"/>
      <c r="N36" s="34"/>
      <c r="O36" s="37"/>
    </row>
    <row r="37" spans="1:15" x14ac:dyDescent="0.25">
      <c r="A37" s="44">
        <v>42453</v>
      </c>
      <c r="B37">
        <v>4423.9799800000001</v>
      </c>
      <c r="C37">
        <v>56.119999</v>
      </c>
      <c r="D37">
        <v>30.42</v>
      </c>
      <c r="E37">
        <v>30.08</v>
      </c>
      <c r="F37">
        <v>31.940000999999999</v>
      </c>
      <c r="G37">
        <v>97.220000999999996</v>
      </c>
      <c r="H37">
        <v>34.479999999999997</v>
      </c>
      <c r="I37">
        <v>22.280000999999999</v>
      </c>
      <c r="J37">
        <v>79.75</v>
      </c>
      <c r="K37">
        <v>44.060001</v>
      </c>
      <c r="L37">
        <v>42.32</v>
      </c>
      <c r="M37" s="35"/>
      <c r="N37" s="34"/>
      <c r="O37" s="37"/>
    </row>
    <row r="38" spans="1:15" x14ac:dyDescent="0.25">
      <c r="A38" s="44">
        <v>42457</v>
      </c>
      <c r="B38">
        <v>4329.6801759999998</v>
      </c>
      <c r="C38">
        <v>56.110000999999997</v>
      </c>
      <c r="D38">
        <v>30.42</v>
      </c>
      <c r="E38">
        <v>29.780000999999999</v>
      </c>
      <c r="F38">
        <v>31.790001</v>
      </c>
      <c r="G38">
        <v>98.089995999999999</v>
      </c>
      <c r="H38">
        <v>34.830002</v>
      </c>
      <c r="I38">
        <v>22.299999</v>
      </c>
      <c r="J38">
        <v>79.480002999999996</v>
      </c>
      <c r="K38">
        <v>43.810001</v>
      </c>
      <c r="L38">
        <v>42.950001</v>
      </c>
      <c r="M38" s="35"/>
      <c r="N38" s="34"/>
      <c r="O38" s="37"/>
    </row>
    <row r="39" spans="1:15" x14ac:dyDescent="0.25">
      <c r="A39" s="44">
        <v>42458</v>
      </c>
      <c r="B39">
        <v>4366.669922</v>
      </c>
      <c r="C39">
        <v>57.049999</v>
      </c>
      <c r="D39">
        <v>30.35</v>
      </c>
      <c r="E39">
        <v>30.049999</v>
      </c>
      <c r="F39">
        <v>31.91</v>
      </c>
      <c r="G39">
        <v>98.160004000000001</v>
      </c>
      <c r="H39">
        <v>35.389999000000003</v>
      </c>
      <c r="I39">
        <v>22.5</v>
      </c>
      <c r="J39">
        <v>80.440002000000007</v>
      </c>
      <c r="K39">
        <v>44.639999000000003</v>
      </c>
      <c r="L39">
        <v>43.84</v>
      </c>
      <c r="M39" s="35"/>
      <c r="N39" s="34"/>
      <c r="O39" s="37"/>
    </row>
    <row r="40" spans="1:15" x14ac:dyDescent="0.25">
      <c r="A40" s="44">
        <v>42459</v>
      </c>
      <c r="B40">
        <v>4444.419922</v>
      </c>
      <c r="C40">
        <v>57</v>
      </c>
      <c r="D40">
        <v>30.93</v>
      </c>
      <c r="E40">
        <v>30.07</v>
      </c>
      <c r="F40">
        <v>31.98</v>
      </c>
      <c r="G40">
        <v>98.910004000000001</v>
      </c>
      <c r="H40">
        <v>35.759998000000003</v>
      </c>
      <c r="I40">
        <v>22.6</v>
      </c>
      <c r="J40">
        <v>80.349997999999999</v>
      </c>
      <c r="K40">
        <v>44.98</v>
      </c>
      <c r="L40">
        <v>43.669998</v>
      </c>
      <c r="M40" s="35"/>
      <c r="N40" s="34"/>
      <c r="O40" s="37"/>
    </row>
    <row r="41" spans="1:15" x14ac:dyDescent="0.25">
      <c r="A41" s="44">
        <v>42460</v>
      </c>
      <c r="B41">
        <v>4385.0600590000004</v>
      </c>
      <c r="C41">
        <v>57.119999</v>
      </c>
      <c r="D41">
        <v>30.18</v>
      </c>
      <c r="E41">
        <v>29.639999</v>
      </c>
      <c r="F41">
        <v>31.34</v>
      </c>
      <c r="G41">
        <v>99.309997999999993</v>
      </c>
      <c r="H41">
        <v>35.630001</v>
      </c>
      <c r="I41">
        <v>22.139999</v>
      </c>
      <c r="J41">
        <v>80.680000000000007</v>
      </c>
      <c r="K41">
        <v>44.799999</v>
      </c>
      <c r="L41">
        <v>44.18</v>
      </c>
      <c r="M41" s="35"/>
      <c r="N41" s="34"/>
      <c r="O41" s="37"/>
    </row>
    <row r="42" spans="1:15" x14ac:dyDescent="0.25">
      <c r="A42" s="44">
        <v>42461</v>
      </c>
      <c r="B42">
        <v>4322.2402339999999</v>
      </c>
      <c r="C42">
        <v>57.419998</v>
      </c>
      <c r="D42">
        <v>29.57</v>
      </c>
      <c r="E42">
        <v>30.040001</v>
      </c>
      <c r="F42">
        <v>32.130001</v>
      </c>
      <c r="G42">
        <v>99.07</v>
      </c>
      <c r="H42">
        <v>36.150002000000001</v>
      </c>
      <c r="I42">
        <v>21.969999000000001</v>
      </c>
      <c r="J42">
        <v>81.129997000000003</v>
      </c>
      <c r="K42">
        <v>44.560001</v>
      </c>
      <c r="L42">
        <v>44.619999</v>
      </c>
      <c r="M42" s="35"/>
      <c r="N42" s="34"/>
      <c r="O42" s="37"/>
    </row>
    <row r="43" spans="1:15" x14ac:dyDescent="0.25">
      <c r="A43" s="44">
        <v>42464</v>
      </c>
      <c r="B43">
        <v>4345.2202150000003</v>
      </c>
      <c r="C43">
        <v>59.209999000000003</v>
      </c>
      <c r="D43">
        <v>29.58</v>
      </c>
      <c r="E43">
        <v>30.719999000000001</v>
      </c>
      <c r="F43">
        <v>31.209999</v>
      </c>
      <c r="G43">
        <v>98.68</v>
      </c>
      <c r="H43">
        <v>35.799999</v>
      </c>
      <c r="I43">
        <v>22.059999000000001</v>
      </c>
      <c r="J43">
        <v>81.089995999999999</v>
      </c>
      <c r="K43">
        <v>44.110000999999997</v>
      </c>
      <c r="L43">
        <v>44.389999000000003</v>
      </c>
      <c r="M43" s="35"/>
      <c r="N43" s="34"/>
      <c r="O43" s="37"/>
    </row>
    <row r="44" spans="1:15" x14ac:dyDescent="0.25">
      <c r="A44" s="44">
        <v>42465</v>
      </c>
      <c r="B44">
        <v>4250.2797849999997</v>
      </c>
      <c r="C44">
        <v>58.540000999999997</v>
      </c>
      <c r="D44">
        <v>28.93</v>
      </c>
      <c r="E44">
        <v>31.360001</v>
      </c>
      <c r="F44">
        <v>30.110001</v>
      </c>
      <c r="G44">
        <v>97</v>
      </c>
      <c r="H44">
        <v>35.75</v>
      </c>
      <c r="I44">
        <v>22.049999</v>
      </c>
      <c r="J44">
        <v>79.900002000000001</v>
      </c>
      <c r="K44">
        <v>43.630001</v>
      </c>
      <c r="L44">
        <v>44.119999</v>
      </c>
      <c r="M44" s="35"/>
      <c r="N44" s="34"/>
      <c r="O44" s="37"/>
    </row>
    <row r="45" spans="1:15" x14ac:dyDescent="0.25">
      <c r="A45" s="44">
        <v>42466</v>
      </c>
      <c r="B45">
        <v>4284.6401370000003</v>
      </c>
      <c r="C45">
        <v>59.889999000000003</v>
      </c>
      <c r="D45">
        <v>29.299999</v>
      </c>
      <c r="E45">
        <v>32.93</v>
      </c>
      <c r="F45">
        <v>29.32</v>
      </c>
      <c r="G45">
        <v>97.480002999999996</v>
      </c>
      <c r="H45">
        <v>35.799999</v>
      </c>
      <c r="I45">
        <v>22.129999000000002</v>
      </c>
      <c r="J45">
        <v>79.360000999999997</v>
      </c>
      <c r="K45">
        <v>43.669998</v>
      </c>
      <c r="L45">
        <v>44.049999</v>
      </c>
      <c r="M45" s="35"/>
      <c r="N45" s="34"/>
      <c r="O45" s="37"/>
    </row>
    <row r="46" spans="1:15" x14ac:dyDescent="0.25">
      <c r="A46" s="44">
        <v>42467</v>
      </c>
      <c r="B46">
        <v>4245.9101559999999</v>
      </c>
      <c r="C46">
        <v>59.299999</v>
      </c>
      <c r="D46">
        <v>29.129999000000002</v>
      </c>
      <c r="E46">
        <v>32.759998000000003</v>
      </c>
      <c r="F46">
        <v>29.190000999999999</v>
      </c>
      <c r="G46">
        <v>96.160004000000001</v>
      </c>
      <c r="H46">
        <v>35.43</v>
      </c>
      <c r="I46">
        <v>21.92</v>
      </c>
      <c r="J46">
        <v>79.290001000000004</v>
      </c>
      <c r="K46">
        <v>43.650002000000001</v>
      </c>
      <c r="L46">
        <v>43.650002000000001</v>
      </c>
      <c r="M46" s="35"/>
      <c r="N46" s="34"/>
      <c r="O46" s="37"/>
    </row>
    <row r="47" spans="1:15" x14ac:dyDescent="0.25">
      <c r="A47" s="44">
        <v>42468</v>
      </c>
      <c r="B47">
        <v>4303.1201170000004</v>
      </c>
      <c r="C47">
        <v>58.470001000000003</v>
      </c>
      <c r="D47">
        <v>30.15</v>
      </c>
      <c r="E47">
        <v>32.5</v>
      </c>
      <c r="F47">
        <v>29.77</v>
      </c>
      <c r="G47">
        <v>96.419998000000007</v>
      </c>
      <c r="H47">
        <v>35.659999999999997</v>
      </c>
      <c r="I47">
        <v>22.049999</v>
      </c>
      <c r="J47">
        <v>79.769997000000004</v>
      </c>
      <c r="K47">
        <v>44.5</v>
      </c>
      <c r="L47">
        <v>44.119999</v>
      </c>
      <c r="M47" s="35"/>
      <c r="N47" s="34"/>
      <c r="O47" s="37"/>
    </row>
    <row r="48" spans="1:15" x14ac:dyDescent="0.25">
      <c r="A48" s="44">
        <v>42471</v>
      </c>
      <c r="B48">
        <v>4312.6298829999996</v>
      </c>
      <c r="C48">
        <v>58.5</v>
      </c>
      <c r="D48">
        <v>30.309999000000001</v>
      </c>
      <c r="E48">
        <v>31.889999</v>
      </c>
      <c r="F48">
        <v>30.15</v>
      </c>
      <c r="G48">
        <v>96.269997000000004</v>
      </c>
      <c r="H48">
        <v>35.880001</v>
      </c>
      <c r="I48">
        <v>21.959999</v>
      </c>
      <c r="J48">
        <v>79.440002000000007</v>
      </c>
      <c r="K48">
        <v>44.369999</v>
      </c>
      <c r="L48">
        <v>43.970001000000003</v>
      </c>
      <c r="M48" s="35"/>
      <c r="N48" s="34"/>
      <c r="O48" s="37"/>
    </row>
    <row r="49" spans="1:15" x14ac:dyDescent="0.25">
      <c r="A49" s="44">
        <v>42472</v>
      </c>
      <c r="B49">
        <v>4345.9101559999999</v>
      </c>
      <c r="C49">
        <v>59.889999000000003</v>
      </c>
      <c r="D49">
        <v>31.200001</v>
      </c>
      <c r="E49">
        <v>31.959999</v>
      </c>
      <c r="F49">
        <v>30.540001</v>
      </c>
      <c r="G49">
        <v>97.349997999999999</v>
      </c>
      <c r="H49">
        <v>35.840000000000003</v>
      </c>
      <c r="I49">
        <v>22.24</v>
      </c>
      <c r="J49">
        <v>80.220000999999996</v>
      </c>
      <c r="K49">
        <v>44.650002000000001</v>
      </c>
      <c r="L49">
        <v>43.970001000000003</v>
      </c>
      <c r="M49" s="35"/>
      <c r="N49" s="34"/>
      <c r="O49" s="37"/>
    </row>
    <row r="50" spans="1:15" x14ac:dyDescent="0.25">
      <c r="A50" s="44">
        <v>42473</v>
      </c>
      <c r="B50">
        <v>4490.3100590000004</v>
      </c>
      <c r="C50">
        <v>59.060001</v>
      </c>
      <c r="D50">
        <v>31.379999000000002</v>
      </c>
      <c r="E50">
        <v>32.540000999999997</v>
      </c>
      <c r="F50">
        <v>31.219999000000001</v>
      </c>
      <c r="G50">
        <v>99.480002999999996</v>
      </c>
      <c r="H50">
        <v>36.740001999999997</v>
      </c>
      <c r="I50">
        <v>22.25</v>
      </c>
      <c r="J50">
        <v>79.629997000000003</v>
      </c>
      <c r="K50">
        <v>45.84</v>
      </c>
      <c r="L50">
        <v>44.529998999999997</v>
      </c>
      <c r="M50" s="35"/>
      <c r="N50" s="34"/>
      <c r="O50" s="37"/>
    </row>
    <row r="51" spans="1:15" x14ac:dyDescent="0.25">
      <c r="A51" s="44">
        <v>42474</v>
      </c>
      <c r="B51">
        <v>4511.5097660000001</v>
      </c>
      <c r="C51">
        <v>59.279998999999997</v>
      </c>
      <c r="D51">
        <v>30.92</v>
      </c>
      <c r="E51">
        <v>32.650002000000001</v>
      </c>
      <c r="F51">
        <v>30.59</v>
      </c>
      <c r="G51">
        <v>98.629997000000003</v>
      </c>
      <c r="H51">
        <v>36.840000000000003</v>
      </c>
      <c r="I51">
        <v>22.33</v>
      </c>
      <c r="J51">
        <v>79.449996999999996</v>
      </c>
      <c r="K51">
        <v>46.709999000000003</v>
      </c>
      <c r="L51">
        <v>44.400002000000001</v>
      </c>
      <c r="M51" s="35"/>
      <c r="N51" s="34"/>
      <c r="O51" s="37"/>
    </row>
    <row r="52" spans="1:15" x14ac:dyDescent="0.25">
      <c r="A52" s="44">
        <v>42475</v>
      </c>
      <c r="B52">
        <v>4495.169922</v>
      </c>
      <c r="C52">
        <v>59.509998000000003</v>
      </c>
      <c r="D52">
        <v>30.65</v>
      </c>
      <c r="E52">
        <v>32.5</v>
      </c>
      <c r="F52">
        <v>31.030000999999999</v>
      </c>
      <c r="G52">
        <v>98.589995999999999</v>
      </c>
      <c r="H52">
        <v>37.130001</v>
      </c>
      <c r="I52">
        <v>22.5</v>
      </c>
      <c r="J52">
        <v>80</v>
      </c>
      <c r="K52">
        <v>47.040000999999997</v>
      </c>
      <c r="L52">
        <v>44.830002</v>
      </c>
      <c r="M52" s="35"/>
      <c r="N52" s="34"/>
      <c r="O52" s="37"/>
    </row>
    <row r="53" spans="1:15" x14ac:dyDescent="0.25">
      <c r="A53" s="44">
        <v>42478</v>
      </c>
      <c r="B53">
        <v>4506.8398440000001</v>
      </c>
      <c r="C53">
        <v>59.880001</v>
      </c>
      <c r="D53">
        <v>31.059999000000001</v>
      </c>
      <c r="E53">
        <v>32.610000999999997</v>
      </c>
      <c r="F53">
        <v>31.370000999999998</v>
      </c>
      <c r="G53">
        <v>101.480003</v>
      </c>
      <c r="H53">
        <v>36.970001000000003</v>
      </c>
      <c r="I53">
        <v>22.709999</v>
      </c>
      <c r="J53">
        <v>80.400002000000001</v>
      </c>
      <c r="K53">
        <v>47.099997999999999</v>
      </c>
      <c r="L53">
        <v>45.119999</v>
      </c>
      <c r="M53" s="35"/>
      <c r="N53" s="34"/>
      <c r="O53" s="37"/>
    </row>
    <row r="54" spans="1:15" x14ac:dyDescent="0.25">
      <c r="A54" s="44">
        <v>42479</v>
      </c>
      <c r="B54">
        <v>4566.4799800000001</v>
      </c>
      <c r="C54">
        <v>60.169998</v>
      </c>
      <c r="D54">
        <v>31.76</v>
      </c>
      <c r="E54">
        <v>32.889999000000003</v>
      </c>
      <c r="F54">
        <v>33.700001</v>
      </c>
      <c r="G54">
        <v>102.639999</v>
      </c>
      <c r="H54">
        <v>36.310001</v>
      </c>
      <c r="I54">
        <v>23.15</v>
      </c>
      <c r="J54">
        <v>79.790001000000004</v>
      </c>
      <c r="K54">
        <v>47.130001</v>
      </c>
      <c r="L54">
        <v>45.779998999999997</v>
      </c>
      <c r="M54" s="35"/>
      <c r="N54" s="34"/>
      <c r="O54" s="37"/>
    </row>
    <row r="55" spans="1:15" x14ac:dyDescent="0.25">
      <c r="A55" s="44">
        <v>42480</v>
      </c>
      <c r="B55">
        <v>4591.919922</v>
      </c>
      <c r="C55">
        <v>60.48</v>
      </c>
      <c r="D55">
        <v>31.860001</v>
      </c>
      <c r="E55">
        <v>33.229999999999997</v>
      </c>
      <c r="F55">
        <v>34.869999</v>
      </c>
      <c r="G55">
        <v>103.269997</v>
      </c>
      <c r="H55">
        <v>36.450001</v>
      </c>
      <c r="I55">
        <v>23.440000999999999</v>
      </c>
      <c r="J55">
        <v>78.199996999999996</v>
      </c>
      <c r="K55">
        <v>47.049999</v>
      </c>
      <c r="L55">
        <v>45.029998999999997</v>
      </c>
      <c r="M55" s="35"/>
      <c r="N55" s="34"/>
      <c r="O55" s="37"/>
    </row>
    <row r="56" spans="1:15" x14ac:dyDescent="0.25">
      <c r="A56" s="44">
        <v>42481</v>
      </c>
      <c r="B56">
        <v>4582.830078</v>
      </c>
      <c r="C56">
        <v>61.369999</v>
      </c>
      <c r="D56">
        <v>31.74</v>
      </c>
      <c r="E56">
        <v>33.240001999999997</v>
      </c>
      <c r="F56">
        <v>34.240001999999997</v>
      </c>
      <c r="G56">
        <v>102.910004</v>
      </c>
      <c r="H56">
        <v>36.409999999999997</v>
      </c>
      <c r="I56">
        <v>22.18</v>
      </c>
      <c r="J56">
        <v>76.339995999999999</v>
      </c>
      <c r="K56">
        <v>47.73</v>
      </c>
      <c r="L56">
        <v>44.240001999999997</v>
      </c>
      <c r="M56" s="35"/>
      <c r="N56" s="34"/>
      <c r="O56" s="37"/>
    </row>
    <row r="57" spans="1:15" x14ac:dyDescent="0.25">
      <c r="A57" s="44">
        <v>42482</v>
      </c>
      <c r="B57">
        <v>4569.6601559999999</v>
      </c>
      <c r="C57">
        <v>61.419998</v>
      </c>
      <c r="D57">
        <v>32.150002000000001</v>
      </c>
      <c r="E57">
        <v>33.270000000000003</v>
      </c>
      <c r="F57">
        <v>33.240001999999997</v>
      </c>
      <c r="G57">
        <v>103.769997</v>
      </c>
      <c r="H57">
        <v>36.270000000000003</v>
      </c>
      <c r="I57">
        <v>21.58</v>
      </c>
      <c r="J57">
        <v>77.010002</v>
      </c>
      <c r="K57">
        <v>47.25</v>
      </c>
      <c r="L57">
        <v>44.900002000000001</v>
      </c>
      <c r="M57" s="35"/>
      <c r="N57" s="34"/>
      <c r="O57" s="37"/>
    </row>
    <row r="58" spans="1:15" x14ac:dyDescent="0.25">
      <c r="A58" s="44">
        <v>42485</v>
      </c>
      <c r="B58">
        <v>4546.1201170000004</v>
      </c>
      <c r="C58">
        <v>60.970001000000003</v>
      </c>
      <c r="D58">
        <v>31.790001</v>
      </c>
      <c r="E58">
        <v>33.209999000000003</v>
      </c>
      <c r="F58">
        <v>33.169998</v>
      </c>
      <c r="G58">
        <v>104.57</v>
      </c>
      <c r="H58">
        <v>36.450001</v>
      </c>
      <c r="I58">
        <v>21.870000999999998</v>
      </c>
      <c r="J58">
        <v>76.760002</v>
      </c>
      <c r="K58">
        <v>46.849997999999999</v>
      </c>
      <c r="L58">
        <v>45.790000999999997</v>
      </c>
      <c r="M58" s="35"/>
      <c r="N58" s="34"/>
      <c r="O58" s="37"/>
    </row>
    <row r="59" spans="1:15" x14ac:dyDescent="0.25">
      <c r="A59" s="44">
        <v>42486</v>
      </c>
      <c r="B59">
        <v>4533.1801759999998</v>
      </c>
      <c r="C59">
        <v>60.93</v>
      </c>
      <c r="D59">
        <v>33.490001999999997</v>
      </c>
      <c r="E59">
        <v>33.049999</v>
      </c>
      <c r="F59">
        <v>33.689999</v>
      </c>
      <c r="G59">
        <v>104.889999</v>
      </c>
      <c r="H59">
        <v>36.479999999999997</v>
      </c>
      <c r="I59">
        <v>21.629999000000002</v>
      </c>
      <c r="J59">
        <v>76.949996999999996</v>
      </c>
      <c r="K59">
        <v>46.18</v>
      </c>
      <c r="L59">
        <v>45.799999</v>
      </c>
      <c r="M59" s="35"/>
      <c r="N59" s="34"/>
      <c r="O59" s="37"/>
    </row>
    <row r="60" spans="1:15" x14ac:dyDescent="0.25">
      <c r="A60" s="44">
        <v>42487</v>
      </c>
      <c r="B60">
        <v>4559.3999020000001</v>
      </c>
      <c r="C60">
        <v>60.700001</v>
      </c>
      <c r="D60">
        <v>33.840000000000003</v>
      </c>
      <c r="E60">
        <v>33</v>
      </c>
      <c r="F60">
        <v>33.790000999999997</v>
      </c>
      <c r="G60">
        <v>105.279999</v>
      </c>
      <c r="H60">
        <v>37.310001</v>
      </c>
      <c r="I60">
        <v>21.790001</v>
      </c>
      <c r="J60">
        <v>78.059997999999993</v>
      </c>
      <c r="K60">
        <v>45.57</v>
      </c>
      <c r="L60">
        <v>46</v>
      </c>
      <c r="M60" s="35"/>
      <c r="N60" s="34"/>
      <c r="O60" s="37"/>
    </row>
    <row r="61" spans="1:15" x14ac:dyDescent="0.25">
      <c r="A61" s="44">
        <v>42488</v>
      </c>
      <c r="B61">
        <v>4557.3598629999997</v>
      </c>
      <c r="C61">
        <v>61.200001</v>
      </c>
      <c r="D61">
        <v>33.490001999999997</v>
      </c>
      <c r="E61">
        <v>32.909999999999997</v>
      </c>
      <c r="F61">
        <v>34.32</v>
      </c>
      <c r="G61">
        <v>104.029999</v>
      </c>
      <c r="H61">
        <v>36.200001</v>
      </c>
      <c r="I61">
        <v>21.52</v>
      </c>
      <c r="J61">
        <v>78.339995999999999</v>
      </c>
      <c r="K61">
        <v>44.060001</v>
      </c>
      <c r="L61">
        <v>45.650002000000001</v>
      </c>
      <c r="M61" s="35"/>
      <c r="N61" s="34"/>
      <c r="O61" s="37"/>
    </row>
    <row r="62" spans="1:15" x14ac:dyDescent="0.25">
      <c r="A62" s="44">
        <v>42489</v>
      </c>
      <c r="B62">
        <v>4428.9599609999996</v>
      </c>
      <c r="C62">
        <v>61</v>
      </c>
      <c r="D62">
        <v>33.580002</v>
      </c>
      <c r="E62">
        <v>32.709999000000003</v>
      </c>
      <c r="F62">
        <v>33.07</v>
      </c>
      <c r="G62">
        <v>103.260002</v>
      </c>
      <c r="H62">
        <v>35.529998999999997</v>
      </c>
      <c r="I62">
        <v>21.549999</v>
      </c>
      <c r="J62">
        <v>78.779999000000004</v>
      </c>
      <c r="K62">
        <v>44.610000999999997</v>
      </c>
      <c r="L62">
        <v>45.41</v>
      </c>
      <c r="M62" s="35"/>
      <c r="N62" s="34"/>
      <c r="O62" s="37"/>
    </row>
    <row r="63" spans="1:15" x14ac:dyDescent="0.25">
      <c r="A63" s="44">
        <v>42492</v>
      </c>
      <c r="B63">
        <v>4442.75</v>
      </c>
      <c r="C63">
        <v>61.439999</v>
      </c>
      <c r="D63">
        <v>33.619999</v>
      </c>
      <c r="E63">
        <v>32.799999</v>
      </c>
      <c r="F63">
        <v>33.340000000000003</v>
      </c>
      <c r="G63">
        <v>104.360001</v>
      </c>
      <c r="H63">
        <v>36</v>
      </c>
      <c r="I63">
        <v>22.02</v>
      </c>
      <c r="J63">
        <v>78.940002000000007</v>
      </c>
      <c r="K63">
        <v>44.009998000000003</v>
      </c>
      <c r="L63">
        <v>46.009998000000003</v>
      </c>
      <c r="M63" s="35"/>
      <c r="N63" s="34"/>
      <c r="O63" s="37"/>
    </row>
    <row r="64" spans="1:15" x14ac:dyDescent="0.25">
      <c r="A64" s="44">
        <v>42493</v>
      </c>
      <c r="B64">
        <v>4371.9799800000001</v>
      </c>
      <c r="C64">
        <v>61.77</v>
      </c>
      <c r="D64">
        <v>32.560001</v>
      </c>
      <c r="E64">
        <v>33.700001</v>
      </c>
      <c r="F64">
        <v>31.67</v>
      </c>
      <c r="G64">
        <v>103.779999</v>
      </c>
      <c r="H64">
        <v>35.57</v>
      </c>
      <c r="I64">
        <v>21.59</v>
      </c>
      <c r="J64">
        <v>78.839995999999999</v>
      </c>
      <c r="K64">
        <v>43.139999000000003</v>
      </c>
      <c r="L64">
        <v>45.650002000000001</v>
      </c>
      <c r="M64" s="35"/>
      <c r="N64" s="34"/>
      <c r="O64" s="37"/>
    </row>
    <row r="65" spans="1:15" x14ac:dyDescent="0.25">
      <c r="A65" s="44">
        <v>42494</v>
      </c>
      <c r="B65">
        <v>4324.2299800000001</v>
      </c>
      <c r="C65">
        <v>61.459999000000003</v>
      </c>
      <c r="D65">
        <v>31.42</v>
      </c>
      <c r="E65">
        <v>33.400002000000001</v>
      </c>
      <c r="F65">
        <v>32.110000999999997</v>
      </c>
      <c r="G65">
        <v>103.66999800000001</v>
      </c>
      <c r="H65">
        <v>34.759998000000003</v>
      </c>
      <c r="I65">
        <v>21.389999</v>
      </c>
      <c r="J65">
        <v>80.019997000000004</v>
      </c>
      <c r="K65">
        <v>41.66</v>
      </c>
      <c r="L65">
        <v>45.880001</v>
      </c>
      <c r="M65" s="35"/>
      <c r="N65" s="34"/>
      <c r="O65" s="37"/>
    </row>
    <row r="66" spans="1:15" x14ac:dyDescent="0.25">
      <c r="A66" s="44">
        <v>42495</v>
      </c>
      <c r="B66">
        <v>4319.4599609999996</v>
      </c>
      <c r="C66">
        <v>62.34</v>
      </c>
      <c r="D66">
        <v>31.58</v>
      </c>
      <c r="E66">
        <v>33.57</v>
      </c>
      <c r="F66">
        <v>30.790001</v>
      </c>
      <c r="G66">
        <v>104.93</v>
      </c>
      <c r="H66">
        <v>34.970001000000003</v>
      </c>
      <c r="I66">
        <v>21.51</v>
      </c>
      <c r="J66">
        <v>80.180000000000007</v>
      </c>
      <c r="K66">
        <v>41.529998999999997</v>
      </c>
      <c r="L66">
        <v>46.110000999999997</v>
      </c>
      <c r="M66" s="35"/>
      <c r="N66" s="34"/>
      <c r="O66" s="37"/>
    </row>
    <row r="67" spans="1:15" x14ac:dyDescent="0.25">
      <c r="A67" s="44">
        <v>42496</v>
      </c>
      <c r="B67">
        <v>4301.2402339999999</v>
      </c>
      <c r="C67">
        <v>62.509998000000003</v>
      </c>
      <c r="D67">
        <v>31.58</v>
      </c>
      <c r="E67">
        <v>33.580002</v>
      </c>
      <c r="F67">
        <v>31</v>
      </c>
      <c r="G67">
        <v>105.540001</v>
      </c>
      <c r="H67">
        <v>35.330002</v>
      </c>
      <c r="I67">
        <v>21.68</v>
      </c>
      <c r="J67">
        <v>79.379997000000003</v>
      </c>
      <c r="K67">
        <v>41.73</v>
      </c>
      <c r="L67">
        <v>46.599997999999999</v>
      </c>
      <c r="M67" s="35"/>
      <c r="N67" s="34"/>
      <c r="O67" s="37"/>
    </row>
    <row r="68" spans="1:15" x14ac:dyDescent="0.25">
      <c r="A68" s="44">
        <v>42499</v>
      </c>
      <c r="B68">
        <v>4322.8100590000004</v>
      </c>
      <c r="C68">
        <v>63.700001</v>
      </c>
      <c r="D68">
        <v>31.08</v>
      </c>
      <c r="E68">
        <v>33.82</v>
      </c>
      <c r="F68">
        <v>30.41</v>
      </c>
      <c r="G68">
        <v>105.339996</v>
      </c>
      <c r="H68">
        <v>35.279998999999997</v>
      </c>
      <c r="I68">
        <v>22</v>
      </c>
      <c r="J68">
        <v>80.059997999999993</v>
      </c>
      <c r="K68">
        <v>42.189999</v>
      </c>
      <c r="L68">
        <v>47.290000999999997</v>
      </c>
      <c r="M68" s="35"/>
      <c r="N68" s="34"/>
      <c r="O68" s="37"/>
    </row>
    <row r="69" spans="1:15" x14ac:dyDescent="0.25">
      <c r="A69" s="44">
        <v>42500</v>
      </c>
      <c r="B69">
        <v>4338.2099609999996</v>
      </c>
      <c r="C69">
        <v>63.740001999999997</v>
      </c>
      <c r="D69">
        <v>31.68</v>
      </c>
      <c r="E69">
        <v>33.799999</v>
      </c>
      <c r="F69">
        <v>30.5</v>
      </c>
      <c r="G69">
        <v>106.599998</v>
      </c>
      <c r="H69">
        <v>35.959999000000003</v>
      </c>
      <c r="I69">
        <v>21.969999000000001</v>
      </c>
      <c r="J69">
        <v>80.059997999999993</v>
      </c>
      <c r="K69">
        <v>42.849997999999999</v>
      </c>
      <c r="L69">
        <v>47.75</v>
      </c>
      <c r="M69" s="35"/>
      <c r="N69" s="34"/>
      <c r="O69" s="37"/>
    </row>
    <row r="70" spans="1:15" x14ac:dyDescent="0.25">
      <c r="A70" s="44">
        <v>42501</v>
      </c>
      <c r="B70">
        <v>4316.669922</v>
      </c>
      <c r="C70">
        <v>62.700001</v>
      </c>
      <c r="D70">
        <v>31.67</v>
      </c>
      <c r="E70">
        <v>33.159999999999997</v>
      </c>
      <c r="F70">
        <v>29.459999</v>
      </c>
      <c r="G70">
        <v>102.290001</v>
      </c>
      <c r="H70">
        <v>36.060001</v>
      </c>
      <c r="I70">
        <v>21.9</v>
      </c>
      <c r="J70">
        <v>80.489998</v>
      </c>
      <c r="K70">
        <v>42.110000999999997</v>
      </c>
      <c r="L70">
        <v>46.959999000000003</v>
      </c>
      <c r="M70" s="35"/>
      <c r="N70" s="34"/>
      <c r="O70" s="37"/>
    </row>
    <row r="71" spans="1:15" x14ac:dyDescent="0.25">
      <c r="A71" s="44">
        <v>42502</v>
      </c>
      <c r="B71">
        <v>4293.2700199999999</v>
      </c>
      <c r="C71">
        <v>62.490001999999997</v>
      </c>
      <c r="D71">
        <v>31.860001</v>
      </c>
      <c r="E71">
        <v>33.189999</v>
      </c>
      <c r="F71">
        <v>27.85</v>
      </c>
      <c r="G71">
        <v>101.709999</v>
      </c>
      <c r="H71">
        <v>35.57</v>
      </c>
      <c r="I71">
        <v>21.629999000000002</v>
      </c>
      <c r="J71">
        <v>81.080001999999993</v>
      </c>
      <c r="K71">
        <v>41.220001000000003</v>
      </c>
      <c r="L71">
        <v>47.450001</v>
      </c>
      <c r="M71" s="35"/>
      <c r="N71" s="34"/>
      <c r="O71" s="37"/>
    </row>
    <row r="72" spans="1:15" x14ac:dyDescent="0.25">
      <c r="A72" s="44">
        <v>42503</v>
      </c>
      <c r="B72">
        <v>4319.9902339999999</v>
      </c>
      <c r="C72">
        <v>62</v>
      </c>
      <c r="D72">
        <v>31.469999000000001</v>
      </c>
      <c r="E72">
        <v>33.189999</v>
      </c>
      <c r="F72">
        <v>27.65</v>
      </c>
      <c r="G72">
        <v>100.519997</v>
      </c>
      <c r="H72">
        <v>40.98</v>
      </c>
      <c r="I72">
        <v>21.530000999999999</v>
      </c>
      <c r="J72">
        <v>80.769997000000004</v>
      </c>
      <c r="K72">
        <v>41.560001</v>
      </c>
      <c r="L72">
        <v>47.439999</v>
      </c>
      <c r="M72" s="35"/>
      <c r="N72" s="34"/>
      <c r="O72" s="37"/>
    </row>
    <row r="73" spans="1:15" x14ac:dyDescent="0.25">
      <c r="A73" s="44">
        <v>42506</v>
      </c>
      <c r="B73">
        <v>4312.2797849999997</v>
      </c>
      <c r="C73">
        <v>62.450001</v>
      </c>
      <c r="D73">
        <v>32.060001</v>
      </c>
      <c r="E73">
        <v>33.380001</v>
      </c>
      <c r="F73">
        <v>28.620000999999998</v>
      </c>
      <c r="G73">
        <v>100.360001</v>
      </c>
      <c r="H73">
        <v>42.189999</v>
      </c>
      <c r="I73">
        <v>21.809999000000001</v>
      </c>
      <c r="J73">
        <v>81</v>
      </c>
      <c r="K73">
        <v>42.23</v>
      </c>
      <c r="L73">
        <v>48.09</v>
      </c>
      <c r="M73" s="35"/>
      <c r="N73" s="34"/>
      <c r="O73" s="37"/>
    </row>
    <row r="74" spans="1:15" x14ac:dyDescent="0.25">
      <c r="A74" s="44">
        <v>42507</v>
      </c>
      <c r="B74">
        <v>4297.5698240000002</v>
      </c>
      <c r="C74">
        <v>60.25</v>
      </c>
      <c r="D74">
        <v>32.220001000000003</v>
      </c>
      <c r="E74">
        <v>33.029998999999997</v>
      </c>
      <c r="F74">
        <v>29.120000999999998</v>
      </c>
      <c r="G74">
        <v>99.940002000000007</v>
      </c>
      <c r="H74">
        <v>42.279998999999997</v>
      </c>
      <c r="I74">
        <v>21.389999</v>
      </c>
      <c r="J74">
        <v>79.510002</v>
      </c>
      <c r="K74">
        <v>42.200001</v>
      </c>
      <c r="L74">
        <v>47.5</v>
      </c>
      <c r="M74" s="35"/>
      <c r="N74" s="34"/>
      <c r="O74" s="37"/>
    </row>
    <row r="75" spans="1:15" x14ac:dyDescent="0.25">
      <c r="A75" s="44">
        <v>42508</v>
      </c>
      <c r="B75">
        <v>4319.2998049999997</v>
      </c>
      <c r="C75">
        <v>60.459999000000003</v>
      </c>
      <c r="D75">
        <v>32.130001</v>
      </c>
      <c r="E75">
        <v>33.169998</v>
      </c>
      <c r="F75">
        <v>28.58</v>
      </c>
      <c r="G75">
        <v>99</v>
      </c>
      <c r="H75">
        <v>43.360000999999997</v>
      </c>
      <c r="I75">
        <v>21.110001</v>
      </c>
      <c r="J75">
        <v>76.569999999999993</v>
      </c>
      <c r="K75">
        <v>42.900002000000001</v>
      </c>
      <c r="L75">
        <v>46.860000999999997</v>
      </c>
      <c r="M75" s="35"/>
      <c r="N75" s="34"/>
      <c r="O75" s="37"/>
    </row>
    <row r="76" spans="1:15" x14ac:dyDescent="0.25">
      <c r="A76" s="44">
        <v>42509</v>
      </c>
      <c r="B76">
        <v>4282.5400390000004</v>
      </c>
      <c r="C76">
        <v>59.279998999999997</v>
      </c>
      <c r="D76">
        <v>31.98</v>
      </c>
      <c r="E76">
        <v>33.380001</v>
      </c>
      <c r="F76">
        <v>28.74</v>
      </c>
      <c r="G76">
        <v>98.410004000000001</v>
      </c>
      <c r="H76">
        <v>43.549999</v>
      </c>
      <c r="I76">
        <v>21.059999000000001</v>
      </c>
      <c r="J76">
        <v>76.970000999999996</v>
      </c>
      <c r="K76">
        <v>42.169998</v>
      </c>
      <c r="L76">
        <v>46.52</v>
      </c>
      <c r="M76" s="35"/>
      <c r="N76" s="34"/>
      <c r="O76" s="37"/>
    </row>
    <row r="77" spans="1:15" x14ac:dyDescent="0.25">
      <c r="A77" s="44">
        <v>42510</v>
      </c>
      <c r="B77">
        <v>4353.8999020000001</v>
      </c>
      <c r="C77">
        <v>59.689999</v>
      </c>
      <c r="D77">
        <v>31.93</v>
      </c>
      <c r="E77">
        <v>33.740001999999997</v>
      </c>
      <c r="F77">
        <v>28.59</v>
      </c>
      <c r="G77">
        <v>99.779999000000004</v>
      </c>
      <c r="H77">
        <v>44.330002</v>
      </c>
      <c r="I77">
        <v>21.24</v>
      </c>
      <c r="J77">
        <v>77</v>
      </c>
      <c r="K77">
        <v>42.189999</v>
      </c>
      <c r="L77">
        <v>46.84</v>
      </c>
      <c r="M77" s="35"/>
      <c r="N77" s="34"/>
      <c r="O77" s="37"/>
    </row>
    <row r="78" spans="1:15" x14ac:dyDescent="0.25">
      <c r="A78" s="44">
        <v>42513</v>
      </c>
      <c r="B78">
        <v>4325.1000979999999</v>
      </c>
      <c r="C78">
        <v>59.299999</v>
      </c>
      <c r="D78">
        <v>31.459999</v>
      </c>
      <c r="E78">
        <v>33.669998</v>
      </c>
      <c r="F78">
        <v>29.85</v>
      </c>
      <c r="G78">
        <v>99.18</v>
      </c>
      <c r="H78">
        <v>44.400002000000001</v>
      </c>
      <c r="I78">
        <v>21.18</v>
      </c>
      <c r="J78">
        <v>76.150002000000001</v>
      </c>
      <c r="K78">
        <v>42.209999000000003</v>
      </c>
      <c r="L78">
        <v>46.540000999999997</v>
      </c>
      <c r="M78" s="35"/>
      <c r="N78" s="34"/>
      <c r="O78" s="37"/>
    </row>
    <row r="79" spans="1:15" x14ac:dyDescent="0.25">
      <c r="A79" s="44">
        <v>42514</v>
      </c>
      <c r="B79">
        <v>4431.5200199999999</v>
      </c>
      <c r="C79">
        <v>60.700001</v>
      </c>
      <c r="D79">
        <v>31.84</v>
      </c>
      <c r="E79">
        <v>34.099997999999999</v>
      </c>
      <c r="F79">
        <v>27.610001</v>
      </c>
      <c r="G79">
        <v>99.510002</v>
      </c>
      <c r="H79">
        <v>45.360000999999997</v>
      </c>
      <c r="I79">
        <v>21.5</v>
      </c>
      <c r="J79">
        <v>76.989998</v>
      </c>
      <c r="K79">
        <v>42.799999</v>
      </c>
      <c r="L79">
        <v>47.259998000000003</v>
      </c>
      <c r="M79" s="35"/>
      <c r="N79" s="34"/>
      <c r="O79" s="37"/>
    </row>
    <row r="80" spans="1:15" x14ac:dyDescent="0.25">
      <c r="A80" s="44">
        <v>42515</v>
      </c>
      <c r="B80">
        <v>4481.6401370000003</v>
      </c>
      <c r="C80">
        <v>61.220001000000003</v>
      </c>
      <c r="D80">
        <v>32.860000999999997</v>
      </c>
      <c r="E80">
        <v>34.349997999999999</v>
      </c>
      <c r="F80">
        <v>29.52</v>
      </c>
      <c r="G80">
        <v>99.860000999999997</v>
      </c>
      <c r="H80">
        <v>45.169998</v>
      </c>
      <c r="I80">
        <v>21.73</v>
      </c>
      <c r="J80">
        <v>76.949996999999996</v>
      </c>
      <c r="K80">
        <v>42.529998999999997</v>
      </c>
      <c r="L80">
        <v>47.09</v>
      </c>
      <c r="M80" s="35"/>
      <c r="N80" s="34"/>
      <c r="O80" s="37"/>
    </row>
    <row r="81" spans="1:15" x14ac:dyDescent="0.25">
      <c r="A81" s="44">
        <v>42516</v>
      </c>
      <c r="B81">
        <v>4512.6401370000003</v>
      </c>
      <c r="C81">
        <v>61.900002000000001</v>
      </c>
      <c r="D81">
        <v>32.599997999999999</v>
      </c>
      <c r="E81">
        <v>34.43</v>
      </c>
      <c r="F81">
        <v>28.959999</v>
      </c>
      <c r="G81">
        <v>99.809997999999993</v>
      </c>
      <c r="H81">
        <v>45.650002000000001</v>
      </c>
      <c r="I81">
        <v>22.030000999999999</v>
      </c>
      <c r="J81">
        <v>77.959998999999996</v>
      </c>
      <c r="K81">
        <v>41.790000999999997</v>
      </c>
      <c r="L81">
        <v>47.110000999999997</v>
      </c>
      <c r="M81" s="35"/>
      <c r="N81" s="34"/>
      <c r="O81" s="37"/>
    </row>
    <row r="82" spans="1:15" x14ac:dyDescent="0.25">
      <c r="A82" s="44">
        <v>42517</v>
      </c>
      <c r="B82">
        <v>4514.7402339999999</v>
      </c>
      <c r="C82">
        <v>62.709999000000003</v>
      </c>
      <c r="D82">
        <v>32.360000999999997</v>
      </c>
      <c r="E82">
        <v>34.610000999999997</v>
      </c>
      <c r="F82">
        <v>27.700001</v>
      </c>
      <c r="G82">
        <v>100.290001</v>
      </c>
      <c r="H82">
        <v>45.900002000000001</v>
      </c>
      <c r="I82">
        <v>21.84</v>
      </c>
      <c r="J82">
        <v>77.980002999999996</v>
      </c>
      <c r="K82">
        <v>42.330002</v>
      </c>
      <c r="L82">
        <v>47.580002</v>
      </c>
      <c r="M82" s="35"/>
      <c r="N82" s="34"/>
      <c r="O82" s="37"/>
    </row>
    <row r="83" spans="1:15" x14ac:dyDescent="0.25">
      <c r="A83" s="44">
        <v>42521</v>
      </c>
      <c r="B83">
        <v>4529.3999020000001</v>
      </c>
      <c r="C83">
        <v>62.93</v>
      </c>
      <c r="D83">
        <v>31.4</v>
      </c>
      <c r="E83">
        <v>34.700001</v>
      </c>
      <c r="F83">
        <v>27.66</v>
      </c>
      <c r="G83">
        <v>99.220000999999996</v>
      </c>
      <c r="H83">
        <v>46.720001000000003</v>
      </c>
      <c r="I83">
        <v>21.780000999999999</v>
      </c>
      <c r="J83">
        <v>78.230002999999996</v>
      </c>
      <c r="K83">
        <v>42.48</v>
      </c>
      <c r="L83">
        <v>47.529998999999997</v>
      </c>
      <c r="M83" s="35"/>
      <c r="N83" s="34"/>
      <c r="O83" s="37"/>
    </row>
    <row r="84" spans="1:15" x14ac:dyDescent="0.25">
      <c r="A84" s="44">
        <v>42522</v>
      </c>
      <c r="B84">
        <v>4505.6201170000004</v>
      </c>
      <c r="C84">
        <v>62.830002</v>
      </c>
      <c r="D84">
        <v>31.34</v>
      </c>
      <c r="E84">
        <v>34.75</v>
      </c>
      <c r="F84">
        <v>27.639999</v>
      </c>
      <c r="G84">
        <v>98.519997000000004</v>
      </c>
      <c r="H84">
        <v>46.810001</v>
      </c>
      <c r="I84">
        <v>21.91</v>
      </c>
      <c r="J84">
        <v>79.019997000000004</v>
      </c>
      <c r="K84">
        <v>42.540000999999997</v>
      </c>
      <c r="L84">
        <v>47.790000999999997</v>
      </c>
      <c r="M84" s="35"/>
      <c r="N84" s="34"/>
      <c r="O84" s="37"/>
    </row>
    <row r="85" spans="1:15" x14ac:dyDescent="0.25">
      <c r="A85" s="44">
        <v>42523</v>
      </c>
      <c r="B85">
        <v>4475.3901370000003</v>
      </c>
      <c r="C85">
        <v>65.089995999999999</v>
      </c>
      <c r="D85">
        <v>31.52</v>
      </c>
      <c r="E85">
        <v>34.869999</v>
      </c>
      <c r="F85">
        <v>27.98</v>
      </c>
      <c r="G85">
        <v>98.720000999999996</v>
      </c>
      <c r="H85">
        <v>47.139999000000003</v>
      </c>
      <c r="I85">
        <v>21.860001</v>
      </c>
      <c r="J85">
        <v>78.940002000000007</v>
      </c>
      <c r="K85">
        <v>42.169998</v>
      </c>
      <c r="L85">
        <v>48.009998000000003</v>
      </c>
      <c r="M85" s="35"/>
      <c r="N85" s="34"/>
      <c r="O85" s="37"/>
    </row>
    <row r="86" spans="1:15" x14ac:dyDescent="0.25">
      <c r="A86" s="44">
        <v>42524</v>
      </c>
      <c r="B86">
        <v>4466</v>
      </c>
      <c r="C86">
        <v>65</v>
      </c>
      <c r="D86">
        <v>31.879999000000002</v>
      </c>
      <c r="E86">
        <v>34.689999</v>
      </c>
      <c r="F86">
        <v>28.610001</v>
      </c>
      <c r="G86">
        <v>98.75</v>
      </c>
      <c r="H86">
        <v>46.48</v>
      </c>
      <c r="I86">
        <v>22.209999</v>
      </c>
      <c r="J86">
        <v>80.080001999999993</v>
      </c>
      <c r="K86">
        <v>41.689999</v>
      </c>
      <c r="L86">
        <v>48.459999000000003</v>
      </c>
      <c r="M86" s="35"/>
      <c r="N86" s="34"/>
      <c r="O86" s="37"/>
    </row>
    <row r="87" spans="1:15" x14ac:dyDescent="0.25">
      <c r="A87" s="44">
        <v>42527</v>
      </c>
      <c r="B87">
        <v>4421.7797849999997</v>
      </c>
      <c r="C87">
        <v>62.82</v>
      </c>
      <c r="D87">
        <v>32.529998999999997</v>
      </c>
      <c r="E87">
        <v>34.93</v>
      </c>
      <c r="F87">
        <v>31.15</v>
      </c>
      <c r="G87">
        <v>98.779999000000004</v>
      </c>
      <c r="H87">
        <v>46.240001999999997</v>
      </c>
      <c r="I87">
        <v>22.370000999999998</v>
      </c>
      <c r="J87">
        <v>79.839995999999999</v>
      </c>
      <c r="K87">
        <v>41.77</v>
      </c>
      <c r="L87">
        <v>48.32</v>
      </c>
      <c r="M87" s="35"/>
      <c r="N87" s="34"/>
      <c r="O87" s="37"/>
    </row>
    <row r="88" spans="1:15" x14ac:dyDescent="0.25">
      <c r="A88" s="44">
        <v>42528</v>
      </c>
      <c r="B88">
        <v>4423.3798829999996</v>
      </c>
      <c r="C88">
        <v>63.099997999999999</v>
      </c>
      <c r="D88">
        <v>33.07</v>
      </c>
      <c r="E88">
        <v>34.840000000000003</v>
      </c>
      <c r="F88">
        <v>31.959999</v>
      </c>
      <c r="G88">
        <v>98.349997999999999</v>
      </c>
      <c r="H88">
        <v>46.330002</v>
      </c>
      <c r="I88">
        <v>22.27</v>
      </c>
      <c r="J88">
        <v>79.989998</v>
      </c>
      <c r="K88">
        <v>43.07</v>
      </c>
      <c r="L88">
        <v>49.009998000000003</v>
      </c>
      <c r="M88" s="35"/>
      <c r="N88" s="34"/>
      <c r="O88" s="37"/>
    </row>
    <row r="89" spans="1:15" x14ac:dyDescent="0.25">
      <c r="A89" s="44">
        <v>42529</v>
      </c>
      <c r="B89">
        <v>4475.8598629999997</v>
      </c>
      <c r="C89">
        <v>61.73</v>
      </c>
      <c r="D89">
        <v>33.270000000000003</v>
      </c>
      <c r="E89">
        <v>35.25</v>
      </c>
      <c r="F89">
        <v>31.08</v>
      </c>
      <c r="G89">
        <v>98.040001000000004</v>
      </c>
      <c r="H89">
        <v>46.18</v>
      </c>
      <c r="I89">
        <v>22.299999</v>
      </c>
      <c r="J89">
        <v>80.510002</v>
      </c>
      <c r="K89">
        <v>43.5</v>
      </c>
      <c r="L89">
        <v>49.360000999999997</v>
      </c>
      <c r="M89" s="35"/>
      <c r="N89" s="34"/>
      <c r="O89" s="37"/>
    </row>
    <row r="90" spans="1:15" x14ac:dyDescent="0.25">
      <c r="A90" s="44">
        <v>42530</v>
      </c>
      <c r="B90">
        <v>4448.7299800000001</v>
      </c>
      <c r="C90">
        <v>60.75</v>
      </c>
      <c r="D90">
        <v>33.040000999999997</v>
      </c>
      <c r="E90">
        <v>35.310001</v>
      </c>
      <c r="F90">
        <v>29.790001</v>
      </c>
      <c r="G90">
        <v>97.839995999999999</v>
      </c>
      <c r="H90">
        <v>47.380001</v>
      </c>
      <c r="I90">
        <v>21.9</v>
      </c>
      <c r="J90">
        <v>81.260002</v>
      </c>
      <c r="K90">
        <v>44.189999</v>
      </c>
      <c r="L90">
        <v>49.869999</v>
      </c>
      <c r="M90" s="35"/>
      <c r="N90" s="34"/>
      <c r="O90" s="37"/>
    </row>
    <row r="91" spans="1:15" x14ac:dyDescent="0.25">
      <c r="A91" s="44">
        <v>42531</v>
      </c>
      <c r="B91">
        <v>4405.6098629999997</v>
      </c>
      <c r="C91">
        <v>61</v>
      </c>
      <c r="D91">
        <v>32.220001000000003</v>
      </c>
      <c r="E91">
        <v>35.290000999999997</v>
      </c>
      <c r="F91">
        <v>29.23</v>
      </c>
      <c r="G91">
        <v>97.339995999999999</v>
      </c>
      <c r="H91">
        <v>46.200001</v>
      </c>
      <c r="I91">
        <v>21.26</v>
      </c>
      <c r="J91">
        <v>81.239998</v>
      </c>
      <c r="K91">
        <v>43.630001</v>
      </c>
      <c r="L91">
        <v>49.919998</v>
      </c>
      <c r="M91" s="35"/>
      <c r="N91" s="34"/>
      <c r="O91" s="37"/>
    </row>
    <row r="92" spans="1:15" x14ac:dyDescent="0.25">
      <c r="A92" s="44">
        <v>42534</v>
      </c>
      <c r="B92">
        <v>4306.7202150000003</v>
      </c>
      <c r="C92">
        <v>59.93</v>
      </c>
      <c r="D92">
        <v>31.860001</v>
      </c>
      <c r="E92">
        <v>34.740001999999997</v>
      </c>
      <c r="F92">
        <v>28.620000999999998</v>
      </c>
      <c r="G92">
        <v>97.57</v>
      </c>
      <c r="H92">
        <v>46.790000999999997</v>
      </c>
      <c r="I92">
        <v>20.93</v>
      </c>
      <c r="J92">
        <v>81.610000999999997</v>
      </c>
      <c r="K92">
        <v>42.16</v>
      </c>
      <c r="L92">
        <v>49.98</v>
      </c>
      <c r="M92" s="35"/>
      <c r="N92" s="34"/>
      <c r="O92" s="37"/>
    </row>
    <row r="93" spans="1:15" x14ac:dyDescent="0.25">
      <c r="A93" s="44">
        <v>42535</v>
      </c>
      <c r="B93">
        <v>4227.0200199999999</v>
      </c>
      <c r="C93">
        <v>59.900002000000001</v>
      </c>
      <c r="D93">
        <v>30.93</v>
      </c>
      <c r="E93">
        <v>34.990001999999997</v>
      </c>
      <c r="F93">
        <v>27.73</v>
      </c>
      <c r="G93">
        <v>98.400002000000001</v>
      </c>
      <c r="H93">
        <v>46.880001</v>
      </c>
      <c r="I93">
        <v>20.620000999999998</v>
      </c>
      <c r="J93">
        <v>82.410004000000001</v>
      </c>
      <c r="K93">
        <v>39.880001</v>
      </c>
      <c r="L93">
        <v>49.349997999999999</v>
      </c>
      <c r="M93" s="35"/>
      <c r="N93" s="34"/>
      <c r="O93" s="37"/>
    </row>
    <row r="94" spans="1:15" x14ac:dyDescent="0.25">
      <c r="A94" s="44">
        <v>42536</v>
      </c>
      <c r="B94">
        <v>4130.330078</v>
      </c>
      <c r="C94">
        <v>60.400002000000001</v>
      </c>
      <c r="D94">
        <v>31.15</v>
      </c>
      <c r="E94">
        <v>34.790000999999997</v>
      </c>
      <c r="F94">
        <v>27.68</v>
      </c>
      <c r="G94">
        <v>98.269997000000004</v>
      </c>
      <c r="H94">
        <v>47.360000999999997</v>
      </c>
      <c r="I94">
        <v>20.75</v>
      </c>
      <c r="J94">
        <v>81.529999000000004</v>
      </c>
      <c r="K94">
        <v>39.939999</v>
      </c>
      <c r="L94">
        <v>49.880001</v>
      </c>
      <c r="M94" s="35"/>
      <c r="N94" s="34"/>
      <c r="O94" s="37"/>
    </row>
    <row r="95" spans="1:15" x14ac:dyDescent="0.25">
      <c r="A95" s="44">
        <v>42537</v>
      </c>
      <c r="B95">
        <v>4171.580078</v>
      </c>
      <c r="C95">
        <v>60.900002000000001</v>
      </c>
      <c r="D95">
        <v>32.029998999999997</v>
      </c>
      <c r="E95">
        <v>34.75</v>
      </c>
      <c r="F95">
        <v>27.59</v>
      </c>
      <c r="G95">
        <v>98.379997000000003</v>
      </c>
      <c r="H95">
        <v>47.549999</v>
      </c>
      <c r="I95">
        <v>21</v>
      </c>
      <c r="J95">
        <v>82.529999000000004</v>
      </c>
      <c r="K95">
        <v>39.779998999999997</v>
      </c>
      <c r="L95">
        <v>50.330002</v>
      </c>
      <c r="M95" s="35"/>
      <c r="N95" s="34"/>
      <c r="O95" s="37"/>
    </row>
    <row r="96" spans="1:15" x14ac:dyDescent="0.25">
      <c r="A96" s="44">
        <v>42538</v>
      </c>
      <c r="B96">
        <v>4153.0097660000001</v>
      </c>
      <c r="C96">
        <v>60.009998000000003</v>
      </c>
      <c r="D96">
        <v>32.75</v>
      </c>
      <c r="E96">
        <v>34.220001000000003</v>
      </c>
      <c r="F96">
        <v>28.35</v>
      </c>
      <c r="G96">
        <v>99</v>
      </c>
      <c r="H96">
        <v>46.720001000000003</v>
      </c>
      <c r="I96">
        <v>20.77</v>
      </c>
      <c r="J96">
        <v>82.980002999999996</v>
      </c>
      <c r="K96">
        <v>39.740001999999997</v>
      </c>
      <c r="L96">
        <v>49.860000999999997</v>
      </c>
      <c r="M96" s="35"/>
      <c r="N96" s="34"/>
      <c r="O96" s="37"/>
    </row>
    <row r="97" spans="1:15" x14ac:dyDescent="0.25">
      <c r="A97" s="44">
        <v>42541</v>
      </c>
      <c r="B97">
        <v>4193.830078</v>
      </c>
      <c r="C97">
        <v>60.110000999999997</v>
      </c>
      <c r="D97">
        <v>33.419998</v>
      </c>
      <c r="E97">
        <v>34.5</v>
      </c>
      <c r="F97">
        <v>27.959999</v>
      </c>
      <c r="G97">
        <v>99.57</v>
      </c>
      <c r="H97">
        <v>47.560001</v>
      </c>
      <c r="I97">
        <v>21.360001</v>
      </c>
      <c r="J97">
        <v>82</v>
      </c>
      <c r="K97">
        <v>40.020000000000003</v>
      </c>
      <c r="L97">
        <v>49.889999000000003</v>
      </c>
      <c r="M97" s="35"/>
      <c r="N97" s="34"/>
      <c r="O97" s="37"/>
    </row>
    <row r="98" spans="1:15" x14ac:dyDescent="0.25">
      <c r="A98" s="44">
        <v>42542</v>
      </c>
      <c r="B98">
        <v>4340.7597660000001</v>
      </c>
      <c r="C98">
        <v>59.98</v>
      </c>
      <c r="D98">
        <v>34.150002000000001</v>
      </c>
      <c r="E98">
        <v>34.75</v>
      </c>
      <c r="F98">
        <v>27.309999000000001</v>
      </c>
      <c r="G98">
        <v>98.82</v>
      </c>
      <c r="H98">
        <v>47.27</v>
      </c>
      <c r="I98">
        <v>21.540001</v>
      </c>
      <c r="J98">
        <v>82</v>
      </c>
      <c r="K98">
        <v>40.520000000000003</v>
      </c>
      <c r="L98">
        <v>49.970001000000003</v>
      </c>
      <c r="M98" s="35"/>
      <c r="N98" s="34"/>
      <c r="O98" s="37"/>
    </row>
    <row r="99" spans="1:15" x14ac:dyDescent="0.25">
      <c r="A99" s="44">
        <v>42543</v>
      </c>
      <c r="B99">
        <v>4367.2402339999999</v>
      </c>
      <c r="C99">
        <v>60.389999000000003</v>
      </c>
      <c r="D99">
        <v>33.889999000000003</v>
      </c>
      <c r="E99">
        <v>34.470001000000003</v>
      </c>
      <c r="F99">
        <v>27.02</v>
      </c>
      <c r="G99">
        <v>98.790001000000004</v>
      </c>
      <c r="H99">
        <v>47.23</v>
      </c>
      <c r="I99">
        <v>21.559999000000001</v>
      </c>
      <c r="J99">
        <v>81.830001999999993</v>
      </c>
      <c r="K99">
        <v>40.259998000000003</v>
      </c>
      <c r="L99">
        <v>50.029998999999997</v>
      </c>
      <c r="M99" s="35"/>
      <c r="N99" s="34"/>
      <c r="O99" s="37"/>
    </row>
    <row r="100" spans="1:15" x14ac:dyDescent="0.25">
      <c r="A100" s="44">
        <v>42544</v>
      </c>
      <c r="B100">
        <v>4380.0297849999997</v>
      </c>
      <c r="C100">
        <v>61.310001</v>
      </c>
      <c r="D100">
        <v>34.630001</v>
      </c>
      <c r="E100">
        <v>34.590000000000003</v>
      </c>
      <c r="F100">
        <v>27.639999</v>
      </c>
      <c r="G100">
        <v>99.019997000000004</v>
      </c>
      <c r="H100">
        <v>48.490001999999997</v>
      </c>
      <c r="I100">
        <v>22.1</v>
      </c>
      <c r="J100">
        <v>82.050003000000004</v>
      </c>
      <c r="K100">
        <v>39.590000000000003</v>
      </c>
      <c r="L100">
        <v>50.09</v>
      </c>
      <c r="M100" s="35"/>
      <c r="N100" s="34"/>
      <c r="O100" s="37"/>
    </row>
    <row r="101" spans="1:15" x14ac:dyDescent="0.25">
      <c r="A101" s="44">
        <v>42545</v>
      </c>
      <c r="B101">
        <v>4465.8999020000001</v>
      </c>
      <c r="C101">
        <v>59.860000999999997</v>
      </c>
      <c r="D101">
        <v>32.979999999999997</v>
      </c>
      <c r="E101">
        <v>33.970001000000003</v>
      </c>
      <c r="F101">
        <v>25.43</v>
      </c>
      <c r="G101">
        <v>95.720000999999996</v>
      </c>
      <c r="H101">
        <v>45.73</v>
      </c>
      <c r="I101">
        <v>20.870000999999998</v>
      </c>
      <c r="J101">
        <v>82.43</v>
      </c>
      <c r="K101">
        <v>38.310001</v>
      </c>
      <c r="L101">
        <v>48.139999000000003</v>
      </c>
      <c r="M101" s="35"/>
      <c r="N101" s="34"/>
      <c r="O101" s="37"/>
    </row>
    <row r="102" spans="1:15" x14ac:dyDescent="0.25">
      <c r="A102" s="44">
        <v>42548</v>
      </c>
      <c r="B102">
        <v>4106.7299800000001</v>
      </c>
      <c r="C102">
        <v>58.68</v>
      </c>
      <c r="D102">
        <v>31.99</v>
      </c>
      <c r="E102">
        <v>33.799999</v>
      </c>
      <c r="F102">
        <v>23.48</v>
      </c>
      <c r="G102">
        <v>94.379997000000003</v>
      </c>
      <c r="H102">
        <v>45.240001999999997</v>
      </c>
      <c r="I102">
        <v>20.950001</v>
      </c>
      <c r="J102">
        <v>83.989998</v>
      </c>
      <c r="K102">
        <v>36.759998000000003</v>
      </c>
      <c r="L102">
        <v>46.919998</v>
      </c>
      <c r="M102" s="35"/>
      <c r="N102" s="34"/>
      <c r="O102" s="37"/>
    </row>
    <row r="103" spans="1:15" x14ac:dyDescent="0.25">
      <c r="A103" s="44">
        <v>42549</v>
      </c>
      <c r="B103">
        <v>4030.280029</v>
      </c>
      <c r="C103">
        <v>59.990001999999997</v>
      </c>
      <c r="D103">
        <v>33.240001999999997</v>
      </c>
      <c r="E103">
        <v>34.439999</v>
      </c>
      <c r="F103">
        <v>24.059999000000001</v>
      </c>
      <c r="G103">
        <v>96.050003000000004</v>
      </c>
      <c r="H103">
        <v>45.900002000000001</v>
      </c>
      <c r="I103">
        <v>21.120000999999998</v>
      </c>
      <c r="J103">
        <v>83.940002000000007</v>
      </c>
      <c r="K103">
        <v>37.43</v>
      </c>
      <c r="L103">
        <v>47.959999000000003</v>
      </c>
      <c r="M103" s="35"/>
      <c r="N103" s="34"/>
      <c r="O103" s="37"/>
    </row>
    <row r="104" spans="1:15" x14ac:dyDescent="0.25">
      <c r="A104" s="44">
        <v>42550</v>
      </c>
      <c r="B104">
        <v>4088.8500979999999</v>
      </c>
      <c r="C104">
        <v>61.810001</v>
      </c>
      <c r="D104">
        <v>34.790000999999997</v>
      </c>
      <c r="E104">
        <v>35.009998000000003</v>
      </c>
      <c r="F104">
        <v>24.34</v>
      </c>
      <c r="G104">
        <v>96.980002999999996</v>
      </c>
      <c r="H104">
        <v>46.650002000000001</v>
      </c>
      <c r="I104">
        <v>21.76</v>
      </c>
      <c r="J104">
        <v>84.150002000000001</v>
      </c>
      <c r="K104">
        <v>38.889999000000003</v>
      </c>
      <c r="L104">
        <v>49.110000999999997</v>
      </c>
      <c r="M104" s="35"/>
      <c r="N104" s="34"/>
      <c r="O104" s="37"/>
    </row>
    <row r="105" spans="1:15" x14ac:dyDescent="0.25">
      <c r="A105" s="44">
        <v>42551</v>
      </c>
      <c r="B105">
        <v>4195.3198240000002</v>
      </c>
      <c r="C105">
        <v>61.91</v>
      </c>
      <c r="D105">
        <v>35.509998000000003</v>
      </c>
      <c r="E105">
        <v>35.209999000000003</v>
      </c>
      <c r="F105">
        <v>24.1</v>
      </c>
      <c r="G105">
        <v>97.82</v>
      </c>
      <c r="H105">
        <v>47.009998000000003</v>
      </c>
      <c r="I105">
        <v>22.26</v>
      </c>
      <c r="J105">
        <v>85.790001000000004</v>
      </c>
      <c r="K105">
        <v>39.209999000000003</v>
      </c>
      <c r="L105">
        <v>49.040000999999997</v>
      </c>
      <c r="M105" s="35"/>
      <c r="N105" s="34"/>
      <c r="O105" s="37"/>
    </row>
    <row r="106" spans="1:15" x14ac:dyDescent="0.25">
      <c r="A106" s="44">
        <v>42552</v>
      </c>
      <c r="B106">
        <v>4237.4799800000001</v>
      </c>
      <c r="C106">
        <v>62.709999000000003</v>
      </c>
      <c r="D106">
        <v>36</v>
      </c>
      <c r="E106">
        <v>35.57</v>
      </c>
      <c r="F106">
        <v>24.219999000000001</v>
      </c>
      <c r="G106">
        <v>98.029999000000004</v>
      </c>
      <c r="H106">
        <v>46.66</v>
      </c>
      <c r="I106">
        <v>22.49</v>
      </c>
      <c r="J106">
        <v>85.629997000000003</v>
      </c>
      <c r="K106">
        <v>39.599997999999999</v>
      </c>
      <c r="L106">
        <v>48.740001999999997</v>
      </c>
      <c r="M106" s="35"/>
      <c r="N106" s="34"/>
      <c r="O106" s="37"/>
    </row>
    <row r="107" spans="1:15" x14ac:dyDescent="0.25">
      <c r="A107" s="44">
        <v>42556</v>
      </c>
      <c r="B107">
        <v>4273.9599609999996</v>
      </c>
      <c r="C107">
        <v>61.919998</v>
      </c>
      <c r="D107">
        <v>35.900002000000001</v>
      </c>
      <c r="E107">
        <v>35.810001</v>
      </c>
      <c r="F107">
        <v>23.540001</v>
      </c>
      <c r="G107">
        <v>97.660004000000001</v>
      </c>
      <c r="H107">
        <v>47.349997999999999</v>
      </c>
      <c r="I107">
        <v>22.049999</v>
      </c>
      <c r="J107">
        <v>86.93</v>
      </c>
      <c r="K107">
        <v>39.209999000000003</v>
      </c>
      <c r="L107">
        <v>49.540000999999997</v>
      </c>
      <c r="M107" s="35"/>
      <c r="N107" s="34"/>
      <c r="O107" s="37"/>
    </row>
    <row r="108" spans="1:15" x14ac:dyDescent="0.25">
      <c r="A108" s="44">
        <v>42557</v>
      </c>
      <c r="B108">
        <v>4234.8598629999997</v>
      </c>
      <c r="C108">
        <v>63.369999</v>
      </c>
      <c r="D108">
        <v>35.57</v>
      </c>
      <c r="E108">
        <v>35.860000999999997</v>
      </c>
      <c r="F108">
        <v>23.75</v>
      </c>
      <c r="G108">
        <v>98.449996999999996</v>
      </c>
      <c r="H108">
        <v>47.650002000000001</v>
      </c>
      <c r="I108">
        <v>21.889999</v>
      </c>
      <c r="J108">
        <v>87.230002999999996</v>
      </c>
      <c r="K108">
        <v>39.130001</v>
      </c>
      <c r="L108">
        <v>49.369999</v>
      </c>
      <c r="M108" s="35"/>
      <c r="N108" s="34"/>
      <c r="O108" s="37"/>
    </row>
    <row r="109" spans="1:15" x14ac:dyDescent="0.25">
      <c r="A109" s="44">
        <v>42558</v>
      </c>
      <c r="B109">
        <v>4163.419922</v>
      </c>
      <c r="C109">
        <v>63.43</v>
      </c>
      <c r="D109">
        <v>35.400002000000001</v>
      </c>
      <c r="E109">
        <v>35.770000000000003</v>
      </c>
      <c r="F109">
        <v>23.5</v>
      </c>
      <c r="G109">
        <v>98.410004000000001</v>
      </c>
      <c r="H109">
        <v>48.889999000000003</v>
      </c>
      <c r="I109">
        <v>21.780000999999999</v>
      </c>
      <c r="J109">
        <v>85.290001000000004</v>
      </c>
      <c r="K109">
        <v>39.849997999999999</v>
      </c>
      <c r="L109">
        <v>48.75</v>
      </c>
      <c r="M109" s="35"/>
      <c r="N109" s="34"/>
      <c r="O109" s="37"/>
    </row>
    <row r="110" spans="1:15" x14ac:dyDescent="0.25">
      <c r="A110" s="44">
        <v>42559</v>
      </c>
      <c r="B110">
        <v>4085.3000489999999</v>
      </c>
      <c r="C110">
        <v>64.160004000000001</v>
      </c>
      <c r="D110">
        <v>35.919998</v>
      </c>
      <c r="E110">
        <v>36.119999</v>
      </c>
      <c r="F110">
        <v>24.860001</v>
      </c>
      <c r="G110">
        <v>99.620002999999997</v>
      </c>
      <c r="H110">
        <v>50.849997999999999</v>
      </c>
      <c r="I110">
        <v>21.889999</v>
      </c>
      <c r="J110">
        <v>86.010002</v>
      </c>
      <c r="K110">
        <v>40.540000999999997</v>
      </c>
      <c r="L110">
        <v>49.549999</v>
      </c>
      <c r="M110" s="35"/>
      <c r="N110" s="34"/>
      <c r="O110" s="37"/>
    </row>
    <row r="111" spans="1:15" x14ac:dyDescent="0.25">
      <c r="A111" s="44">
        <v>42562</v>
      </c>
      <c r="B111">
        <v>4117.8500979999999</v>
      </c>
      <c r="C111">
        <v>64.349997999999999</v>
      </c>
      <c r="D111">
        <v>36.110000999999997</v>
      </c>
      <c r="E111">
        <v>36.150002000000001</v>
      </c>
      <c r="F111">
        <v>24.67</v>
      </c>
      <c r="G111">
        <v>99.980002999999996</v>
      </c>
      <c r="H111">
        <v>52.02</v>
      </c>
      <c r="I111">
        <v>22</v>
      </c>
      <c r="J111">
        <v>86.010002</v>
      </c>
      <c r="K111">
        <v>41.040000999999997</v>
      </c>
      <c r="L111">
        <v>49.91</v>
      </c>
      <c r="M111" s="35"/>
      <c r="N111" s="34"/>
      <c r="O111" s="37"/>
    </row>
    <row r="112" spans="1:15" x14ac:dyDescent="0.25">
      <c r="A112" s="44">
        <v>42563</v>
      </c>
      <c r="B112">
        <v>4190.6801759999998</v>
      </c>
      <c r="C112">
        <v>65.5</v>
      </c>
      <c r="D112">
        <v>36.909999999999997</v>
      </c>
      <c r="E112">
        <v>36.240001999999997</v>
      </c>
      <c r="F112">
        <v>26.030000999999999</v>
      </c>
      <c r="G112">
        <v>100.199997</v>
      </c>
      <c r="H112">
        <v>52.799999</v>
      </c>
      <c r="I112">
        <v>22.030000999999999</v>
      </c>
      <c r="J112">
        <v>84.440002000000007</v>
      </c>
      <c r="K112">
        <v>42.84</v>
      </c>
      <c r="L112">
        <v>50.09</v>
      </c>
      <c r="M112" s="35"/>
      <c r="N112" s="34"/>
      <c r="O112" s="37"/>
    </row>
    <row r="113" spans="1:18" x14ac:dyDescent="0.25">
      <c r="A113" s="44">
        <v>42564</v>
      </c>
      <c r="B113">
        <v>4264.5297849999997</v>
      </c>
      <c r="C113">
        <v>64.769997000000004</v>
      </c>
      <c r="D113">
        <v>36.560001</v>
      </c>
      <c r="E113">
        <v>36.310001</v>
      </c>
      <c r="F113">
        <v>26.92</v>
      </c>
      <c r="G113">
        <v>99.879997000000003</v>
      </c>
      <c r="H113">
        <v>52.779998999999997</v>
      </c>
      <c r="I113">
        <v>22.049999</v>
      </c>
      <c r="J113">
        <v>85.050003000000004</v>
      </c>
      <c r="K113">
        <v>42.400002000000001</v>
      </c>
      <c r="L113">
        <v>50.650002000000001</v>
      </c>
      <c r="M113" s="35"/>
      <c r="N113" s="34"/>
      <c r="O113" s="37"/>
    </row>
    <row r="114" spans="1:18" x14ac:dyDescent="0.25">
      <c r="A114" s="44">
        <v>42565</v>
      </c>
      <c r="B114">
        <v>4331.3798829999996</v>
      </c>
      <c r="C114">
        <v>63.619999</v>
      </c>
      <c r="D114">
        <v>36.560001</v>
      </c>
      <c r="E114">
        <v>36.919998</v>
      </c>
      <c r="F114">
        <v>27.870000999999998</v>
      </c>
      <c r="G114">
        <v>99.970000999999996</v>
      </c>
      <c r="H114">
        <v>53.32</v>
      </c>
      <c r="I114">
        <v>22.09</v>
      </c>
      <c r="J114">
        <v>84.75</v>
      </c>
      <c r="K114">
        <v>43.169998</v>
      </c>
      <c r="L114">
        <v>50.959999000000003</v>
      </c>
      <c r="M114" s="39"/>
      <c r="N114" s="34"/>
      <c r="O114" s="37"/>
      <c r="R114" s="38"/>
    </row>
    <row r="115" spans="1:18" x14ac:dyDescent="0.25">
      <c r="A115" s="44">
        <v>42566</v>
      </c>
      <c r="B115">
        <v>4335.2597660000001</v>
      </c>
      <c r="C115">
        <v>63.32</v>
      </c>
      <c r="D115">
        <v>36.560001</v>
      </c>
      <c r="E115">
        <v>36.770000000000003</v>
      </c>
      <c r="F115">
        <v>27.440000999999999</v>
      </c>
      <c r="G115">
        <v>99.800003000000004</v>
      </c>
      <c r="H115">
        <v>52.700001</v>
      </c>
      <c r="I115">
        <v>21.969999000000001</v>
      </c>
      <c r="J115">
        <v>84.919998000000007</v>
      </c>
      <c r="K115">
        <v>43.16</v>
      </c>
      <c r="L115">
        <v>51.330002</v>
      </c>
      <c r="M115" s="35"/>
      <c r="N115" s="34"/>
      <c r="O115" s="37"/>
    </row>
    <row r="116" spans="1:18" x14ac:dyDescent="0.25">
      <c r="A116" s="44">
        <v>42569</v>
      </c>
      <c r="B116">
        <v>4385.5200199999999</v>
      </c>
      <c r="C116">
        <v>63.560001</v>
      </c>
      <c r="D116">
        <v>36.169998</v>
      </c>
      <c r="E116">
        <v>36.639999000000003</v>
      </c>
      <c r="F116">
        <v>27.690000999999999</v>
      </c>
      <c r="G116">
        <v>100.150002</v>
      </c>
      <c r="H116">
        <v>52.970001000000003</v>
      </c>
      <c r="I116">
        <v>22.01</v>
      </c>
      <c r="J116">
        <v>85.25</v>
      </c>
      <c r="K116">
        <v>43.18</v>
      </c>
      <c r="L116">
        <v>51.619999</v>
      </c>
      <c r="M116" s="35"/>
      <c r="N116" s="34"/>
      <c r="O116" s="37"/>
    </row>
    <row r="117" spans="1:18" x14ac:dyDescent="0.25">
      <c r="A117" s="44">
        <v>42570</v>
      </c>
      <c r="B117">
        <v>4372.5097660000001</v>
      </c>
      <c r="C117">
        <v>63.32</v>
      </c>
      <c r="D117">
        <v>36.029998999999997</v>
      </c>
      <c r="E117">
        <v>36.639999000000003</v>
      </c>
      <c r="F117">
        <v>26.549999</v>
      </c>
      <c r="G117">
        <v>99.470000999999996</v>
      </c>
      <c r="H117">
        <v>53.52</v>
      </c>
      <c r="I117">
        <v>21.76</v>
      </c>
      <c r="J117">
        <v>85.379997000000003</v>
      </c>
      <c r="K117">
        <v>42.720001000000003</v>
      </c>
      <c r="L117">
        <v>51.709999000000003</v>
      </c>
      <c r="M117" s="35"/>
      <c r="N117" s="34"/>
      <c r="O117" s="37"/>
    </row>
    <row r="118" spans="1:18" x14ac:dyDescent="0.25">
      <c r="A118" s="44">
        <v>42571</v>
      </c>
      <c r="B118">
        <v>4357.7402339999999</v>
      </c>
      <c r="C118">
        <v>63.41</v>
      </c>
      <c r="D118">
        <v>35.959999000000003</v>
      </c>
      <c r="E118">
        <v>36.68</v>
      </c>
      <c r="F118">
        <v>26.610001</v>
      </c>
      <c r="G118">
        <v>98.220000999999996</v>
      </c>
      <c r="H118">
        <v>54.220001000000003</v>
      </c>
      <c r="I118">
        <v>22.08</v>
      </c>
      <c r="J118">
        <v>84.919998000000007</v>
      </c>
      <c r="K118">
        <v>42.029998999999997</v>
      </c>
      <c r="L118">
        <v>51.599997999999999</v>
      </c>
      <c r="M118" s="35"/>
      <c r="N118" s="34"/>
      <c r="O118" s="37"/>
    </row>
    <row r="119" spans="1:18" x14ac:dyDescent="0.25">
      <c r="A119" s="44">
        <v>42572</v>
      </c>
      <c r="B119">
        <v>4330.1298829999996</v>
      </c>
      <c r="C119">
        <v>63.889999000000003</v>
      </c>
      <c r="D119">
        <v>35.840000000000003</v>
      </c>
      <c r="E119">
        <v>36.709999000000003</v>
      </c>
      <c r="F119">
        <v>26.290001</v>
      </c>
      <c r="G119">
        <v>98.010002</v>
      </c>
      <c r="H119">
        <v>53.220001000000003</v>
      </c>
      <c r="I119">
        <v>22.030000999999999</v>
      </c>
      <c r="J119">
        <v>85.400002000000001</v>
      </c>
      <c r="K119">
        <v>37.32</v>
      </c>
      <c r="L119">
        <v>51.779998999999997</v>
      </c>
      <c r="M119" s="35"/>
      <c r="N119" s="34"/>
      <c r="O119" s="37"/>
    </row>
    <row r="120" spans="1:18" x14ac:dyDescent="0.25">
      <c r="A120" s="44">
        <v>42573</v>
      </c>
      <c r="B120">
        <v>4379.7597660000001</v>
      </c>
      <c r="C120">
        <v>63.810001</v>
      </c>
      <c r="D120">
        <v>35.869999</v>
      </c>
      <c r="E120">
        <v>36.740001999999997</v>
      </c>
      <c r="F120">
        <v>25.18</v>
      </c>
      <c r="G120">
        <v>97.709998999999996</v>
      </c>
      <c r="H120">
        <v>54.669998</v>
      </c>
      <c r="I120">
        <v>22.129999000000002</v>
      </c>
      <c r="J120">
        <v>86.5</v>
      </c>
      <c r="K120">
        <v>37.830002</v>
      </c>
      <c r="L120">
        <v>52.57</v>
      </c>
      <c r="M120" s="35"/>
      <c r="N120" s="34"/>
      <c r="O120" s="37"/>
    </row>
    <row r="121" spans="1:18" x14ac:dyDescent="0.25">
      <c r="A121" s="44">
        <v>42576</v>
      </c>
      <c r="B121">
        <v>4376.25</v>
      </c>
      <c r="C121">
        <v>64.319999999999993</v>
      </c>
      <c r="D121">
        <v>34.900002000000001</v>
      </c>
      <c r="E121">
        <v>36.779998999999997</v>
      </c>
      <c r="F121">
        <v>25.33</v>
      </c>
      <c r="G121">
        <v>97.389999000000003</v>
      </c>
      <c r="H121">
        <v>55.68</v>
      </c>
      <c r="I121">
        <v>22.18</v>
      </c>
      <c r="J121">
        <v>86.690002000000007</v>
      </c>
      <c r="K121">
        <v>37.360000999999997</v>
      </c>
      <c r="L121">
        <v>52.990001999999997</v>
      </c>
      <c r="M121" s="35"/>
      <c r="N121" s="34"/>
      <c r="O121" s="37"/>
    </row>
    <row r="122" spans="1:18" x14ac:dyDescent="0.25">
      <c r="A122" s="44">
        <v>42577</v>
      </c>
      <c r="B122">
        <v>4381.1000979999999</v>
      </c>
      <c r="C122">
        <v>64.449996999999996</v>
      </c>
      <c r="D122">
        <v>34.590000000000003</v>
      </c>
      <c r="E122">
        <v>36.830002</v>
      </c>
      <c r="F122">
        <v>25.799999</v>
      </c>
      <c r="G122">
        <v>96.690002000000007</v>
      </c>
      <c r="H122">
        <v>56.630001</v>
      </c>
      <c r="I122">
        <v>22.57</v>
      </c>
      <c r="J122">
        <v>85.75</v>
      </c>
      <c r="K122">
        <v>38.279998999999997</v>
      </c>
      <c r="L122">
        <v>53.200001</v>
      </c>
      <c r="M122" s="35"/>
      <c r="N122" s="34"/>
      <c r="O122" s="37"/>
    </row>
    <row r="123" spans="1:18" x14ac:dyDescent="0.25">
      <c r="A123" s="44">
        <v>42578</v>
      </c>
      <c r="B123">
        <v>4388</v>
      </c>
      <c r="C123">
        <v>64.900002000000001</v>
      </c>
      <c r="D123">
        <v>34.57</v>
      </c>
      <c r="E123">
        <v>36.849997999999999</v>
      </c>
      <c r="F123">
        <v>25.41</v>
      </c>
      <c r="G123">
        <v>96.330001999999993</v>
      </c>
      <c r="H123">
        <v>56.060001</v>
      </c>
      <c r="I123">
        <v>22.35</v>
      </c>
      <c r="J123">
        <v>84.830001999999993</v>
      </c>
      <c r="K123">
        <v>37.479999999999997</v>
      </c>
      <c r="L123">
        <v>52.52</v>
      </c>
      <c r="M123" s="35"/>
      <c r="N123" s="34"/>
      <c r="O123" s="37"/>
    </row>
    <row r="124" spans="1:18" x14ac:dyDescent="0.25">
      <c r="A124" s="44">
        <v>42579</v>
      </c>
      <c r="B124">
        <v>4394.7700199999999</v>
      </c>
      <c r="C124">
        <v>64.720000999999996</v>
      </c>
      <c r="D124">
        <v>33.990001999999997</v>
      </c>
      <c r="E124">
        <v>36.669998</v>
      </c>
      <c r="F124">
        <v>24.66</v>
      </c>
      <c r="G124">
        <v>95.910004000000001</v>
      </c>
      <c r="H124">
        <v>56.18</v>
      </c>
      <c r="I124">
        <v>22.65</v>
      </c>
      <c r="J124">
        <v>85.199996999999996</v>
      </c>
      <c r="K124">
        <v>37.470001000000003</v>
      </c>
      <c r="L124">
        <v>53.630001</v>
      </c>
      <c r="M124" s="35"/>
      <c r="N124" s="34"/>
      <c r="O124" s="37"/>
    </row>
    <row r="125" spans="1:18" x14ac:dyDescent="0.25">
      <c r="A125" s="44">
        <v>42580</v>
      </c>
      <c r="B125">
        <v>4446.9599609999996</v>
      </c>
      <c r="C125">
        <v>66.230002999999996</v>
      </c>
      <c r="D125">
        <v>34.400002000000001</v>
      </c>
      <c r="E125">
        <v>36.889999000000003</v>
      </c>
      <c r="F125">
        <v>24.68</v>
      </c>
      <c r="G125">
        <v>95.949996999999996</v>
      </c>
      <c r="H125">
        <v>57.099997999999999</v>
      </c>
      <c r="I125">
        <v>22.780000999999999</v>
      </c>
      <c r="J125">
        <v>85.589995999999999</v>
      </c>
      <c r="K125">
        <v>37.009998000000003</v>
      </c>
      <c r="L125">
        <v>54.490001999999997</v>
      </c>
      <c r="M125" s="35"/>
      <c r="N125" s="34"/>
      <c r="O125" s="37"/>
    </row>
    <row r="126" spans="1:18" x14ac:dyDescent="0.25">
      <c r="A126" s="44">
        <v>42583</v>
      </c>
      <c r="B126">
        <v>4420.580078</v>
      </c>
      <c r="C126">
        <v>66.940002000000007</v>
      </c>
      <c r="D126">
        <v>33.18</v>
      </c>
      <c r="E126">
        <v>37.310001</v>
      </c>
      <c r="F126">
        <v>24.42</v>
      </c>
      <c r="G126">
        <v>95.540001000000004</v>
      </c>
      <c r="H126">
        <v>56.73</v>
      </c>
      <c r="I126">
        <v>22.639999</v>
      </c>
      <c r="J126">
        <v>85.650002000000001</v>
      </c>
      <c r="K126">
        <v>37.040000999999997</v>
      </c>
      <c r="L126">
        <v>54.610000999999997</v>
      </c>
      <c r="M126" s="35"/>
      <c r="N126" s="34"/>
      <c r="O126" s="37"/>
    </row>
    <row r="127" spans="1:18" x14ac:dyDescent="0.25">
      <c r="A127" s="44">
        <v>42584</v>
      </c>
      <c r="B127">
        <v>4439.8100590000004</v>
      </c>
      <c r="C127">
        <v>66.779999000000004</v>
      </c>
      <c r="D127">
        <v>33.450001</v>
      </c>
      <c r="E127">
        <v>36.389999000000003</v>
      </c>
      <c r="F127">
        <v>24.49</v>
      </c>
      <c r="G127">
        <v>95.010002</v>
      </c>
      <c r="H127">
        <v>56.040000999999997</v>
      </c>
      <c r="I127">
        <v>22.65</v>
      </c>
      <c r="J127">
        <v>85.559997999999993</v>
      </c>
      <c r="K127">
        <v>35.540000999999997</v>
      </c>
      <c r="L127">
        <v>54.200001</v>
      </c>
      <c r="M127" s="35"/>
      <c r="N127" s="34"/>
      <c r="O127" s="37"/>
    </row>
    <row r="128" spans="1:18" x14ac:dyDescent="0.25">
      <c r="A128" s="44">
        <v>42585</v>
      </c>
      <c r="B128">
        <v>4409.169922</v>
      </c>
      <c r="C128">
        <v>66.569999999999993</v>
      </c>
      <c r="D128">
        <v>33.009998000000003</v>
      </c>
      <c r="E128">
        <v>35.290000999999997</v>
      </c>
      <c r="F128">
        <v>24.52</v>
      </c>
      <c r="G128">
        <v>96.089995999999999</v>
      </c>
      <c r="H128">
        <v>56.189999</v>
      </c>
      <c r="I128">
        <v>22.389999</v>
      </c>
      <c r="J128">
        <v>85.150002000000001</v>
      </c>
      <c r="K128">
        <v>35.880001</v>
      </c>
      <c r="L128">
        <v>54.060001</v>
      </c>
      <c r="M128" s="35"/>
      <c r="N128" s="34"/>
      <c r="O128" s="37"/>
    </row>
    <row r="129" spans="1:15" x14ac:dyDescent="0.25">
      <c r="A129" s="44">
        <v>42586</v>
      </c>
      <c r="B129">
        <v>4327.9902339999999</v>
      </c>
      <c r="C129">
        <v>66.099997999999999</v>
      </c>
      <c r="D129">
        <v>33</v>
      </c>
      <c r="E129">
        <v>35.150002000000001</v>
      </c>
      <c r="F129">
        <v>21.43</v>
      </c>
      <c r="G129">
        <v>95.160004000000001</v>
      </c>
      <c r="H129">
        <v>57.23</v>
      </c>
      <c r="I129">
        <v>22.610001</v>
      </c>
      <c r="J129">
        <v>85.239998</v>
      </c>
      <c r="K129">
        <v>36.419998</v>
      </c>
      <c r="L129">
        <v>54</v>
      </c>
      <c r="M129" s="35"/>
      <c r="N129" s="34"/>
      <c r="O129" s="37"/>
    </row>
    <row r="130" spans="1:15" x14ac:dyDescent="0.25">
      <c r="A130" s="44">
        <v>42587</v>
      </c>
      <c r="B130">
        <v>4321.080078</v>
      </c>
      <c r="C130">
        <v>66.540001000000004</v>
      </c>
      <c r="D130">
        <v>33.150002000000001</v>
      </c>
      <c r="E130">
        <v>35.439999</v>
      </c>
      <c r="F130">
        <v>22.09</v>
      </c>
      <c r="G130">
        <v>95.830001999999993</v>
      </c>
      <c r="H130">
        <v>58.200001</v>
      </c>
      <c r="I130">
        <v>22.77</v>
      </c>
      <c r="J130">
        <v>84.230002999999996</v>
      </c>
      <c r="K130">
        <v>37.849997999999999</v>
      </c>
      <c r="L130">
        <v>54.119999</v>
      </c>
      <c r="M130" s="35"/>
      <c r="N130" s="34"/>
      <c r="O130" s="37"/>
    </row>
    <row r="131" spans="1:15" x14ac:dyDescent="0.25">
      <c r="A131" s="44">
        <v>42590</v>
      </c>
      <c r="B131">
        <v>4345.6298829999996</v>
      </c>
      <c r="C131">
        <v>66.339995999999999</v>
      </c>
      <c r="D131">
        <v>33.169998</v>
      </c>
      <c r="E131">
        <v>34.93</v>
      </c>
      <c r="F131">
        <v>23.190000999999999</v>
      </c>
      <c r="G131">
        <v>95.75</v>
      </c>
      <c r="H131">
        <v>58.740001999999997</v>
      </c>
      <c r="I131">
        <v>22.6</v>
      </c>
      <c r="J131">
        <v>84.739998</v>
      </c>
      <c r="K131">
        <v>37.450001</v>
      </c>
      <c r="L131">
        <v>53.75</v>
      </c>
      <c r="M131" s="35"/>
      <c r="N131" s="34"/>
      <c r="O131" s="37"/>
    </row>
    <row r="132" spans="1:15" x14ac:dyDescent="0.25">
      <c r="A132" s="44">
        <v>42591</v>
      </c>
      <c r="B132">
        <v>4410.5498049999997</v>
      </c>
      <c r="C132">
        <v>66.760002</v>
      </c>
      <c r="D132">
        <v>33.380001</v>
      </c>
      <c r="E132">
        <v>35.080002</v>
      </c>
      <c r="F132">
        <v>22.120000999999998</v>
      </c>
      <c r="G132">
        <v>96.669998000000007</v>
      </c>
      <c r="H132">
        <v>58.889999000000003</v>
      </c>
      <c r="I132">
        <v>22.92</v>
      </c>
      <c r="J132">
        <v>84.730002999999996</v>
      </c>
      <c r="K132">
        <v>37.459999000000003</v>
      </c>
      <c r="L132">
        <v>54.240001999999997</v>
      </c>
      <c r="M132" s="35"/>
      <c r="N132" s="34"/>
      <c r="O132" s="37"/>
    </row>
    <row r="133" spans="1:15" x14ac:dyDescent="0.25">
      <c r="A133" s="44">
        <v>42592</v>
      </c>
      <c r="B133">
        <v>4415.4599609999996</v>
      </c>
      <c r="C133">
        <v>66.430000000000007</v>
      </c>
      <c r="D133">
        <v>33.009998000000003</v>
      </c>
      <c r="E133">
        <v>35.130001</v>
      </c>
      <c r="F133">
        <v>21.57</v>
      </c>
      <c r="G133">
        <v>97.860000999999997</v>
      </c>
      <c r="H133">
        <v>58.509998000000003</v>
      </c>
      <c r="I133">
        <v>23.18</v>
      </c>
      <c r="J133">
        <v>83.790001000000004</v>
      </c>
      <c r="K133">
        <v>36.990001999999997</v>
      </c>
      <c r="L133">
        <v>54.400002000000001</v>
      </c>
      <c r="M133" s="35"/>
      <c r="N133" s="34"/>
      <c r="O133" s="37"/>
    </row>
    <row r="134" spans="1:15" x14ac:dyDescent="0.25">
      <c r="A134" s="44">
        <v>42593</v>
      </c>
      <c r="B134">
        <v>4468.0698240000002</v>
      </c>
      <c r="C134">
        <v>66.949996999999996</v>
      </c>
      <c r="D134">
        <v>33.639999000000003</v>
      </c>
      <c r="E134">
        <v>35.150002000000001</v>
      </c>
      <c r="F134">
        <v>22.26</v>
      </c>
      <c r="G134">
        <v>97.769997000000004</v>
      </c>
      <c r="H134">
        <v>59.700001</v>
      </c>
      <c r="I134">
        <v>23.620000999999998</v>
      </c>
      <c r="J134">
        <v>83.910004000000001</v>
      </c>
      <c r="K134">
        <v>37.240001999999997</v>
      </c>
      <c r="L134">
        <v>54.029998999999997</v>
      </c>
      <c r="M134" s="35"/>
      <c r="N134" s="34"/>
      <c r="O134" s="37"/>
    </row>
    <row r="135" spans="1:15" x14ac:dyDescent="0.25">
      <c r="A135" s="44">
        <v>42594</v>
      </c>
      <c r="B135">
        <v>4452.0097660000001</v>
      </c>
      <c r="C135">
        <v>67.190002000000007</v>
      </c>
      <c r="D135">
        <v>33.740001999999997</v>
      </c>
      <c r="E135">
        <v>34.979999999999997</v>
      </c>
      <c r="F135">
        <v>22.35</v>
      </c>
      <c r="G135">
        <v>96.839995999999999</v>
      </c>
      <c r="H135">
        <v>63.040000999999997</v>
      </c>
      <c r="I135">
        <v>23.6</v>
      </c>
      <c r="J135">
        <v>83.489998</v>
      </c>
      <c r="K135">
        <v>36.520000000000003</v>
      </c>
      <c r="L135">
        <v>54.349997999999999</v>
      </c>
      <c r="M135" s="35"/>
      <c r="N135" s="34"/>
      <c r="O135" s="37"/>
    </row>
    <row r="136" spans="1:15" x14ac:dyDescent="0.25">
      <c r="A136" s="44">
        <v>42597</v>
      </c>
      <c r="B136">
        <v>4503.9501950000003</v>
      </c>
      <c r="C136">
        <v>67.389999000000003</v>
      </c>
      <c r="D136">
        <v>33.869999</v>
      </c>
      <c r="E136">
        <v>35.110000999999997</v>
      </c>
      <c r="F136">
        <v>23.200001</v>
      </c>
      <c r="G136">
        <v>97.099997999999999</v>
      </c>
      <c r="H136">
        <v>62.98</v>
      </c>
      <c r="I136">
        <v>23.700001</v>
      </c>
      <c r="J136">
        <v>81.660004000000001</v>
      </c>
      <c r="K136">
        <v>36.880001</v>
      </c>
      <c r="L136">
        <v>54.169998</v>
      </c>
      <c r="M136" s="35"/>
      <c r="N136" s="34"/>
      <c r="O136" s="37"/>
    </row>
    <row r="137" spans="1:15" x14ac:dyDescent="0.25">
      <c r="A137" s="44">
        <v>42598</v>
      </c>
      <c r="B137">
        <v>4500.1899409999996</v>
      </c>
      <c r="C137">
        <v>66.739998</v>
      </c>
      <c r="D137">
        <v>34.209999000000003</v>
      </c>
      <c r="E137">
        <v>34.790000999999997</v>
      </c>
      <c r="F137">
        <v>23.200001</v>
      </c>
      <c r="G137">
        <v>96.879997000000003</v>
      </c>
      <c r="H137">
        <v>62.599997999999999</v>
      </c>
      <c r="I137">
        <v>23.790001</v>
      </c>
      <c r="J137">
        <v>80.449996999999996</v>
      </c>
      <c r="K137">
        <v>36.520000000000003</v>
      </c>
      <c r="L137">
        <v>53.880001</v>
      </c>
      <c r="M137" s="35"/>
      <c r="N137" s="34"/>
      <c r="O137" s="37"/>
    </row>
    <row r="138" spans="1:15" x14ac:dyDescent="0.25">
      <c r="A138" s="44">
        <v>42599</v>
      </c>
      <c r="B138">
        <v>4497.8598629999997</v>
      </c>
      <c r="C138">
        <v>66.830001999999993</v>
      </c>
      <c r="D138">
        <v>34.200001</v>
      </c>
      <c r="E138">
        <v>35.139999000000003</v>
      </c>
      <c r="F138">
        <v>23.309999000000001</v>
      </c>
      <c r="G138">
        <v>96.870002999999997</v>
      </c>
      <c r="H138">
        <v>61.150002000000001</v>
      </c>
      <c r="I138">
        <v>23.75</v>
      </c>
      <c r="J138">
        <v>81.690002000000007</v>
      </c>
      <c r="K138">
        <v>36.849997999999999</v>
      </c>
      <c r="L138">
        <v>53.59</v>
      </c>
      <c r="M138" s="35"/>
      <c r="N138" s="34"/>
      <c r="O138" s="37"/>
    </row>
    <row r="139" spans="1:15" x14ac:dyDescent="0.25">
      <c r="A139" s="44">
        <v>42600</v>
      </c>
      <c r="B139">
        <v>4460.4399409999996</v>
      </c>
      <c r="C139">
        <v>66.769997000000004</v>
      </c>
      <c r="D139">
        <v>34.650002000000001</v>
      </c>
      <c r="E139">
        <v>35.189999</v>
      </c>
      <c r="F139">
        <v>22.74</v>
      </c>
      <c r="G139">
        <v>96.650002000000001</v>
      </c>
      <c r="H139">
        <v>62.099997999999999</v>
      </c>
      <c r="I139">
        <v>23.66</v>
      </c>
      <c r="J139">
        <v>82.779999000000004</v>
      </c>
      <c r="K139">
        <v>36.840000000000003</v>
      </c>
      <c r="L139">
        <v>53.419998</v>
      </c>
      <c r="M139" s="35"/>
      <c r="N139" s="34"/>
      <c r="O139" s="37"/>
    </row>
    <row r="140" spans="1:15" x14ac:dyDescent="0.25">
      <c r="A140" s="44">
        <v>42601</v>
      </c>
      <c r="B140">
        <v>4417.6801759999998</v>
      </c>
      <c r="C140">
        <v>67.099997999999999</v>
      </c>
      <c r="D140">
        <v>34.330002</v>
      </c>
      <c r="E140">
        <v>34.979999999999997</v>
      </c>
      <c r="F140">
        <v>23.02</v>
      </c>
      <c r="G140">
        <v>96.389999000000003</v>
      </c>
      <c r="H140">
        <v>62.259998000000003</v>
      </c>
      <c r="I140">
        <v>23.860001</v>
      </c>
      <c r="J140">
        <v>81.650002000000001</v>
      </c>
      <c r="K140">
        <v>36.349997999999999</v>
      </c>
      <c r="L140">
        <v>53.32</v>
      </c>
      <c r="M140" s="35"/>
      <c r="N140" s="34"/>
      <c r="O140" s="37"/>
    </row>
    <row r="141" spans="1:15" x14ac:dyDescent="0.25">
      <c r="A141" s="44">
        <v>42604</v>
      </c>
      <c r="B141">
        <v>4437.0600590000004</v>
      </c>
      <c r="C141">
        <v>67.010002</v>
      </c>
      <c r="D141">
        <v>33.959999000000003</v>
      </c>
      <c r="E141">
        <v>34.840000000000003</v>
      </c>
      <c r="F141">
        <v>23.690000999999999</v>
      </c>
      <c r="G141">
        <v>95.870002999999997</v>
      </c>
      <c r="H141">
        <v>62.52</v>
      </c>
      <c r="I141">
        <v>23.74</v>
      </c>
      <c r="J141">
        <v>81.889999000000003</v>
      </c>
      <c r="K141">
        <v>36.279998999999997</v>
      </c>
      <c r="L141">
        <v>53.599997999999999</v>
      </c>
      <c r="M141" s="35"/>
      <c r="N141" s="34"/>
      <c r="O141" s="37"/>
    </row>
    <row r="142" spans="1:15" x14ac:dyDescent="0.25">
      <c r="A142" s="44">
        <v>42605</v>
      </c>
      <c r="B142">
        <v>4400.5200199999999</v>
      </c>
      <c r="C142">
        <v>66.169998000000007</v>
      </c>
      <c r="D142">
        <v>34.130001</v>
      </c>
      <c r="E142">
        <v>35.090000000000003</v>
      </c>
      <c r="F142">
        <v>24.83</v>
      </c>
      <c r="G142">
        <v>95.970000999999996</v>
      </c>
      <c r="H142">
        <v>62.91</v>
      </c>
      <c r="I142">
        <v>23.58</v>
      </c>
      <c r="J142">
        <v>81.449996999999996</v>
      </c>
      <c r="K142">
        <v>36.689999</v>
      </c>
      <c r="L142">
        <v>53.82</v>
      </c>
      <c r="M142" s="35"/>
      <c r="N142" s="34"/>
      <c r="O142" s="37"/>
    </row>
    <row r="143" spans="1:15" x14ac:dyDescent="0.25">
      <c r="A143" s="44">
        <v>42606</v>
      </c>
      <c r="B143">
        <v>4389.9399409999996</v>
      </c>
      <c r="C143">
        <v>65.059997999999993</v>
      </c>
      <c r="D143">
        <v>34.270000000000003</v>
      </c>
      <c r="E143">
        <v>34.82</v>
      </c>
      <c r="F143">
        <v>24.040001</v>
      </c>
      <c r="G143">
        <v>95.82</v>
      </c>
      <c r="H143">
        <v>61.939999</v>
      </c>
      <c r="I143">
        <v>23.15</v>
      </c>
      <c r="J143">
        <v>81.559997999999993</v>
      </c>
      <c r="K143">
        <v>36.659999999999997</v>
      </c>
      <c r="L143">
        <v>53.189999</v>
      </c>
      <c r="M143" s="35"/>
      <c r="N143" s="34"/>
      <c r="O143" s="37"/>
    </row>
    <row r="144" spans="1:15" x14ac:dyDescent="0.25">
      <c r="A144" s="44">
        <v>42607</v>
      </c>
      <c r="B144">
        <v>4421.4501950000003</v>
      </c>
      <c r="C144">
        <v>64.720000999999996</v>
      </c>
      <c r="D144">
        <v>34.220001000000003</v>
      </c>
      <c r="E144">
        <v>34.770000000000003</v>
      </c>
      <c r="F144">
        <v>24.23</v>
      </c>
      <c r="G144">
        <v>95.550003000000004</v>
      </c>
      <c r="H144">
        <v>61.529998999999997</v>
      </c>
      <c r="I144">
        <v>23.030000999999999</v>
      </c>
      <c r="J144">
        <v>81.730002999999996</v>
      </c>
      <c r="K144">
        <v>36.689999</v>
      </c>
      <c r="L144">
        <v>53.310001</v>
      </c>
      <c r="M144" s="35"/>
      <c r="N144" s="34"/>
      <c r="O144" s="37"/>
    </row>
    <row r="145" spans="1:15" x14ac:dyDescent="0.25">
      <c r="A145" s="44">
        <v>42608</v>
      </c>
      <c r="B145">
        <v>4435.4702150000003</v>
      </c>
      <c r="C145">
        <v>64.610000999999997</v>
      </c>
      <c r="D145">
        <v>34.159999999999997</v>
      </c>
      <c r="E145">
        <v>34.82</v>
      </c>
      <c r="F145">
        <v>23.98</v>
      </c>
      <c r="G145">
        <v>95.209998999999996</v>
      </c>
      <c r="H145">
        <v>62.029998999999997</v>
      </c>
      <c r="I145">
        <v>22.940000999999999</v>
      </c>
      <c r="J145">
        <v>79.919998000000007</v>
      </c>
      <c r="K145">
        <v>36.270000000000003</v>
      </c>
      <c r="L145">
        <v>52.560001</v>
      </c>
      <c r="M145" s="35"/>
      <c r="N145" s="34"/>
      <c r="O145" s="37"/>
    </row>
    <row r="146" spans="1:15" x14ac:dyDescent="0.25">
      <c r="A146" s="44">
        <v>42611</v>
      </c>
      <c r="B146">
        <v>4406.6098629999997</v>
      </c>
      <c r="C146">
        <v>64.510002</v>
      </c>
      <c r="D146">
        <v>34.240001999999997</v>
      </c>
      <c r="E146">
        <v>35.110000999999997</v>
      </c>
      <c r="F146">
        <v>24.98</v>
      </c>
      <c r="G146">
        <v>94.870002999999997</v>
      </c>
      <c r="H146">
        <v>61.990001999999997</v>
      </c>
      <c r="I146">
        <v>22.91</v>
      </c>
      <c r="J146">
        <v>80.440002000000007</v>
      </c>
      <c r="K146">
        <v>36.450001</v>
      </c>
      <c r="L146">
        <v>53.16</v>
      </c>
      <c r="M146" s="35"/>
      <c r="N146" s="34"/>
      <c r="O146" s="37"/>
    </row>
    <row r="147" spans="1:15" x14ac:dyDescent="0.25">
      <c r="A147" s="44">
        <v>42612</v>
      </c>
      <c r="B147">
        <v>4441.8701170000004</v>
      </c>
      <c r="C147">
        <v>64.160004000000001</v>
      </c>
      <c r="D147">
        <v>34.099997999999999</v>
      </c>
      <c r="E147">
        <v>34.880001</v>
      </c>
      <c r="F147">
        <v>26.17</v>
      </c>
      <c r="G147">
        <v>94.860000999999997</v>
      </c>
      <c r="H147">
        <v>61.630001</v>
      </c>
      <c r="I147">
        <v>23.08</v>
      </c>
      <c r="J147">
        <v>79.519997000000004</v>
      </c>
      <c r="K147">
        <v>37.18</v>
      </c>
      <c r="L147">
        <v>53.139999000000003</v>
      </c>
      <c r="M147" s="35"/>
      <c r="N147" s="34"/>
      <c r="O147" s="37"/>
    </row>
    <row r="148" spans="1:15" x14ac:dyDescent="0.25">
      <c r="A148" s="44">
        <v>42613</v>
      </c>
      <c r="B148">
        <v>4424.25</v>
      </c>
      <c r="C148">
        <v>64.099997999999999</v>
      </c>
      <c r="D148">
        <v>33.860000999999997</v>
      </c>
      <c r="E148">
        <v>34.799999</v>
      </c>
      <c r="F148">
        <v>26</v>
      </c>
      <c r="G148">
        <v>94.459998999999996</v>
      </c>
      <c r="H148">
        <v>61.34</v>
      </c>
      <c r="I148">
        <v>22.98</v>
      </c>
      <c r="J148">
        <v>79.660004000000001</v>
      </c>
      <c r="K148">
        <v>36.880001</v>
      </c>
      <c r="L148">
        <v>53.110000999999997</v>
      </c>
      <c r="M148" s="35"/>
      <c r="N148" s="34"/>
      <c r="O148" s="37"/>
    </row>
    <row r="149" spans="1:15" x14ac:dyDescent="0.25">
      <c r="A149" s="44">
        <v>42614</v>
      </c>
      <c r="B149">
        <v>4457.4902339999999</v>
      </c>
      <c r="C149">
        <v>64.029999000000004</v>
      </c>
      <c r="D149">
        <v>33.659999999999997</v>
      </c>
      <c r="E149">
        <v>34.68</v>
      </c>
      <c r="F149">
        <v>25.6</v>
      </c>
      <c r="G149">
        <v>94.260002</v>
      </c>
      <c r="H149">
        <v>63.150002000000001</v>
      </c>
      <c r="I149">
        <v>23.67</v>
      </c>
      <c r="J149">
        <v>79.330001999999993</v>
      </c>
      <c r="K149">
        <v>36.590000000000003</v>
      </c>
      <c r="L149">
        <v>53.02</v>
      </c>
      <c r="M149" s="35"/>
      <c r="N149" s="34"/>
      <c r="O149" s="37"/>
    </row>
    <row r="150" spans="1:15" x14ac:dyDescent="0.25">
      <c r="A150" s="44">
        <v>42615</v>
      </c>
      <c r="B150">
        <v>4438.2202150000003</v>
      </c>
      <c r="C150">
        <v>64.120002999999997</v>
      </c>
      <c r="D150">
        <v>34.5</v>
      </c>
      <c r="E150">
        <v>34.770000000000003</v>
      </c>
      <c r="F150">
        <v>25.940000999999999</v>
      </c>
      <c r="G150">
        <v>94.419998000000007</v>
      </c>
      <c r="H150">
        <v>62.529998999999997</v>
      </c>
      <c r="I150">
        <v>23.9</v>
      </c>
      <c r="J150">
        <v>80.239998</v>
      </c>
      <c r="K150">
        <v>36.889999000000003</v>
      </c>
      <c r="L150">
        <v>53.98</v>
      </c>
      <c r="M150" s="35"/>
      <c r="N150" s="34"/>
      <c r="O150" s="37"/>
    </row>
    <row r="151" spans="1:15" x14ac:dyDescent="0.25">
      <c r="A151" s="44">
        <v>42619</v>
      </c>
      <c r="B151">
        <v>4439.669922</v>
      </c>
      <c r="C151">
        <v>64.610000999999997</v>
      </c>
      <c r="D151">
        <v>34.689999</v>
      </c>
      <c r="E151">
        <v>34.770000000000003</v>
      </c>
      <c r="F151">
        <v>25.65</v>
      </c>
      <c r="G151">
        <v>93.800003000000004</v>
      </c>
      <c r="H151">
        <v>63.119999</v>
      </c>
      <c r="I151">
        <v>24.030000999999999</v>
      </c>
      <c r="J151">
        <v>80.940002000000007</v>
      </c>
      <c r="K151">
        <v>36.950001</v>
      </c>
      <c r="L151">
        <v>54.130001</v>
      </c>
      <c r="M151" s="35"/>
      <c r="N151" s="34"/>
      <c r="O151" s="37"/>
    </row>
    <row r="152" spans="1:15" x14ac:dyDescent="0.25">
      <c r="A152" s="44">
        <v>42620</v>
      </c>
      <c r="B152">
        <v>4542.169922</v>
      </c>
      <c r="C152">
        <v>64.970000999999996</v>
      </c>
      <c r="D152">
        <v>34.759998000000003</v>
      </c>
      <c r="E152">
        <v>34.840000000000003</v>
      </c>
      <c r="F152">
        <v>25.530000999999999</v>
      </c>
      <c r="G152">
        <v>93.709998999999996</v>
      </c>
      <c r="H152">
        <v>62.189999</v>
      </c>
      <c r="I152">
        <v>24.040001</v>
      </c>
      <c r="J152">
        <v>80.540001000000004</v>
      </c>
      <c r="K152">
        <v>38.68</v>
      </c>
      <c r="L152">
        <v>54.560001</v>
      </c>
      <c r="M152" s="35"/>
      <c r="N152" s="34"/>
      <c r="O152" s="37"/>
    </row>
    <row r="153" spans="1:15" x14ac:dyDescent="0.25">
      <c r="A153" s="44">
        <v>42621</v>
      </c>
      <c r="B153">
        <v>4541.080078</v>
      </c>
      <c r="C153">
        <v>64.059997999999993</v>
      </c>
      <c r="D153">
        <v>35.080002</v>
      </c>
      <c r="E153">
        <v>34.720001000000003</v>
      </c>
      <c r="F153">
        <v>25.959999</v>
      </c>
      <c r="G153">
        <v>94.089995999999999</v>
      </c>
      <c r="H153">
        <v>62.639999000000003</v>
      </c>
      <c r="I153">
        <v>23.76</v>
      </c>
      <c r="J153">
        <v>80.809997999999993</v>
      </c>
      <c r="K153">
        <v>38.759998000000003</v>
      </c>
      <c r="L153">
        <v>54.040000999999997</v>
      </c>
      <c r="M153" s="35"/>
      <c r="N153" s="34"/>
      <c r="O153" s="37"/>
    </row>
    <row r="154" spans="1:15" x14ac:dyDescent="0.25">
      <c r="A154" s="44">
        <v>42622</v>
      </c>
      <c r="B154">
        <v>4529.9599609999996</v>
      </c>
      <c r="C154">
        <v>63.360000999999997</v>
      </c>
      <c r="D154">
        <v>34.349997999999999</v>
      </c>
      <c r="E154">
        <v>34.099997999999999</v>
      </c>
      <c r="F154">
        <v>25</v>
      </c>
      <c r="G154">
        <v>92.419998000000007</v>
      </c>
      <c r="H154">
        <v>59.52</v>
      </c>
      <c r="I154">
        <v>23.27</v>
      </c>
      <c r="J154">
        <v>77.949996999999996</v>
      </c>
      <c r="K154">
        <v>37.340000000000003</v>
      </c>
      <c r="L154">
        <v>51.490001999999997</v>
      </c>
      <c r="M154" s="35"/>
      <c r="N154" s="34"/>
      <c r="O154" s="37"/>
    </row>
    <row r="155" spans="1:15" x14ac:dyDescent="0.25">
      <c r="A155" s="44">
        <v>42625</v>
      </c>
      <c r="B155">
        <v>4557.6601559999999</v>
      </c>
      <c r="C155">
        <v>64.080001999999993</v>
      </c>
      <c r="D155">
        <v>34.630001</v>
      </c>
      <c r="E155">
        <v>34.650002000000001</v>
      </c>
      <c r="F155">
        <v>25.51</v>
      </c>
      <c r="G155">
        <v>93.639999000000003</v>
      </c>
      <c r="H155">
        <v>60.75</v>
      </c>
      <c r="I155">
        <v>23.549999</v>
      </c>
      <c r="J155">
        <v>79.279999000000004</v>
      </c>
      <c r="K155">
        <v>37.82</v>
      </c>
      <c r="L155">
        <v>52.48</v>
      </c>
      <c r="M155" s="35"/>
      <c r="N155" s="34"/>
      <c r="O155" s="37"/>
    </row>
    <row r="156" spans="1:15" x14ac:dyDescent="0.25">
      <c r="A156" s="44">
        <v>42626</v>
      </c>
      <c r="B156">
        <v>4542.2001950000003</v>
      </c>
      <c r="C156">
        <v>63.34</v>
      </c>
      <c r="D156">
        <v>33.5</v>
      </c>
      <c r="E156">
        <v>34.040000999999997</v>
      </c>
      <c r="F156">
        <v>24.01</v>
      </c>
      <c r="G156">
        <v>92.699996999999996</v>
      </c>
      <c r="H156">
        <v>59.869999</v>
      </c>
      <c r="I156">
        <v>23.120000999999998</v>
      </c>
      <c r="J156">
        <v>78.790001000000004</v>
      </c>
      <c r="K156">
        <v>37.139999000000003</v>
      </c>
      <c r="L156">
        <v>51.150002000000001</v>
      </c>
      <c r="M156" s="35"/>
      <c r="N156" s="34"/>
      <c r="O156" s="37"/>
    </row>
    <row r="157" spans="1:15" x14ac:dyDescent="0.25">
      <c r="A157" s="44">
        <v>42627</v>
      </c>
      <c r="B157">
        <v>4491.3999020000001</v>
      </c>
      <c r="C157">
        <v>63.34</v>
      </c>
      <c r="D157">
        <v>33.32</v>
      </c>
      <c r="E157">
        <v>33.939999</v>
      </c>
      <c r="F157">
        <v>24.030000999999999</v>
      </c>
      <c r="G157">
        <v>92.260002</v>
      </c>
      <c r="H157">
        <v>60.400002000000001</v>
      </c>
      <c r="I157">
        <v>22.889999</v>
      </c>
      <c r="J157">
        <v>78.669998000000007</v>
      </c>
      <c r="K157">
        <v>36.840000000000003</v>
      </c>
      <c r="L157">
        <v>51.5</v>
      </c>
      <c r="M157" s="35"/>
      <c r="N157" s="34"/>
      <c r="O157" s="37"/>
    </row>
    <row r="158" spans="1:15" x14ac:dyDescent="0.25">
      <c r="A158" s="44">
        <v>42628</v>
      </c>
      <c r="B158">
        <v>4439.7998049999997</v>
      </c>
      <c r="C158">
        <v>63.349997999999999</v>
      </c>
      <c r="D158">
        <v>33.610000999999997</v>
      </c>
      <c r="E158">
        <v>34.139999000000003</v>
      </c>
      <c r="F158">
        <v>24.09</v>
      </c>
      <c r="G158">
        <v>92.5</v>
      </c>
      <c r="H158">
        <v>62.689999</v>
      </c>
      <c r="I158">
        <v>23.18</v>
      </c>
      <c r="J158">
        <v>79.059997999999993</v>
      </c>
      <c r="K158">
        <v>36.990001999999997</v>
      </c>
      <c r="L158">
        <v>51.259998000000003</v>
      </c>
      <c r="M158" s="35"/>
      <c r="N158" s="34"/>
      <c r="O158" s="37"/>
    </row>
    <row r="159" spans="1:15" x14ac:dyDescent="0.25">
      <c r="A159" s="44">
        <v>42629</v>
      </c>
      <c r="B159">
        <v>4387.1801759999998</v>
      </c>
      <c r="C159">
        <v>63.27</v>
      </c>
      <c r="D159">
        <v>33.310001</v>
      </c>
      <c r="E159">
        <v>33.939999</v>
      </c>
      <c r="F159">
        <v>24.02</v>
      </c>
      <c r="G159">
        <v>92.559997999999993</v>
      </c>
      <c r="H159">
        <v>62.84</v>
      </c>
      <c r="I159">
        <v>22.83</v>
      </c>
      <c r="J159">
        <v>79.610000999999997</v>
      </c>
      <c r="K159">
        <v>36.590000000000003</v>
      </c>
      <c r="L159">
        <v>51.470001000000003</v>
      </c>
      <c r="M159" s="35"/>
      <c r="N159" s="34"/>
      <c r="O159" s="37"/>
    </row>
    <row r="160" spans="1:15" x14ac:dyDescent="0.25">
      <c r="A160" s="44">
        <v>42632</v>
      </c>
      <c r="B160">
        <v>4370.2597660000001</v>
      </c>
      <c r="C160">
        <v>62.91</v>
      </c>
      <c r="D160">
        <v>33.439999</v>
      </c>
      <c r="E160">
        <v>33.650002000000001</v>
      </c>
      <c r="F160">
        <v>23.68</v>
      </c>
      <c r="G160">
        <v>92.629997000000003</v>
      </c>
      <c r="H160">
        <v>63.669998</v>
      </c>
      <c r="I160">
        <v>23.09</v>
      </c>
      <c r="J160">
        <v>80.459998999999996</v>
      </c>
      <c r="K160">
        <v>36.700001</v>
      </c>
      <c r="L160">
        <v>52.419998</v>
      </c>
      <c r="M160" s="35"/>
      <c r="N160" s="34"/>
      <c r="O160" s="37"/>
    </row>
    <row r="161" spans="1:15" x14ac:dyDescent="0.25">
      <c r="A161" s="44">
        <v>42633</v>
      </c>
      <c r="B161">
        <v>4373.2202150000003</v>
      </c>
      <c r="C161">
        <v>63.279998999999997</v>
      </c>
      <c r="D161">
        <v>33.07</v>
      </c>
      <c r="E161">
        <v>33.810001</v>
      </c>
      <c r="F161">
        <v>23.299999</v>
      </c>
      <c r="G161">
        <v>92.949996999999996</v>
      </c>
      <c r="H161">
        <v>63.09</v>
      </c>
      <c r="I161">
        <v>23.26</v>
      </c>
      <c r="J161">
        <v>80.169998000000007</v>
      </c>
      <c r="K161">
        <v>36.82</v>
      </c>
      <c r="L161">
        <v>52.27</v>
      </c>
      <c r="M161" s="35"/>
      <c r="N161" s="34"/>
      <c r="O161" s="37"/>
    </row>
    <row r="162" spans="1:15" x14ac:dyDescent="0.25">
      <c r="A162" s="44">
        <v>42634</v>
      </c>
      <c r="B162">
        <v>4332.4501950000003</v>
      </c>
      <c r="C162">
        <v>64.099997999999999</v>
      </c>
      <c r="D162">
        <v>33.610000999999997</v>
      </c>
      <c r="E162">
        <v>34.279998999999997</v>
      </c>
      <c r="F162">
        <v>23.030000999999999</v>
      </c>
      <c r="G162">
        <v>92.389999000000003</v>
      </c>
      <c r="H162">
        <v>64.860000999999997</v>
      </c>
      <c r="I162">
        <v>23.469999000000001</v>
      </c>
      <c r="J162">
        <v>81.900002000000001</v>
      </c>
      <c r="K162">
        <v>36.909999999999997</v>
      </c>
      <c r="L162">
        <v>53.290000999999997</v>
      </c>
      <c r="M162" s="35"/>
      <c r="N162" s="34"/>
      <c r="O162" s="37"/>
    </row>
    <row r="163" spans="1:15" x14ac:dyDescent="0.25">
      <c r="A163" s="44">
        <v>42635</v>
      </c>
      <c r="B163">
        <v>4394.1899409999996</v>
      </c>
      <c r="C163">
        <v>65.080001999999993</v>
      </c>
      <c r="D163">
        <v>34.259998000000003</v>
      </c>
      <c r="E163">
        <v>34.150002000000001</v>
      </c>
      <c r="F163">
        <v>23.23</v>
      </c>
      <c r="G163">
        <v>93.410004000000001</v>
      </c>
      <c r="H163">
        <v>65.019997000000004</v>
      </c>
      <c r="I163">
        <v>23.76</v>
      </c>
      <c r="J163">
        <v>82.510002</v>
      </c>
      <c r="K163">
        <v>37.330002</v>
      </c>
      <c r="L163">
        <v>54.389999000000003</v>
      </c>
      <c r="M163" s="35"/>
      <c r="N163" s="34"/>
      <c r="O163" s="37"/>
    </row>
    <row r="164" spans="1:15" x14ac:dyDescent="0.25">
      <c r="A164" s="44">
        <v>42636</v>
      </c>
      <c r="B164">
        <v>4388.6000979999999</v>
      </c>
      <c r="C164">
        <v>64.980002999999996</v>
      </c>
      <c r="D164">
        <v>33.959999000000003</v>
      </c>
      <c r="E164">
        <v>34.259998000000003</v>
      </c>
      <c r="F164">
        <v>22.629999000000002</v>
      </c>
      <c r="G164">
        <v>93.269997000000004</v>
      </c>
      <c r="H164">
        <v>64.949996999999996</v>
      </c>
      <c r="I164">
        <v>23.870000999999998</v>
      </c>
      <c r="J164">
        <v>82.519997000000004</v>
      </c>
      <c r="K164">
        <v>37.240001999999997</v>
      </c>
      <c r="L164">
        <v>54.5</v>
      </c>
      <c r="M164" s="35"/>
      <c r="N164" s="34"/>
      <c r="O164" s="37"/>
    </row>
    <row r="165" spans="1:15" x14ac:dyDescent="0.25">
      <c r="A165" s="44">
        <v>42639</v>
      </c>
      <c r="B165">
        <v>4409.5498049999997</v>
      </c>
      <c r="C165">
        <v>64.069999999999993</v>
      </c>
      <c r="D165">
        <v>33.68</v>
      </c>
      <c r="E165">
        <v>33.639999000000003</v>
      </c>
      <c r="F165">
        <v>22.639999</v>
      </c>
      <c r="G165">
        <v>91.959998999999996</v>
      </c>
      <c r="H165">
        <v>64.339995999999999</v>
      </c>
      <c r="I165">
        <v>23.75</v>
      </c>
      <c r="J165">
        <v>82.150002000000001</v>
      </c>
      <c r="K165">
        <v>36.869999</v>
      </c>
      <c r="L165">
        <v>54.34</v>
      </c>
      <c r="M165" s="35"/>
      <c r="N165" s="34"/>
      <c r="O165" s="37"/>
    </row>
    <row r="166" spans="1:15" x14ac:dyDescent="0.25">
      <c r="A166" s="44">
        <v>42640</v>
      </c>
      <c r="B166">
        <v>4509.8198240000002</v>
      </c>
      <c r="C166">
        <v>64.569999999999993</v>
      </c>
      <c r="D166">
        <v>33.610000999999997</v>
      </c>
      <c r="E166">
        <v>33.830002</v>
      </c>
      <c r="F166">
        <v>22.889999</v>
      </c>
      <c r="G166">
        <v>91.720000999999996</v>
      </c>
      <c r="H166">
        <v>66.540001000000004</v>
      </c>
      <c r="I166">
        <v>23.67</v>
      </c>
      <c r="J166">
        <v>81.430000000000007</v>
      </c>
      <c r="K166">
        <v>38.540000999999997</v>
      </c>
      <c r="L166">
        <v>53.889999000000003</v>
      </c>
      <c r="M166" s="35"/>
      <c r="N166" s="34"/>
      <c r="O166" s="37"/>
    </row>
    <row r="167" spans="1:15" x14ac:dyDescent="0.25">
      <c r="A167" s="44">
        <v>42641</v>
      </c>
      <c r="B167">
        <v>4488.6899409999996</v>
      </c>
      <c r="C167">
        <v>64.220000999999996</v>
      </c>
      <c r="D167">
        <v>34.840000000000003</v>
      </c>
      <c r="E167">
        <v>33.990001999999997</v>
      </c>
      <c r="F167">
        <v>23.950001</v>
      </c>
      <c r="G167">
        <v>92.199996999999996</v>
      </c>
      <c r="H167">
        <v>66.779999000000004</v>
      </c>
      <c r="I167">
        <v>23.639999</v>
      </c>
      <c r="J167">
        <v>81.099997999999999</v>
      </c>
      <c r="K167">
        <v>38.07</v>
      </c>
      <c r="L167">
        <v>54.509998000000003</v>
      </c>
      <c r="M167" s="35"/>
      <c r="N167" s="34"/>
      <c r="O167" s="37"/>
    </row>
    <row r="168" spans="1:15" x14ac:dyDescent="0.25">
      <c r="A168" s="44">
        <v>42642</v>
      </c>
      <c r="B168">
        <v>4407.8500979999999</v>
      </c>
      <c r="C168">
        <v>62.82</v>
      </c>
      <c r="D168">
        <v>35.060001</v>
      </c>
      <c r="E168">
        <v>33.32</v>
      </c>
      <c r="F168">
        <v>24.200001</v>
      </c>
      <c r="G168">
        <v>91.800003000000004</v>
      </c>
      <c r="H168">
        <v>67.400002000000001</v>
      </c>
      <c r="I168">
        <v>23.389999</v>
      </c>
      <c r="J168">
        <v>80.309997999999993</v>
      </c>
      <c r="K168">
        <v>38.150002000000001</v>
      </c>
      <c r="L168">
        <v>53.790000999999997</v>
      </c>
      <c r="M168" s="35"/>
      <c r="N168" s="34"/>
      <c r="O168" s="37"/>
    </row>
    <row r="169" spans="1:15" x14ac:dyDescent="0.25">
      <c r="A169" s="44">
        <v>42643</v>
      </c>
      <c r="B169">
        <v>4398.6801759999998</v>
      </c>
      <c r="C169">
        <v>63.07</v>
      </c>
      <c r="D169">
        <v>35.159999999999997</v>
      </c>
      <c r="E169">
        <v>33.869999</v>
      </c>
      <c r="F169">
        <v>24.35</v>
      </c>
      <c r="G169">
        <v>92.860000999999997</v>
      </c>
      <c r="H169">
        <v>68.519997000000004</v>
      </c>
      <c r="I169">
        <v>23.549999</v>
      </c>
      <c r="J169">
        <v>80.040001000000004</v>
      </c>
      <c r="K169">
        <v>38.889999000000003</v>
      </c>
      <c r="L169">
        <v>53.540000999999997</v>
      </c>
      <c r="M169" s="35"/>
      <c r="N169" s="34"/>
      <c r="O169" s="37"/>
    </row>
    <row r="170" spans="1:15" x14ac:dyDescent="0.25">
      <c r="A170" s="44">
        <v>42646</v>
      </c>
      <c r="B170">
        <v>4432.4501950000003</v>
      </c>
      <c r="C170">
        <v>63.23</v>
      </c>
      <c r="D170">
        <v>35.470001000000003</v>
      </c>
      <c r="E170">
        <v>33.68</v>
      </c>
      <c r="F170">
        <v>24.209999</v>
      </c>
      <c r="G170">
        <v>92.489998</v>
      </c>
      <c r="H170">
        <v>68.449996999999996</v>
      </c>
      <c r="I170">
        <v>23.74</v>
      </c>
      <c r="J170">
        <v>79.089995999999999</v>
      </c>
      <c r="K170">
        <v>39.740001999999997</v>
      </c>
      <c r="L170">
        <v>52.630001</v>
      </c>
      <c r="M170" s="35"/>
      <c r="N170" s="34"/>
      <c r="O170" s="37"/>
    </row>
    <row r="171" spans="1:15" x14ac:dyDescent="0.25">
      <c r="A171" s="44">
        <v>42647</v>
      </c>
      <c r="B171">
        <v>4443.8398440000001</v>
      </c>
      <c r="C171">
        <v>63</v>
      </c>
      <c r="D171">
        <v>35.68</v>
      </c>
      <c r="E171">
        <v>33.720001000000003</v>
      </c>
      <c r="F171">
        <v>24.4</v>
      </c>
      <c r="G171">
        <v>92.589995999999999</v>
      </c>
      <c r="H171">
        <v>68.300003000000004</v>
      </c>
      <c r="I171">
        <v>23.84</v>
      </c>
      <c r="J171">
        <v>77.459998999999996</v>
      </c>
      <c r="K171">
        <v>39.159999999999997</v>
      </c>
      <c r="L171">
        <v>51.169998</v>
      </c>
      <c r="M171" s="35"/>
      <c r="N171" s="34"/>
      <c r="O171" s="37"/>
    </row>
    <row r="172" spans="1:15" x14ac:dyDescent="0.25">
      <c r="A172" s="44">
        <v>42648</v>
      </c>
      <c r="B172">
        <v>4448.2597660000001</v>
      </c>
      <c r="C172">
        <v>63.389999000000003</v>
      </c>
      <c r="D172">
        <v>36.029998999999997</v>
      </c>
      <c r="E172">
        <v>33.900002000000001</v>
      </c>
      <c r="F172">
        <v>24.860001</v>
      </c>
      <c r="G172">
        <v>92.449996999999996</v>
      </c>
      <c r="H172">
        <v>68.230002999999996</v>
      </c>
      <c r="I172">
        <v>23.75</v>
      </c>
      <c r="J172">
        <v>77.089995999999999</v>
      </c>
      <c r="K172">
        <v>39.099997999999999</v>
      </c>
      <c r="L172">
        <v>50.490001999999997</v>
      </c>
      <c r="M172" s="35"/>
      <c r="N172" s="34"/>
      <c r="O172" s="37"/>
    </row>
    <row r="173" spans="1:15" x14ac:dyDescent="0.25">
      <c r="A173" s="44">
        <v>42649</v>
      </c>
      <c r="B173">
        <v>4453.5600590000004</v>
      </c>
      <c r="C173">
        <v>62.830002</v>
      </c>
      <c r="D173">
        <v>35.950001</v>
      </c>
      <c r="E173">
        <v>33.650002000000001</v>
      </c>
      <c r="F173">
        <v>24.66</v>
      </c>
      <c r="G173">
        <v>92.830001999999993</v>
      </c>
      <c r="H173">
        <v>67.339995999999999</v>
      </c>
      <c r="I173">
        <v>23.48</v>
      </c>
      <c r="J173">
        <v>77.089995999999999</v>
      </c>
      <c r="K173">
        <v>39.169998</v>
      </c>
      <c r="L173">
        <v>50.209999000000003</v>
      </c>
      <c r="M173" s="35"/>
      <c r="N173" s="34"/>
      <c r="O173" s="37"/>
    </row>
    <row r="174" spans="1:15" x14ac:dyDescent="0.25">
      <c r="A174" s="44">
        <v>42650</v>
      </c>
      <c r="B174">
        <v>4503.0898440000001</v>
      </c>
      <c r="C174">
        <v>62.93</v>
      </c>
      <c r="D174">
        <v>36.169998</v>
      </c>
      <c r="E174">
        <v>33.560001</v>
      </c>
      <c r="F174">
        <v>23.950001</v>
      </c>
      <c r="G174">
        <v>92.489998</v>
      </c>
      <c r="H174">
        <v>66.849997999999999</v>
      </c>
      <c r="I174">
        <v>23.1</v>
      </c>
      <c r="J174">
        <v>76.569999999999993</v>
      </c>
      <c r="K174">
        <v>38.470001000000003</v>
      </c>
      <c r="L174">
        <v>49.799999</v>
      </c>
      <c r="M174" s="35"/>
      <c r="N174" s="34"/>
      <c r="O174" s="37"/>
    </row>
    <row r="175" spans="1:15" x14ac:dyDescent="0.25">
      <c r="A175" s="44">
        <v>42653</v>
      </c>
      <c r="B175">
        <v>4489.9501950000003</v>
      </c>
      <c r="C175">
        <v>63.310001</v>
      </c>
      <c r="D175">
        <v>36.669998</v>
      </c>
      <c r="E175">
        <v>33.610000999999997</v>
      </c>
      <c r="F175">
        <v>23.860001</v>
      </c>
      <c r="G175">
        <v>92.489998</v>
      </c>
      <c r="H175">
        <v>67.099997999999999</v>
      </c>
      <c r="I175">
        <v>23.32</v>
      </c>
      <c r="J175">
        <v>77.059997999999993</v>
      </c>
      <c r="K175">
        <v>39.770000000000003</v>
      </c>
      <c r="L175">
        <v>50.099997999999999</v>
      </c>
      <c r="M175" s="35"/>
      <c r="N175" s="34"/>
      <c r="O175" s="37"/>
    </row>
    <row r="176" spans="1:15" x14ac:dyDescent="0.25">
      <c r="A176" s="44">
        <v>42654</v>
      </c>
      <c r="B176">
        <v>4480.1000979999999</v>
      </c>
      <c r="C176">
        <v>62.389999000000003</v>
      </c>
      <c r="D176">
        <v>35.779998999999997</v>
      </c>
      <c r="E176">
        <v>33.130001</v>
      </c>
      <c r="F176">
        <v>23.459999</v>
      </c>
      <c r="G176">
        <v>91.860000999999997</v>
      </c>
      <c r="H176">
        <v>66.129997000000003</v>
      </c>
      <c r="I176">
        <v>23.219999000000001</v>
      </c>
      <c r="J176">
        <v>75.910004000000001</v>
      </c>
      <c r="K176">
        <v>39.790000999999997</v>
      </c>
      <c r="L176">
        <v>49.720001000000003</v>
      </c>
      <c r="M176" s="35"/>
      <c r="N176" s="34"/>
      <c r="O176" s="37"/>
    </row>
    <row r="177" spans="1:15" x14ac:dyDescent="0.25">
      <c r="A177" s="44">
        <v>42655</v>
      </c>
      <c r="B177">
        <v>4449.9101559999999</v>
      </c>
      <c r="C177">
        <v>61.209999000000003</v>
      </c>
      <c r="D177">
        <v>35.790000999999997</v>
      </c>
      <c r="E177">
        <v>33.07</v>
      </c>
      <c r="F177">
        <v>22.92</v>
      </c>
      <c r="G177">
        <v>91.410004000000001</v>
      </c>
      <c r="H177">
        <v>66.430000000000007</v>
      </c>
      <c r="I177">
        <v>22.879999000000002</v>
      </c>
      <c r="J177">
        <v>76.650002000000001</v>
      </c>
      <c r="K177">
        <v>40.009998000000003</v>
      </c>
      <c r="L177">
        <v>50.18</v>
      </c>
      <c r="M177" s="35"/>
      <c r="N177" s="34"/>
      <c r="O177" s="37"/>
    </row>
    <row r="178" spans="1:15" x14ac:dyDescent="0.25">
      <c r="A178" s="44">
        <v>42656</v>
      </c>
      <c r="B178">
        <v>4497.2597660000001</v>
      </c>
      <c r="C178">
        <v>61.150002000000001</v>
      </c>
      <c r="D178">
        <v>35.68</v>
      </c>
      <c r="E178">
        <v>32.759998000000003</v>
      </c>
      <c r="F178">
        <v>23.040001</v>
      </c>
      <c r="G178">
        <v>91.120002999999997</v>
      </c>
      <c r="H178">
        <v>65.349997999999999</v>
      </c>
      <c r="I178">
        <v>22.940000999999999</v>
      </c>
      <c r="J178">
        <v>77.940002000000007</v>
      </c>
      <c r="K178">
        <v>41.380001</v>
      </c>
      <c r="L178">
        <v>51.209999000000003</v>
      </c>
      <c r="M178" s="35"/>
      <c r="N178" s="34"/>
      <c r="O178" s="37"/>
    </row>
    <row r="179" spans="1:15" x14ac:dyDescent="0.25">
      <c r="A179" s="44">
        <v>42657</v>
      </c>
      <c r="B179">
        <v>4471.7402339999999</v>
      </c>
      <c r="C179">
        <v>60.169998</v>
      </c>
      <c r="D179">
        <v>35.840000000000003</v>
      </c>
      <c r="E179">
        <v>32.659999999999997</v>
      </c>
      <c r="F179">
        <v>22.280000999999999</v>
      </c>
      <c r="G179">
        <v>91.300003000000004</v>
      </c>
      <c r="H179">
        <v>65.989998</v>
      </c>
      <c r="I179">
        <v>22.940000999999999</v>
      </c>
      <c r="J179">
        <v>77.209998999999996</v>
      </c>
      <c r="K179">
        <v>41.32</v>
      </c>
      <c r="L179">
        <v>50.869999</v>
      </c>
      <c r="M179" s="35"/>
      <c r="N179" s="34"/>
      <c r="O179" s="37"/>
    </row>
    <row r="180" spans="1:15" x14ac:dyDescent="0.25">
      <c r="A180" s="44">
        <v>42660</v>
      </c>
      <c r="B180">
        <v>4452.2402339999999</v>
      </c>
      <c r="C180">
        <v>60.139999000000003</v>
      </c>
      <c r="D180">
        <v>35.5</v>
      </c>
      <c r="E180">
        <v>32.5</v>
      </c>
      <c r="F180">
        <v>22.6</v>
      </c>
      <c r="G180">
        <v>90.830001999999993</v>
      </c>
      <c r="H180">
        <v>65.610000999999997</v>
      </c>
      <c r="I180">
        <v>22.98</v>
      </c>
      <c r="J180">
        <v>77.540001000000004</v>
      </c>
      <c r="K180">
        <v>41.240001999999997</v>
      </c>
      <c r="L180">
        <v>51.200001</v>
      </c>
      <c r="M180" s="35"/>
      <c r="N180" s="34"/>
      <c r="O180" s="37"/>
    </row>
    <row r="181" spans="1:15" x14ac:dyDescent="0.25">
      <c r="A181" s="44">
        <v>42661</v>
      </c>
      <c r="B181">
        <v>4405.169922</v>
      </c>
      <c r="C181">
        <v>61.549999</v>
      </c>
      <c r="D181">
        <v>35.979999999999997</v>
      </c>
      <c r="E181">
        <v>32.689999</v>
      </c>
      <c r="F181">
        <v>23.459999</v>
      </c>
      <c r="G181">
        <v>91.169998000000007</v>
      </c>
      <c r="H181">
        <v>66.610000999999997</v>
      </c>
      <c r="I181">
        <v>23.27</v>
      </c>
      <c r="J181">
        <v>77.900002000000001</v>
      </c>
      <c r="K181">
        <v>41.68</v>
      </c>
      <c r="L181">
        <v>52.07</v>
      </c>
      <c r="M181" s="35"/>
      <c r="N181" s="34"/>
      <c r="O181" s="37"/>
    </row>
    <row r="182" spans="1:15" x14ac:dyDescent="0.25">
      <c r="A182" s="44">
        <v>42662</v>
      </c>
      <c r="B182">
        <v>4470.919922</v>
      </c>
      <c r="C182">
        <v>61.43</v>
      </c>
      <c r="D182">
        <v>36.049999</v>
      </c>
      <c r="E182">
        <v>32.599997999999999</v>
      </c>
      <c r="F182">
        <v>24.15</v>
      </c>
      <c r="G182">
        <v>91.93</v>
      </c>
      <c r="H182">
        <v>66.470000999999996</v>
      </c>
      <c r="I182">
        <v>23.809999000000001</v>
      </c>
      <c r="J182">
        <v>78.129997000000003</v>
      </c>
      <c r="K182">
        <v>42.25</v>
      </c>
      <c r="L182">
        <v>52.310001</v>
      </c>
      <c r="M182" s="35"/>
      <c r="N182" s="34"/>
      <c r="O182" s="37"/>
    </row>
    <row r="183" spans="1:15" x14ac:dyDescent="0.25">
      <c r="A183" s="44">
        <v>42663</v>
      </c>
      <c r="B183">
        <v>4450.2299800000001</v>
      </c>
      <c r="C183">
        <v>61.759998000000003</v>
      </c>
      <c r="D183">
        <v>36.049999</v>
      </c>
      <c r="E183">
        <v>32.540000999999997</v>
      </c>
      <c r="F183">
        <v>24.98</v>
      </c>
      <c r="G183">
        <v>92.029999000000004</v>
      </c>
      <c r="H183">
        <v>67.730002999999996</v>
      </c>
      <c r="I183">
        <v>23.959999</v>
      </c>
      <c r="J183">
        <v>78.419998000000007</v>
      </c>
      <c r="K183">
        <v>42.290000999999997</v>
      </c>
      <c r="L183">
        <v>52.709999000000003</v>
      </c>
      <c r="M183" s="35"/>
      <c r="N183" s="34"/>
      <c r="O183" s="37"/>
    </row>
    <row r="184" spans="1:15" x14ac:dyDescent="0.25">
      <c r="A184" s="44">
        <v>42664</v>
      </c>
      <c r="B184">
        <v>4508.9101559999999</v>
      </c>
      <c r="C184">
        <v>60.98</v>
      </c>
      <c r="D184">
        <v>36.25</v>
      </c>
      <c r="E184">
        <v>32.18</v>
      </c>
      <c r="F184">
        <v>25.92</v>
      </c>
      <c r="G184">
        <v>93.029999000000004</v>
      </c>
      <c r="H184">
        <v>67.540001000000004</v>
      </c>
      <c r="I184">
        <v>23.969999000000001</v>
      </c>
      <c r="J184">
        <v>78.019997000000004</v>
      </c>
      <c r="K184">
        <v>42.43</v>
      </c>
      <c r="L184">
        <v>52.400002000000001</v>
      </c>
      <c r="M184" s="35"/>
      <c r="N184" s="34"/>
      <c r="O184" s="37"/>
    </row>
    <row r="185" spans="1:15" x14ac:dyDescent="0.25">
      <c r="A185" s="44">
        <v>42667</v>
      </c>
      <c r="B185">
        <v>4520.2998049999997</v>
      </c>
      <c r="C185">
        <v>61.119999</v>
      </c>
      <c r="D185">
        <v>35.869999</v>
      </c>
      <c r="E185">
        <v>32.130001</v>
      </c>
      <c r="F185">
        <v>25.35</v>
      </c>
      <c r="G185">
        <v>93.370002999999997</v>
      </c>
      <c r="H185">
        <v>70.709998999999996</v>
      </c>
      <c r="I185">
        <v>23.74</v>
      </c>
      <c r="J185">
        <v>78.400002000000001</v>
      </c>
      <c r="K185">
        <v>42.330002</v>
      </c>
      <c r="L185">
        <v>52.810001</v>
      </c>
      <c r="M185" s="35"/>
      <c r="N185" s="34"/>
      <c r="O185" s="37"/>
    </row>
    <row r="186" spans="1:15" x14ac:dyDescent="0.25">
      <c r="A186" s="44">
        <v>42668</v>
      </c>
      <c r="B186">
        <v>4540.1201170000004</v>
      </c>
      <c r="C186">
        <v>61.549999</v>
      </c>
      <c r="D186">
        <v>36.040000999999997</v>
      </c>
      <c r="E186">
        <v>32.279998999999997</v>
      </c>
      <c r="F186">
        <v>25.540001</v>
      </c>
      <c r="G186">
        <v>92.75</v>
      </c>
      <c r="H186">
        <v>71.870002999999997</v>
      </c>
      <c r="I186">
        <v>23.48</v>
      </c>
      <c r="J186">
        <v>78.589995999999999</v>
      </c>
      <c r="K186">
        <v>41.950001</v>
      </c>
      <c r="L186">
        <v>52.639999000000003</v>
      </c>
      <c r="M186" s="35"/>
      <c r="N186" s="34"/>
      <c r="O186" s="37"/>
    </row>
    <row r="187" spans="1:15" x14ac:dyDescent="0.25">
      <c r="A187" s="44">
        <v>42669</v>
      </c>
      <c r="B187">
        <v>4536.0698240000002</v>
      </c>
      <c r="C187">
        <v>61.02</v>
      </c>
      <c r="D187">
        <v>35.849997999999999</v>
      </c>
      <c r="E187">
        <v>32.400002000000001</v>
      </c>
      <c r="F187">
        <v>25.549999</v>
      </c>
      <c r="G187">
        <v>93.489998</v>
      </c>
      <c r="H187">
        <v>72.160004000000001</v>
      </c>
      <c r="I187">
        <v>23.370000999999998</v>
      </c>
      <c r="J187">
        <v>78.769997000000004</v>
      </c>
      <c r="K187">
        <v>38.400002000000001</v>
      </c>
      <c r="L187">
        <v>52.080002</v>
      </c>
      <c r="M187" s="35"/>
      <c r="N187" s="34"/>
      <c r="O187" s="37"/>
    </row>
    <row r="188" spans="1:15" x14ac:dyDescent="0.25">
      <c r="A188" s="44">
        <v>42670</v>
      </c>
      <c r="B188">
        <v>4552.580078</v>
      </c>
      <c r="C188">
        <v>61.459999000000003</v>
      </c>
      <c r="D188">
        <v>36</v>
      </c>
      <c r="E188">
        <v>32.479999999999997</v>
      </c>
      <c r="F188">
        <v>24.530000999999999</v>
      </c>
      <c r="G188">
        <v>94.019997000000004</v>
      </c>
      <c r="H188">
        <v>70.680000000000007</v>
      </c>
      <c r="I188">
        <v>23.620000999999998</v>
      </c>
      <c r="J188">
        <v>78.419998000000007</v>
      </c>
      <c r="K188">
        <v>39.240001999999997</v>
      </c>
      <c r="L188">
        <v>51</v>
      </c>
      <c r="M188" s="35"/>
      <c r="N188" s="34"/>
      <c r="O188" s="37"/>
    </row>
    <row r="189" spans="1:15" x14ac:dyDescent="0.25">
      <c r="A189" s="44">
        <v>42671</v>
      </c>
      <c r="B189">
        <v>4540.8398440000001</v>
      </c>
      <c r="C189">
        <v>57.599997999999999</v>
      </c>
      <c r="D189">
        <v>35.68</v>
      </c>
      <c r="E189">
        <v>31.93</v>
      </c>
      <c r="F189">
        <v>24.52</v>
      </c>
      <c r="G189">
        <v>93.849997999999999</v>
      </c>
      <c r="H189">
        <v>70.559997999999993</v>
      </c>
      <c r="I189">
        <v>23.719999000000001</v>
      </c>
      <c r="J189">
        <v>78.720000999999996</v>
      </c>
      <c r="K189">
        <v>39.18</v>
      </c>
      <c r="L189">
        <v>51.07</v>
      </c>
      <c r="M189" s="35"/>
      <c r="N189" s="34"/>
      <c r="O189" s="37"/>
    </row>
    <row r="190" spans="1:15" x14ac:dyDescent="0.25">
      <c r="A190" s="44">
        <v>42674</v>
      </c>
      <c r="B190">
        <v>4534.5898440000001</v>
      </c>
      <c r="C190">
        <v>55.779998999999997</v>
      </c>
      <c r="D190">
        <v>35.549999</v>
      </c>
      <c r="E190">
        <v>31.709999</v>
      </c>
      <c r="F190">
        <v>24.01</v>
      </c>
      <c r="G190">
        <v>92.690002000000007</v>
      </c>
      <c r="H190">
        <v>71.160004000000001</v>
      </c>
      <c r="I190">
        <v>23.639999</v>
      </c>
      <c r="J190">
        <v>80.019997000000004</v>
      </c>
      <c r="K190">
        <v>40.049999</v>
      </c>
      <c r="L190">
        <v>52.16</v>
      </c>
      <c r="M190" s="35"/>
      <c r="N190" s="34"/>
      <c r="O190" s="37"/>
    </row>
    <row r="191" spans="1:15" x14ac:dyDescent="0.25">
      <c r="A191" s="44">
        <v>42675</v>
      </c>
      <c r="B191">
        <v>4533.5698240000002</v>
      </c>
      <c r="C191">
        <v>56.450001</v>
      </c>
      <c r="D191">
        <v>34.110000999999997</v>
      </c>
      <c r="E191">
        <v>31.07</v>
      </c>
      <c r="F191">
        <v>24.889999</v>
      </c>
      <c r="G191">
        <v>92.389999000000003</v>
      </c>
      <c r="H191">
        <v>69.050003000000004</v>
      </c>
      <c r="I191">
        <v>23.690000999999999</v>
      </c>
      <c r="J191">
        <v>78.569999999999993</v>
      </c>
      <c r="K191">
        <v>39.68</v>
      </c>
      <c r="L191">
        <v>50.779998999999997</v>
      </c>
      <c r="M191" s="35"/>
      <c r="N191" s="34"/>
      <c r="O191" s="37"/>
    </row>
    <row r="192" spans="1:15" x14ac:dyDescent="0.25">
      <c r="A192" s="44">
        <v>42676</v>
      </c>
      <c r="B192">
        <v>4548.580078</v>
      </c>
      <c r="C192">
        <v>56.790000999999997</v>
      </c>
      <c r="D192">
        <v>34.009998000000003</v>
      </c>
      <c r="E192">
        <v>30.629999000000002</v>
      </c>
      <c r="F192">
        <v>24.700001</v>
      </c>
      <c r="G192">
        <v>91.910004000000001</v>
      </c>
      <c r="H192">
        <v>68.760002</v>
      </c>
      <c r="I192">
        <v>23.67</v>
      </c>
      <c r="J192">
        <v>78</v>
      </c>
      <c r="K192">
        <v>39.610000999999997</v>
      </c>
      <c r="L192">
        <v>49.849997999999999</v>
      </c>
      <c r="M192" s="35"/>
      <c r="N192" s="34"/>
      <c r="O192" s="37"/>
    </row>
    <row r="193" spans="1:15" x14ac:dyDescent="0.25">
      <c r="A193" s="44">
        <v>42677</v>
      </c>
      <c r="B193">
        <v>4509.2597660000001</v>
      </c>
      <c r="C193">
        <v>55.889999000000003</v>
      </c>
      <c r="D193">
        <v>33.840000000000003</v>
      </c>
      <c r="E193">
        <v>29.889999</v>
      </c>
      <c r="F193">
        <v>22.6</v>
      </c>
      <c r="G193">
        <v>93.370002999999997</v>
      </c>
      <c r="H193">
        <v>67.959998999999996</v>
      </c>
      <c r="I193">
        <v>23.33</v>
      </c>
      <c r="J193">
        <v>77.980002999999996</v>
      </c>
      <c r="K193">
        <v>39.700001</v>
      </c>
      <c r="L193">
        <v>49.279998999999997</v>
      </c>
      <c r="M193" s="35"/>
      <c r="N193" s="34"/>
      <c r="O193" s="37"/>
    </row>
    <row r="194" spans="1:15" x14ac:dyDescent="0.25">
      <c r="A194" s="44">
        <v>42678</v>
      </c>
      <c r="B194">
        <v>4470.2797849999997</v>
      </c>
      <c r="C194">
        <v>56.040000999999997</v>
      </c>
      <c r="D194">
        <v>33.540000999999997</v>
      </c>
      <c r="E194">
        <v>30</v>
      </c>
      <c r="F194">
        <v>23.110001</v>
      </c>
      <c r="G194">
        <v>92.449996999999996</v>
      </c>
      <c r="H194">
        <v>67.569999999999993</v>
      </c>
      <c r="I194">
        <v>23.219999000000001</v>
      </c>
      <c r="J194">
        <v>77.269997000000004</v>
      </c>
      <c r="K194">
        <v>40.380001</v>
      </c>
      <c r="L194">
        <v>49.34</v>
      </c>
      <c r="M194" s="35"/>
      <c r="N194" s="34"/>
      <c r="O194" s="37"/>
    </row>
    <row r="195" spans="1:15" x14ac:dyDescent="0.25">
      <c r="A195" s="44">
        <v>42681</v>
      </c>
      <c r="B195">
        <v>4414.669922</v>
      </c>
      <c r="C195">
        <v>58.91</v>
      </c>
      <c r="D195">
        <v>34.020000000000003</v>
      </c>
      <c r="E195">
        <v>30.379999000000002</v>
      </c>
      <c r="F195">
        <v>23.290001</v>
      </c>
      <c r="G195">
        <v>94.43</v>
      </c>
      <c r="H195">
        <v>71.269997000000004</v>
      </c>
      <c r="I195">
        <v>23.139999</v>
      </c>
      <c r="J195">
        <v>79.129997000000003</v>
      </c>
      <c r="K195">
        <v>41.57</v>
      </c>
      <c r="L195">
        <v>50.82</v>
      </c>
      <c r="M195" s="35"/>
      <c r="N195" s="34"/>
      <c r="O195" s="37"/>
    </row>
    <row r="196" spans="1:15" x14ac:dyDescent="0.25">
      <c r="A196" s="44">
        <v>42682</v>
      </c>
      <c r="B196">
        <v>4411.6801759999998</v>
      </c>
      <c r="C196">
        <v>58.810001</v>
      </c>
      <c r="D196">
        <v>33.479999999999997</v>
      </c>
      <c r="E196">
        <v>30</v>
      </c>
      <c r="F196">
        <v>24.34</v>
      </c>
      <c r="G196">
        <v>94.379997000000003</v>
      </c>
      <c r="H196">
        <v>71.160004000000001</v>
      </c>
      <c r="I196">
        <v>23.469999000000001</v>
      </c>
      <c r="J196">
        <v>79.650002000000001</v>
      </c>
      <c r="K196">
        <v>41.93</v>
      </c>
      <c r="L196">
        <v>51.049999</v>
      </c>
      <c r="M196" s="35"/>
      <c r="N196" s="34"/>
      <c r="O196" s="37"/>
    </row>
    <row r="197" spans="1:15" x14ac:dyDescent="0.25">
      <c r="A197" s="44">
        <v>42683</v>
      </c>
      <c r="B197">
        <v>4377.4599609999996</v>
      </c>
      <c r="C197">
        <v>62.639999000000003</v>
      </c>
      <c r="D197">
        <v>33.840000000000003</v>
      </c>
      <c r="E197">
        <v>32.119999</v>
      </c>
      <c r="F197">
        <v>26.48</v>
      </c>
      <c r="G197">
        <v>94.639999000000003</v>
      </c>
      <c r="H197">
        <v>69.959998999999996</v>
      </c>
      <c r="I197">
        <v>22.99</v>
      </c>
      <c r="J197">
        <v>77.339995999999999</v>
      </c>
      <c r="K197">
        <v>42.369999</v>
      </c>
      <c r="L197">
        <v>48.580002</v>
      </c>
      <c r="M197" s="35"/>
      <c r="N197" s="34"/>
      <c r="O197" s="37"/>
    </row>
    <row r="198" spans="1:15" x14ac:dyDescent="0.25">
      <c r="A198" s="44">
        <v>42684</v>
      </c>
      <c r="B198">
        <v>4461.2099609999996</v>
      </c>
      <c r="C198">
        <v>64</v>
      </c>
      <c r="D198">
        <v>33.939999</v>
      </c>
      <c r="E198">
        <v>33.490001999999997</v>
      </c>
      <c r="F198">
        <v>27.129999000000002</v>
      </c>
      <c r="G198">
        <v>94.959998999999996</v>
      </c>
      <c r="H198">
        <v>67.769997000000004</v>
      </c>
      <c r="I198">
        <v>22</v>
      </c>
      <c r="J198">
        <v>75.160004000000001</v>
      </c>
      <c r="K198">
        <v>43.639999000000003</v>
      </c>
      <c r="L198">
        <v>47.009998000000003</v>
      </c>
      <c r="M198" s="35"/>
      <c r="N198" s="34"/>
      <c r="O198" s="37"/>
    </row>
    <row r="199" spans="1:15" x14ac:dyDescent="0.25">
      <c r="A199" s="44">
        <v>42685</v>
      </c>
      <c r="B199">
        <v>4476.8901370000003</v>
      </c>
      <c r="C199">
        <v>63.099997999999999</v>
      </c>
      <c r="D199">
        <v>33.18</v>
      </c>
      <c r="E199">
        <v>32.590000000000003</v>
      </c>
      <c r="F199">
        <v>27.780000999999999</v>
      </c>
      <c r="G199">
        <v>97.68</v>
      </c>
      <c r="H199">
        <v>87.970000999999996</v>
      </c>
      <c r="I199">
        <v>21.83</v>
      </c>
      <c r="J199">
        <v>75.239998</v>
      </c>
      <c r="K199">
        <v>43.84</v>
      </c>
      <c r="L199">
        <v>46.380001</v>
      </c>
      <c r="M199" s="35"/>
      <c r="N199" s="34"/>
      <c r="O199" s="37"/>
    </row>
    <row r="200" spans="1:15" x14ac:dyDescent="0.25">
      <c r="A200" s="44">
        <v>42688</v>
      </c>
      <c r="B200">
        <v>4543.4799800000001</v>
      </c>
      <c r="C200">
        <v>62.970001000000003</v>
      </c>
      <c r="D200">
        <v>32.979999999999997</v>
      </c>
      <c r="E200">
        <v>32.380001</v>
      </c>
      <c r="F200">
        <v>28.200001</v>
      </c>
      <c r="G200">
        <v>97.919998000000007</v>
      </c>
      <c r="H200">
        <v>83.639999000000003</v>
      </c>
      <c r="I200">
        <v>21.66</v>
      </c>
      <c r="J200">
        <v>74.440002000000007</v>
      </c>
      <c r="K200">
        <v>45.349997999999999</v>
      </c>
      <c r="L200">
        <v>47.82</v>
      </c>
      <c r="M200" s="35"/>
      <c r="N200" s="34"/>
      <c r="O200" s="37"/>
    </row>
    <row r="201" spans="1:15" x14ac:dyDescent="0.25">
      <c r="A201" s="44">
        <v>42689</v>
      </c>
      <c r="B201">
        <v>4530.9501950000003</v>
      </c>
      <c r="C201">
        <v>62.869999</v>
      </c>
      <c r="D201">
        <v>33.610000999999997</v>
      </c>
      <c r="E201">
        <v>32.229999999999997</v>
      </c>
      <c r="F201">
        <v>27.799999</v>
      </c>
      <c r="G201">
        <v>97.699996999999996</v>
      </c>
      <c r="H201">
        <v>86.190002000000007</v>
      </c>
      <c r="I201">
        <v>21.74</v>
      </c>
      <c r="J201">
        <v>75.930000000000007</v>
      </c>
      <c r="K201">
        <v>46.25</v>
      </c>
      <c r="L201">
        <v>48.040000999999997</v>
      </c>
      <c r="M201" s="35"/>
      <c r="N201" s="34"/>
      <c r="O201" s="37"/>
    </row>
    <row r="202" spans="1:15" x14ac:dyDescent="0.25">
      <c r="A202" s="44">
        <v>42690</v>
      </c>
      <c r="B202">
        <v>4489.2700199999999</v>
      </c>
      <c r="C202">
        <v>61.540000999999997</v>
      </c>
      <c r="D202">
        <v>33.299999</v>
      </c>
      <c r="E202">
        <v>31.959999</v>
      </c>
      <c r="F202">
        <v>27.440000999999999</v>
      </c>
      <c r="G202">
        <v>99.120002999999997</v>
      </c>
      <c r="H202">
        <v>91.629997000000003</v>
      </c>
      <c r="I202">
        <v>21.85</v>
      </c>
      <c r="J202">
        <v>73.970000999999996</v>
      </c>
      <c r="K202">
        <v>45.849997999999999</v>
      </c>
      <c r="L202">
        <v>48.139999000000003</v>
      </c>
      <c r="M202" s="35"/>
      <c r="N202" s="34"/>
      <c r="O202" s="37"/>
    </row>
    <row r="203" spans="1:15" x14ac:dyDescent="0.25">
      <c r="A203" s="44">
        <v>42691</v>
      </c>
      <c r="B203">
        <v>4508.5498049999997</v>
      </c>
      <c r="C203">
        <v>61.700001</v>
      </c>
      <c r="D203">
        <v>33.5</v>
      </c>
      <c r="E203">
        <v>31.73</v>
      </c>
      <c r="F203">
        <v>27.09</v>
      </c>
      <c r="G203">
        <v>99.370002999999997</v>
      </c>
      <c r="H203">
        <v>92.389999000000003</v>
      </c>
      <c r="I203">
        <v>21.860001</v>
      </c>
      <c r="J203">
        <v>73.870002999999997</v>
      </c>
      <c r="K203">
        <v>46.689999</v>
      </c>
      <c r="L203">
        <v>48.02</v>
      </c>
      <c r="M203" s="35"/>
      <c r="N203" s="34"/>
      <c r="O203" s="37"/>
    </row>
    <row r="204" spans="1:15" x14ac:dyDescent="0.25">
      <c r="A204" s="44">
        <v>42692</v>
      </c>
      <c r="B204">
        <v>4536.5297849999997</v>
      </c>
      <c r="C204">
        <v>60.52</v>
      </c>
      <c r="D204">
        <v>33.639999000000003</v>
      </c>
      <c r="E204">
        <v>31.48</v>
      </c>
      <c r="F204">
        <v>28.959999</v>
      </c>
      <c r="G204">
        <v>98.239998</v>
      </c>
      <c r="H204">
        <v>93.360000999999997</v>
      </c>
      <c r="I204">
        <v>21.74</v>
      </c>
      <c r="J204">
        <v>73.599997999999999</v>
      </c>
      <c r="K204">
        <v>47.060001</v>
      </c>
      <c r="L204">
        <v>48.970001000000003</v>
      </c>
      <c r="M204" s="35"/>
      <c r="N204" s="34"/>
      <c r="O204" s="37"/>
    </row>
    <row r="205" spans="1:15" x14ac:dyDescent="0.25">
      <c r="A205" s="44">
        <v>42695</v>
      </c>
      <c r="B205">
        <v>4501.1401370000003</v>
      </c>
      <c r="C205">
        <v>60.419998</v>
      </c>
      <c r="D205">
        <v>34.400002000000001</v>
      </c>
      <c r="E205">
        <v>31.57</v>
      </c>
      <c r="F205">
        <v>29.870000999999998</v>
      </c>
      <c r="G205">
        <v>97.629997000000003</v>
      </c>
      <c r="H205">
        <v>92.980002999999996</v>
      </c>
      <c r="I205">
        <v>21.57</v>
      </c>
      <c r="J205">
        <v>74.430000000000007</v>
      </c>
      <c r="K205">
        <v>47.360000999999997</v>
      </c>
      <c r="L205">
        <v>48.91</v>
      </c>
      <c r="M205" s="35"/>
      <c r="N205" s="34"/>
      <c r="O205" s="37"/>
    </row>
    <row r="206" spans="1:15" x14ac:dyDescent="0.25">
      <c r="A206" s="44">
        <v>42696</v>
      </c>
      <c r="B206">
        <v>4527.7700199999999</v>
      </c>
      <c r="C206">
        <v>58.93</v>
      </c>
      <c r="D206">
        <v>34.540000999999997</v>
      </c>
      <c r="E206">
        <v>31.33</v>
      </c>
      <c r="F206">
        <v>28.389999</v>
      </c>
      <c r="G206">
        <v>97.709998999999996</v>
      </c>
      <c r="H206">
        <v>93.650002000000001</v>
      </c>
      <c r="I206">
        <v>21.4</v>
      </c>
      <c r="J206">
        <v>73.879997000000003</v>
      </c>
      <c r="K206">
        <v>47.099997999999999</v>
      </c>
      <c r="L206">
        <v>49.740001999999997</v>
      </c>
      <c r="M206" s="35"/>
      <c r="N206" s="34"/>
      <c r="O206" s="37"/>
    </row>
    <row r="207" spans="1:15" x14ac:dyDescent="0.25">
      <c r="A207" s="44">
        <v>42697</v>
      </c>
      <c r="B207">
        <v>4504.3500979999999</v>
      </c>
      <c r="C207">
        <v>60.18</v>
      </c>
      <c r="D207">
        <v>34.400002000000001</v>
      </c>
      <c r="E207">
        <v>31.42</v>
      </c>
      <c r="F207">
        <v>28.379999000000002</v>
      </c>
      <c r="G207">
        <v>98.260002</v>
      </c>
      <c r="H207">
        <v>93.970000999999996</v>
      </c>
      <c r="I207">
        <v>20.860001</v>
      </c>
      <c r="J207">
        <v>73.540001000000004</v>
      </c>
      <c r="K207">
        <v>47.369999</v>
      </c>
      <c r="L207">
        <v>49.709999000000003</v>
      </c>
      <c r="M207" s="35"/>
      <c r="N207" s="34"/>
      <c r="O207" s="37"/>
    </row>
    <row r="208" spans="1:15" x14ac:dyDescent="0.25">
      <c r="A208" s="44">
        <v>42699</v>
      </c>
      <c r="B208">
        <v>4529.580078</v>
      </c>
      <c r="C208">
        <v>60.509998000000003</v>
      </c>
      <c r="D208">
        <v>34.270000000000003</v>
      </c>
      <c r="E208">
        <v>31.690000999999999</v>
      </c>
      <c r="F208">
        <v>28.549999</v>
      </c>
      <c r="G208">
        <v>98.82</v>
      </c>
      <c r="H208">
        <v>94.160004000000001</v>
      </c>
      <c r="I208">
        <v>20.75</v>
      </c>
      <c r="J208">
        <v>74.349997999999999</v>
      </c>
      <c r="K208">
        <v>47.450001</v>
      </c>
      <c r="L208">
        <v>49.700001</v>
      </c>
      <c r="M208" s="35"/>
      <c r="N208" s="34"/>
      <c r="O208" s="37"/>
    </row>
    <row r="209" spans="1:15" x14ac:dyDescent="0.25">
      <c r="A209" s="44">
        <v>42702</v>
      </c>
      <c r="B209">
        <v>4548.3500979999999</v>
      </c>
      <c r="C209">
        <v>59.459999000000003</v>
      </c>
      <c r="D209">
        <v>33.720001000000003</v>
      </c>
      <c r="E209">
        <v>31.540001</v>
      </c>
      <c r="F209">
        <v>28.190000999999999</v>
      </c>
      <c r="G209">
        <v>98.970000999999996</v>
      </c>
      <c r="H209">
        <v>94.110000999999997</v>
      </c>
      <c r="I209">
        <v>20.690000999999999</v>
      </c>
      <c r="J209">
        <v>76.080001999999993</v>
      </c>
      <c r="K209">
        <v>47.52</v>
      </c>
      <c r="L209">
        <v>50.610000999999997</v>
      </c>
      <c r="M209" s="35"/>
      <c r="N209" s="34"/>
      <c r="O209" s="37"/>
    </row>
    <row r="210" spans="1:15" x14ac:dyDescent="0.25">
      <c r="A210" s="44">
        <v>42703</v>
      </c>
      <c r="B210">
        <v>4529.2099609999996</v>
      </c>
      <c r="C210">
        <v>61.59</v>
      </c>
      <c r="D210">
        <v>33.520000000000003</v>
      </c>
      <c r="E210">
        <v>31.92</v>
      </c>
      <c r="F210">
        <v>27.43</v>
      </c>
      <c r="G210">
        <v>99.669998000000007</v>
      </c>
      <c r="H210">
        <v>93.25</v>
      </c>
      <c r="I210">
        <v>20.85</v>
      </c>
      <c r="J210">
        <v>76.370002999999997</v>
      </c>
      <c r="K210">
        <v>47.240001999999997</v>
      </c>
      <c r="L210">
        <v>51.439999</v>
      </c>
      <c r="M210" s="35"/>
      <c r="N210" s="34"/>
      <c r="O210" s="37"/>
    </row>
    <row r="211" spans="1:15" x14ac:dyDescent="0.25">
      <c r="A211" s="44">
        <v>42704</v>
      </c>
      <c r="B211">
        <v>4542.5600590000004</v>
      </c>
      <c r="C211">
        <v>60.799999</v>
      </c>
      <c r="D211">
        <v>35.009998000000003</v>
      </c>
      <c r="E211">
        <v>32.139999000000003</v>
      </c>
      <c r="F211">
        <v>28.940000999999999</v>
      </c>
      <c r="G211">
        <v>99.120002999999997</v>
      </c>
      <c r="H211">
        <v>92.199996999999996</v>
      </c>
      <c r="I211">
        <v>20.870000999999998</v>
      </c>
      <c r="J211">
        <v>73.769997000000004</v>
      </c>
      <c r="K211">
        <v>46.610000999999997</v>
      </c>
      <c r="L211">
        <v>50.900002000000001</v>
      </c>
      <c r="M211" s="35"/>
      <c r="N211" s="34"/>
      <c r="O211" s="37"/>
    </row>
    <row r="212" spans="1:15" x14ac:dyDescent="0.25">
      <c r="A212" s="44">
        <v>42705</v>
      </c>
      <c r="B212">
        <v>4550.2700199999999</v>
      </c>
      <c r="C212">
        <v>59.16</v>
      </c>
      <c r="D212">
        <v>35.389999000000003</v>
      </c>
      <c r="E212">
        <v>31.459999</v>
      </c>
      <c r="F212">
        <v>28.719999000000001</v>
      </c>
      <c r="G212">
        <v>98.940002000000007</v>
      </c>
      <c r="H212">
        <v>87.639999000000003</v>
      </c>
      <c r="I212">
        <v>20.49</v>
      </c>
      <c r="J212">
        <v>72.75</v>
      </c>
      <c r="K212">
        <v>47.07</v>
      </c>
      <c r="L212">
        <v>49.950001</v>
      </c>
      <c r="M212" s="35"/>
      <c r="N212" s="34"/>
      <c r="O212" s="37"/>
    </row>
    <row r="213" spans="1:15" x14ac:dyDescent="0.25">
      <c r="A213" s="44">
        <v>42706</v>
      </c>
      <c r="B213">
        <v>4510.3901370000003</v>
      </c>
      <c r="C213">
        <v>59.43</v>
      </c>
      <c r="D213">
        <v>35.479999999999997</v>
      </c>
      <c r="E213">
        <v>31.629999000000002</v>
      </c>
      <c r="F213">
        <v>28.379999000000002</v>
      </c>
      <c r="G213">
        <v>98.5</v>
      </c>
      <c r="H213">
        <v>88.449996999999996</v>
      </c>
      <c r="I213">
        <v>20.690000999999999</v>
      </c>
      <c r="J213">
        <v>73.419998000000007</v>
      </c>
      <c r="K213">
        <v>47.91</v>
      </c>
      <c r="L213">
        <v>49.950001</v>
      </c>
      <c r="M213" s="35"/>
      <c r="N213" s="34"/>
      <c r="O213" s="37"/>
    </row>
    <row r="214" spans="1:15" x14ac:dyDescent="0.25">
      <c r="A214" s="44">
        <v>42709</v>
      </c>
      <c r="B214">
        <v>4551.4599609999996</v>
      </c>
      <c r="C214">
        <v>60.860000999999997</v>
      </c>
      <c r="D214">
        <v>35.479999999999997</v>
      </c>
      <c r="E214">
        <v>31.59</v>
      </c>
      <c r="F214">
        <v>28.58</v>
      </c>
      <c r="G214">
        <v>99.959998999999996</v>
      </c>
      <c r="H214">
        <v>91.879997000000003</v>
      </c>
      <c r="I214">
        <v>21.01</v>
      </c>
      <c r="J214">
        <v>73.610000999999997</v>
      </c>
      <c r="K214">
        <v>47.07</v>
      </c>
      <c r="L214">
        <v>50.599997999999999</v>
      </c>
      <c r="M214" s="35"/>
      <c r="N214" s="34"/>
      <c r="O214" s="37"/>
    </row>
    <row r="215" spans="1:15" x14ac:dyDescent="0.25">
      <c r="A215" s="44">
        <v>42710</v>
      </c>
      <c r="B215">
        <v>4578.3398440000001</v>
      </c>
      <c r="C215">
        <v>61.619999</v>
      </c>
      <c r="D215">
        <v>35.57</v>
      </c>
      <c r="E215">
        <v>31.559999000000001</v>
      </c>
      <c r="F215">
        <v>28.57</v>
      </c>
      <c r="G215">
        <v>100.660004</v>
      </c>
      <c r="H215">
        <v>93.389999000000003</v>
      </c>
      <c r="I215">
        <v>20.950001</v>
      </c>
      <c r="J215">
        <v>73.860000999999997</v>
      </c>
      <c r="K215">
        <v>47.68</v>
      </c>
      <c r="L215">
        <v>50.700001</v>
      </c>
      <c r="M215" s="35"/>
      <c r="N215" s="34"/>
      <c r="O215" s="37"/>
    </row>
    <row r="216" spans="1:15" x14ac:dyDescent="0.25">
      <c r="A216" s="44">
        <v>42711</v>
      </c>
      <c r="B216">
        <v>4560.6098629999997</v>
      </c>
      <c r="C216">
        <v>59.990001999999997</v>
      </c>
      <c r="D216">
        <v>35.889999000000003</v>
      </c>
      <c r="E216">
        <v>31.190000999999999</v>
      </c>
      <c r="F216">
        <v>29.719999000000001</v>
      </c>
      <c r="G216">
        <v>101.989998</v>
      </c>
      <c r="H216">
        <v>95.07</v>
      </c>
      <c r="I216">
        <v>21.209999</v>
      </c>
      <c r="J216">
        <v>74.669998000000007</v>
      </c>
      <c r="K216">
        <v>49.849997999999999</v>
      </c>
      <c r="L216">
        <v>52.52</v>
      </c>
      <c r="M216" s="35"/>
      <c r="N216" s="34"/>
      <c r="O216" s="37"/>
    </row>
    <row r="217" spans="1:15" x14ac:dyDescent="0.25">
      <c r="A217" s="44">
        <v>42712</v>
      </c>
      <c r="B217">
        <v>4528.8198240000002</v>
      </c>
      <c r="C217">
        <v>60.900002000000001</v>
      </c>
      <c r="D217">
        <v>36.189999</v>
      </c>
      <c r="E217">
        <v>30.940000999999999</v>
      </c>
      <c r="F217">
        <v>30.370000999999998</v>
      </c>
      <c r="G217">
        <v>103.379997</v>
      </c>
      <c r="H217">
        <v>93.480002999999996</v>
      </c>
      <c r="I217">
        <v>20.799999</v>
      </c>
      <c r="J217">
        <v>74.730002999999996</v>
      </c>
      <c r="K217">
        <v>49.599997999999999</v>
      </c>
      <c r="L217">
        <v>52.48</v>
      </c>
      <c r="M217" s="35"/>
      <c r="N217" s="34"/>
      <c r="O217" s="37"/>
    </row>
    <row r="218" spans="1:15" x14ac:dyDescent="0.25">
      <c r="A218" s="44">
        <v>42713</v>
      </c>
      <c r="B218">
        <v>4574.3198240000002</v>
      </c>
      <c r="C218">
        <v>61.540000999999997</v>
      </c>
      <c r="D218">
        <v>36.009998000000003</v>
      </c>
      <c r="E218">
        <v>31.700001</v>
      </c>
      <c r="F218">
        <v>30.950001</v>
      </c>
      <c r="G218">
        <v>104.860001</v>
      </c>
      <c r="H218">
        <v>91.82</v>
      </c>
      <c r="I218">
        <v>21.33</v>
      </c>
      <c r="J218">
        <v>75.819999999999993</v>
      </c>
      <c r="K218">
        <v>49.790000999999997</v>
      </c>
      <c r="L218">
        <v>52.389999000000003</v>
      </c>
      <c r="M218" s="35"/>
      <c r="N218" s="34"/>
      <c r="O218" s="37"/>
    </row>
    <row r="219" spans="1:15" x14ac:dyDescent="0.25">
      <c r="A219" s="44">
        <v>42716</v>
      </c>
      <c r="B219">
        <v>4631.9399409999996</v>
      </c>
      <c r="C219">
        <v>62.040000999999997</v>
      </c>
      <c r="D219">
        <v>36.509998000000003</v>
      </c>
      <c r="E219">
        <v>32.400002000000001</v>
      </c>
      <c r="F219">
        <v>29</v>
      </c>
      <c r="G219">
        <v>104.05999799999999</v>
      </c>
      <c r="H219">
        <v>89.589995999999999</v>
      </c>
      <c r="I219">
        <v>21.51</v>
      </c>
      <c r="J219">
        <v>76.480002999999996</v>
      </c>
      <c r="K219">
        <v>49.369999</v>
      </c>
      <c r="L219">
        <v>52.950001</v>
      </c>
      <c r="M219" s="35"/>
      <c r="N219" s="34"/>
      <c r="O219" s="37"/>
    </row>
    <row r="220" spans="1:15" x14ac:dyDescent="0.25">
      <c r="A220" s="44">
        <v>42717</v>
      </c>
      <c r="B220">
        <v>4694.7202150000003</v>
      </c>
      <c r="C220">
        <v>61.990001999999997</v>
      </c>
      <c r="D220">
        <v>36.790000999999997</v>
      </c>
      <c r="E220">
        <v>32.830002</v>
      </c>
      <c r="F220">
        <v>28.41</v>
      </c>
      <c r="G220">
        <v>103.849998</v>
      </c>
      <c r="H220">
        <v>91.169998000000007</v>
      </c>
      <c r="I220">
        <v>21.459999</v>
      </c>
      <c r="J220">
        <v>77.319999999999993</v>
      </c>
      <c r="K220">
        <v>49.549999</v>
      </c>
      <c r="L220">
        <v>53.200001</v>
      </c>
      <c r="M220" s="35"/>
      <c r="N220" s="34"/>
      <c r="O220" s="37"/>
    </row>
    <row r="221" spans="1:15" x14ac:dyDescent="0.25">
      <c r="A221" s="44">
        <v>42718</v>
      </c>
      <c r="B221">
        <v>4735.4799800000001</v>
      </c>
      <c r="C221">
        <v>61.669998</v>
      </c>
      <c r="D221">
        <v>36.020000000000003</v>
      </c>
      <c r="E221">
        <v>32.82</v>
      </c>
      <c r="F221">
        <v>28.110001</v>
      </c>
      <c r="G221">
        <v>104.050003</v>
      </c>
      <c r="H221">
        <v>96.449996999999996</v>
      </c>
      <c r="I221">
        <v>21.09</v>
      </c>
      <c r="J221">
        <v>75.529999000000004</v>
      </c>
      <c r="K221">
        <v>49.279998999999997</v>
      </c>
      <c r="L221">
        <v>51.759998000000003</v>
      </c>
      <c r="M221" s="35"/>
      <c r="N221" s="34"/>
      <c r="O221" s="37"/>
    </row>
    <row r="222" spans="1:15" x14ac:dyDescent="0.25">
      <c r="A222" s="44">
        <v>42719</v>
      </c>
      <c r="B222">
        <v>4764.0698240000002</v>
      </c>
      <c r="C222">
        <v>62.02</v>
      </c>
      <c r="D222">
        <v>35.849997999999999</v>
      </c>
      <c r="E222">
        <v>32.75</v>
      </c>
      <c r="F222">
        <v>28.65</v>
      </c>
      <c r="G222">
        <v>104.389999</v>
      </c>
      <c r="H222">
        <v>98.709998999999996</v>
      </c>
      <c r="I222">
        <v>21.01</v>
      </c>
      <c r="J222">
        <v>76.029999000000004</v>
      </c>
      <c r="K222">
        <v>50.59</v>
      </c>
      <c r="L222">
        <v>51.32</v>
      </c>
      <c r="M222" s="35"/>
      <c r="N222" s="34"/>
      <c r="O222" s="37"/>
    </row>
    <row r="223" spans="1:15" x14ac:dyDescent="0.25">
      <c r="A223" s="44">
        <v>42720</v>
      </c>
      <c r="B223">
        <v>4760.7700199999999</v>
      </c>
      <c r="C223">
        <v>62.220001000000003</v>
      </c>
      <c r="D223">
        <v>36.590000000000003</v>
      </c>
      <c r="E223">
        <v>32.840000000000003</v>
      </c>
      <c r="F223">
        <v>29.48</v>
      </c>
      <c r="G223">
        <v>103.910004</v>
      </c>
      <c r="H223">
        <v>100.410004</v>
      </c>
      <c r="I223">
        <v>21.299999</v>
      </c>
      <c r="J223">
        <v>76.589995999999999</v>
      </c>
      <c r="K223">
        <v>49.93</v>
      </c>
      <c r="L223">
        <v>52.48</v>
      </c>
      <c r="M223" s="35"/>
      <c r="N223" s="34"/>
      <c r="O223" s="37"/>
    </row>
    <row r="224" spans="1:15" x14ac:dyDescent="0.25">
      <c r="A224" s="44">
        <v>42723</v>
      </c>
      <c r="B224">
        <v>4803.8701170000004</v>
      </c>
      <c r="C224">
        <v>62.220001000000003</v>
      </c>
      <c r="D224">
        <v>36.560001</v>
      </c>
      <c r="E224">
        <v>32.830002</v>
      </c>
      <c r="F224">
        <v>28.290001</v>
      </c>
      <c r="G224">
        <v>105.300003</v>
      </c>
      <c r="H224">
        <v>101.629997</v>
      </c>
      <c r="I224">
        <v>21.33</v>
      </c>
      <c r="J224">
        <v>77.129997000000003</v>
      </c>
      <c r="K224">
        <v>50.349997999999999</v>
      </c>
      <c r="L224">
        <v>52.490001999999997</v>
      </c>
      <c r="M224" s="35"/>
      <c r="N224" s="34"/>
      <c r="O224" s="37"/>
    </row>
    <row r="225" spans="1:15" x14ac:dyDescent="0.25">
      <c r="A225" s="44">
        <v>42724</v>
      </c>
      <c r="B225">
        <v>4769.2402339999999</v>
      </c>
      <c r="C225">
        <v>62.16</v>
      </c>
      <c r="D225">
        <v>36.520000000000003</v>
      </c>
      <c r="E225">
        <v>32.849997999999999</v>
      </c>
      <c r="F225">
        <v>28.99</v>
      </c>
      <c r="G225">
        <v>105.459999</v>
      </c>
      <c r="H225">
        <v>105.16999800000001</v>
      </c>
      <c r="I225">
        <v>21.35</v>
      </c>
      <c r="J225">
        <v>77.349997999999999</v>
      </c>
      <c r="K225">
        <v>50.889999000000003</v>
      </c>
      <c r="L225">
        <v>52.450001</v>
      </c>
      <c r="M225" s="35"/>
      <c r="N225" s="34"/>
      <c r="O225" s="37"/>
    </row>
    <row r="226" spans="1:15" x14ac:dyDescent="0.25">
      <c r="A226" s="44">
        <v>42725</v>
      </c>
      <c r="B226">
        <v>4819.2299800000001</v>
      </c>
      <c r="C226">
        <v>61.450001</v>
      </c>
      <c r="D226">
        <v>36.779998999999997</v>
      </c>
      <c r="E226">
        <v>32.400002000000001</v>
      </c>
      <c r="F226">
        <v>28.9</v>
      </c>
      <c r="G226">
        <v>105.55999799999999</v>
      </c>
      <c r="H226">
        <v>105.83000199999999</v>
      </c>
      <c r="I226">
        <v>21.42</v>
      </c>
      <c r="J226">
        <v>77</v>
      </c>
      <c r="K226">
        <v>50.650002000000001</v>
      </c>
      <c r="L226">
        <v>51.900002000000001</v>
      </c>
      <c r="M226" s="35"/>
      <c r="N226" s="34"/>
      <c r="O226" s="37"/>
    </row>
    <row r="227" spans="1:15" x14ac:dyDescent="0.25">
      <c r="A227" s="44">
        <v>42726</v>
      </c>
      <c r="B227">
        <v>4833.2700199999999</v>
      </c>
      <c r="C227">
        <v>61.66</v>
      </c>
      <c r="D227">
        <v>36.909999999999997</v>
      </c>
      <c r="E227">
        <v>32.340000000000003</v>
      </c>
      <c r="F227">
        <v>30.110001</v>
      </c>
      <c r="G227">
        <v>105.41999800000001</v>
      </c>
      <c r="H227">
        <v>107.110001</v>
      </c>
      <c r="I227">
        <v>21.43</v>
      </c>
      <c r="J227">
        <v>77.769997000000004</v>
      </c>
      <c r="K227">
        <v>50.25</v>
      </c>
      <c r="L227">
        <v>51.900002000000001</v>
      </c>
      <c r="M227" s="35"/>
      <c r="N227" s="34"/>
      <c r="O227" s="37"/>
    </row>
    <row r="228" spans="1:15" x14ac:dyDescent="0.25">
      <c r="A228" s="44">
        <v>42727</v>
      </c>
      <c r="B228">
        <v>4822.7700199999999</v>
      </c>
      <c r="C228">
        <v>62.34</v>
      </c>
      <c r="D228">
        <v>37.020000000000003</v>
      </c>
      <c r="E228">
        <v>32.479999999999997</v>
      </c>
      <c r="F228">
        <v>30.709999</v>
      </c>
      <c r="G228">
        <v>105.150002</v>
      </c>
      <c r="H228">
        <v>109.779999</v>
      </c>
      <c r="I228">
        <v>21.33</v>
      </c>
      <c r="J228">
        <v>77.620002999999997</v>
      </c>
      <c r="K228">
        <v>50.450001</v>
      </c>
      <c r="L228">
        <v>51.75</v>
      </c>
      <c r="M228" s="35"/>
      <c r="N228" s="34"/>
      <c r="O228" s="37"/>
    </row>
    <row r="229" spans="1:15" x14ac:dyDescent="0.25">
      <c r="A229" s="44">
        <v>42731</v>
      </c>
      <c r="B229">
        <v>4849.8901370000003</v>
      </c>
      <c r="C229">
        <v>62.5</v>
      </c>
      <c r="D229">
        <v>37.110000999999997</v>
      </c>
      <c r="E229">
        <v>32.529998999999997</v>
      </c>
      <c r="F229">
        <v>31.950001</v>
      </c>
      <c r="G229">
        <v>105.16999800000001</v>
      </c>
      <c r="H229">
        <v>117.32</v>
      </c>
      <c r="I229">
        <v>21.389999</v>
      </c>
      <c r="J229">
        <v>77.480002999999996</v>
      </c>
      <c r="K229">
        <v>50.490001999999997</v>
      </c>
      <c r="L229">
        <v>52.040000999999997</v>
      </c>
      <c r="M229" s="35"/>
      <c r="N229" s="34"/>
      <c r="O229" s="37"/>
    </row>
    <row r="230" spans="1:15" x14ac:dyDescent="0.25">
      <c r="A230" s="44">
        <v>42732</v>
      </c>
      <c r="B230">
        <v>4833.8198240000002</v>
      </c>
      <c r="C230">
        <v>62.27</v>
      </c>
      <c r="D230">
        <v>37.25</v>
      </c>
      <c r="E230">
        <v>32.349997999999999</v>
      </c>
      <c r="F230">
        <v>31.629999000000002</v>
      </c>
      <c r="G230">
        <v>104.300003</v>
      </c>
      <c r="H230">
        <v>109.25</v>
      </c>
      <c r="I230">
        <v>21.23</v>
      </c>
      <c r="J230">
        <v>77.029999000000004</v>
      </c>
      <c r="K230">
        <v>50.169998</v>
      </c>
      <c r="L230">
        <v>51.549999</v>
      </c>
      <c r="M230" s="35"/>
      <c r="N230" s="34"/>
      <c r="O230" s="37"/>
    </row>
    <row r="231" spans="1:15" x14ac:dyDescent="0.25">
      <c r="A231" s="44">
        <v>42733</v>
      </c>
      <c r="B231">
        <v>4834.6298829999996</v>
      </c>
      <c r="C231">
        <v>62.73</v>
      </c>
      <c r="D231">
        <v>37.400002000000001</v>
      </c>
      <c r="E231">
        <v>32.490001999999997</v>
      </c>
      <c r="F231">
        <v>31.9</v>
      </c>
      <c r="G231">
        <v>104.55999799999999</v>
      </c>
      <c r="H231">
        <v>111.43</v>
      </c>
      <c r="I231">
        <v>21.530000999999999</v>
      </c>
      <c r="J231">
        <v>78.019997000000004</v>
      </c>
      <c r="K231">
        <v>50.200001</v>
      </c>
      <c r="L231">
        <v>52.27</v>
      </c>
      <c r="M231" s="35"/>
      <c r="N231" s="34"/>
      <c r="O231" s="37"/>
    </row>
    <row r="232" spans="1:15" x14ac:dyDescent="0.25">
      <c r="A232" s="44">
        <v>42734</v>
      </c>
      <c r="B232">
        <v>4839.6801759999998</v>
      </c>
      <c r="C232">
        <v>62.619999</v>
      </c>
      <c r="D232">
        <v>37.380001</v>
      </c>
      <c r="E232">
        <v>32.479999999999997</v>
      </c>
      <c r="F232">
        <v>31.48</v>
      </c>
      <c r="G232">
        <v>104.220001</v>
      </c>
      <c r="H232">
        <v>106.739998</v>
      </c>
      <c r="I232">
        <v>21.58</v>
      </c>
      <c r="J232">
        <v>77.620002999999997</v>
      </c>
      <c r="K232">
        <v>49.84</v>
      </c>
      <c r="L232">
        <v>52.790000999999997</v>
      </c>
      <c r="M232" s="35"/>
      <c r="N232" s="34"/>
      <c r="O232" s="37"/>
    </row>
    <row r="233" spans="1:15" x14ac:dyDescent="0.25">
      <c r="A233" s="44">
        <v>42738</v>
      </c>
      <c r="B233">
        <v>4848.2797849999997</v>
      </c>
      <c r="C233">
        <v>62.41</v>
      </c>
      <c r="D233">
        <v>38</v>
      </c>
      <c r="E233">
        <v>33</v>
      </c>
      <c r="F233">
        <v>31.870000999999998</v>
      </c>
      <c r="G233">
        <v>106.08000199999999</v>
      </c>
      <c r="H233">
        <v>102.010002</v>
      </c>
      <c r="I233">
        <v>21.4</v>
      </c>
      <c r="J233">
        <v>77.730002999999996</v>
      </c>
      <c r="K233">
        <v>49.98</v>
      </c>
      <c r="L233">
        <v>52.799999</v>
      </c>
      <c r="M233" s="35"/>
      <c r="N233" s="34"/>
      <c r="O233" s="37"/>
    </row>
    <row r="234" spans="1:15" x14ac:dyDescent="0.25">
      <c r="A234" s="44">
        <v>42739</v>
      </c>
      <c r="B234">
        <v>4848.0097660000001</v>
      </c>
      <c r="C234">
        <v>63.290000999999997</v>
      </c>
      <c r="D234">
        <v>38.290000999999997</v>
      </c>
      <c r="E234">
        <v>33.290000999999997</v>
      </c>
      <c r="F234">
        <v>33.040000999999997</v>
      </c>
      <c r="G234">
        <v>107.44000200000001</v>
      </c>
      <c r="H234">
        <v>104.389999</v>
      </c>
      <c r="I234">
        <v>21.58</v>
      </c>
      <c r="J234">
        <v>77.650002000000001</v>
      </c>
      <c r="K234">
        <v>51.299999</v>
      </c>
      <c r="L234">
        <v>53.740001999999997</v>
      </c>
      <c r="M234" s="35"/>
      <c r="N234" s="34"/>
      <c r="O234" s="37"/>
    </row>
    <row r="235" spans="1:15" x14ac:dyDescent="0.25">
      <c r="A235" s="44">
        <v>42740</v>
      </c>
      <c r="B235">
        <v>4838.4702150000003</v>
      </c>
      <c r="C235">
        <v>63.77</v>
      </c>
      <c r="D235">
        <v>38.57</v>
      </c>
      <c r="E235">
        <v>33.610000999999997</v>
      </c>
      <c r="F235">
        <v>33.049999</v>
      </c>
      <c r="G235">
        <v>107.379997</v>
      </c>
      <c r="H235">
        <v>101.739998</v>
      </c>
      <c r="I235">
        <v>22</v>
      </c>
      <c r="J235">
        <v>77.75</v>
      </c>
      <c r="K235">
        <v>50.470001000000003</v>
      </c>
      <c r="L235">
        <v>53.759998000000003</v>
      </c>
      <c r="M235" s="35"/>
      <c r="N235" s="34"/>
      <c r="O235" s="37"/>
    </row>
    <row r="236" spans="1:15" x14ac:dyDescent="0.25">
      <c r="A236" s="44">
        <v>42741</v>
      </c>
      <c r="B236">
        <v>4862.3100590000004</v>
      </c>
      <c r="C236">
        <v>63.790000999999997</v>
      </c>
      <c r="D236">
        <v>37.909999999999997</v>
      </c>
      <c r="E236">
        <v>33.479999999999997</v>
      </c>
      <c r="F236">
        <v>33.470001000000003</v>
      </c>
      <c r="G236">
        <v>108.980003</v>
      </c>
      <c r="H236">
        <v>103.099998</v>
      </c>
      <c r="I236">
        <v>22.030000999999999</v>
      </c>
      <c r="J236">
        <v>77.489998</v>
      </c>
      <c r="K236">
        <v>49.93</v>
      </c>
      <c r="L236">
        <v>54.110000999999997</v>
      </c>
      <c r="M236" s="35"/>
      <c r="N236" s="34"/>
      <c r="O236" s="37"/>
    </row>
    <row r="237" spans="1:15" x14ac:dyDescent="0.25">
      <c r="A237" s="44">
        <v>42744</v>
      </c>
      <c r="B237">
        <v>4882.3798829999996</v>
      </c>
      <c r="C237">
        <v>64.209998999999996</v>
      </c>
      <c r="D237">
        <v>37.310001</v>
      </c>
      <c r="E237">
        <v>33.470001000000003</v>
      </c>
      <c r="F237">
        <v>33.770000000000003</v>
      </c>
      <c r="G237">
        <v>108.360001</v>
      </c>
      <c r="H237">
        <v>107.279999</v>
      </c>
      <c r="I237">
        <v>22.200001</v>
      </c>
      <c r="J237">
        <v>76.639999000000003</v>
      </c>
      <c r="K237">
        <v>50.299999</v>
      </c>
      <c r="L237">
        <v>53.700001</v>
      </c>
      <c r="M237" s="35"/>
      <c r="N237" s="34"/>
      <c r="O237" s="37"/>
    </row>
    <row r="238" spans="1:15" x14ac:dyDescent="0.25">
      <c r="A238" s="44">
        <v>42745</v>
      </c>
      <c r="B238">
        <v>4899.330078</v>
      </c>
      <c r="C238">
        <v>64.069999999999993</v>
      </c>
      <c r="D238">
        <v>37.110000999999997</v>
      </c>
      <c r="E238">
        <v>33.439999</v>
      </c>
      <c r="F238">
        <v>32.729999999999997</v>
      </c>
      <c r="G238">
        <v>108.379997</v>
      </c>
      <c r="H238">
        <v>106.470001</v>
      </c>
      <c r="I238">
        <v>22.120000999999998</v>
      </c>
      <c r="J238">
        <v>76.5</v>
      </c>
      <c r="K238">
        <v>51.34</v>
      </c>
      <c r="L238">
        <v>52.470001000000003</v>
      </c>
      <c r="M238" s="35"/>
      <c r="N238" s="34"/>
      <c r="O238" s="37"/>
    </row>
    <row r="239" spans="1:15" x14ac:dyDescent="0.25">
      <c r="A239" s="44">
        <v>42746</v>
      </c>
      <c r="B239">
        <v>4899.3999020000001</v>
      </c>
      <c r="C239">
        <v>61.139999000000003</v>
      </c>
      <c r="D239">
        <v>37.549999</v>
      </c>
      <c r="E239">
        <v>32.830002</v>
      </c>
      <c r="F239">
        <v>34.189999</v>
      </c>
      <c r="G239">
        <v>109.44000200000001</v>
      </c>
      <c r="H239">
        <v>105.160004</v>
      </c>
      <c r="I239">
        <v>22.219999000000001</v>
      </c>
      <c r="J239">
        <v>77.099997999999999</v>
      </c>
      <c r="K239">
        <v>51.68</v>
      </c>
      <c r="L239">
        <v>52.25</v>
      </c>
      <c r="M239" s="35"/>
      <c r="N239" s="34"/>
      <c r="O239" s="37"/>
    </row>
    <row r="240" spans="1:15" x14ac:dyDescent="0.25">
      <c r="A240" s="44">
        <v>42747</v>
      </c>
      <c r="B240">
        <v>4900.6401370000003</v>
      </c>
      <c r="C240">
        <v>61.279998999999997</v>
      </c>
      <c r="D240">
        <v>37.759998000000003</v>
      </c>
      <c r="E240">
        <v>32.599997999999999</v>
      </c>
      <c r="F240">
        <v>34.509998000000003</v>
      </c>
      <c r="G240">
        <v>107.529999</v>
      </c>
      <c r="H240">
        <v>103.44000200000001</v>
      </c>
      <c r="I240">
        <v>22.23</v>
      </c>
      <c r="J240">
        <v>77.540001000000004</v>
      </c>
      <c r="K240">
        <v>51.009998000000003</v>
      </c>
      <c r="L240">
        <v>52.689999</v>
      </c>
      <c r="M240" s="35"/>
      <c r="N240" s="34"/>
      <c r="O240" s="37"/>
    </row>
    <row r="241" spans="1:15" x14ac:dyDescent="0.25">
      <c r="A241" s="44">
        <v>42748</v>
      </c>
      <c r="B241">
        <v>4909.8398440000001</v>
      </c>
      <c r="C241">
        <v>61.990001999999997</v>
      </c>
      <c r="D241">
        <v>37.659999999999997</v>
      </c>
      <c r="E241">
        <v>32.520000000000003</v>
      </c>
      <c r="F241">
        <v>33.979999999999997</v>
      </c>
      <c r="G241">
        <v>108.05999799999999</v>
      </c>
      <c r="H241">
        <v>103.43</v>
      </c>
      <c r="I241">
        <v>22.5</v>
      </c>
      <c r="J241">
        <v>77.209998999999996</v>
      </c>
      <c r="K241">
        <v>51.150002000000001</v>
      </c>
      <c r="L241">
        <v>52.299999</v>
      </c>
      <c r="M241" s="35"/>
      <c r="N241" s="34"/>
      <c r="O241" s="37"/>
    </row>
    <row r="242" spans="1:15" x14ac:dyDescent="0.25">
      <c r="A242" s="44">
        <v>42752</v>
      </c>
      <c r="B242">
        <v>4887.5698240000002</v>
      </c>
      <c r="C242">
        <v>61.860000999999997</v>
      </c>
      <c r="D242">
        <v>37.439999</v>
      </c>
      <c r="E242">
        <v>32.060001</v>
      </c>
      <c r="F242">
        <v>32.889999000000003</v>
      </c>
      <c r="G242">
        <v>107.970001</v>
      </c>
      <c r="H242">
        <v>101.110001</v>
      </c>
      <c r="I242">
        <v>22.58</v>
      </c>
      <c r="J242">
        <v>77.459998999999996</v>
      </c>
      <c r="K242">
        <v>50.240001999999997</v>
      </c>
      <c r="L242">
        <v>52.529998999999997</v>
      </c>
      <c r="M242" s="35"/>
      <c r="N242" s="34"/>
      <c r="O242" s="37"/>
    </row>
    <row r="243" spans="1:15" x14ac:dyDescent="0.25">
      <c r="A243" s="44">
        <v>42753</v>
      </c>
      <c r="B243">
        <v>4888.2299800000001</v>
      </c>
      <c r="C243">
        <v>61.66</v>
      </c>
      <c r="D243">
        <v>37.099997999999999</v>
      </c>
      <c r="E243">
        <v>32.029998999999997</v>
      </c>
      <c r="F243">
        <v>32.32</v>
      </c>
      <c r="G243">
        <v>108.160004</v>
      </c>
      <c r="H243">
        <v>102.949997</v>
      </c>
      <c r="I243">
        <v>22.84</v>
      </c>
      <c r="J243">
        <v>77.5</v>
      </c>
      <c r="K243">
        <v>50.380001</v>
      </c>
      <c r="L243">
        <v>52.849997999999999</v>
      </c>
      <c r="M243" s="35"/>
      <c r="N243" s="34"/>
      <c r="O243" s="37"/>
    </row>
    <row r="244" spans="1:15" x14ac:dyDescent="0.25">
      <c r="A244" s="44">
        <v>42754</v>
      </c>
      <c r="B244">
        <v>4888.7099609999996</v>
      </c>
      <c r="C244">
        <v>61.380001</v>
      </c>
      <c r="D244">
        <v>36.900002000000001</v>
      </c>
      <c r="E244">
        <v>31.700001</v>
      </c>
      <c r="F244">
        <v>32.25</v>
      </c>
      <c r="G244">
        <v>107.279999</v>
      </c>
      <c r="H244">
        <v>105.160004</v>
      </c>
      <c r="I244">
        <v>23.120000999999998</v>
      </c>
      <c r="J244">
        <v>77.120002999999997</v>
      </c>
      <c r="K244">
        <v>50.07</v>
      </c>
      <c r="L244">
        <v>52.759998000000003</v>
      </c>
      <c r="M244" s="35"/>
      <c r="N244" s="34"/>
      <c r="O244" s="37"/>
    </row>
    <row r="245" spans="1:15" x14ac:dyDescent="0.25">
      <c r="A245" s="44">
        <v>42755</v>
      </c>
      <c r="B245">
        <v>4863.9702150000003</v>
      </c>
      <c r="C245">
        <v>61.150002000000001</v>
      </c>
      <c r="D245">
        <v>36.840000000000003</v>
      </c>
      <c r="E245">
        <v>31.77</v>
      </c>
      <c r="F245">
        <v>34.200001</v>
      </c>
      <c r="G245">
        <v>107.660004</v>
      </c>
      <c r="H245">
        <v>104.010002</v>
      </c>
      <c r="I245">
        <v>22.959999</v>
      </c>
      <c r="J245">
        <v>77.330001999999993</v>
      </c>
      <c r="K245">
        <v>51.09</v>
      </c>
      <c r="L245">
        <v>52.57</v>
      </c>
      <c r="M245" s="35"/>
      <c r="N245" s="34"/>
      <c r="O245" s="37"/>
    </row>
    <row r="246" spans="1:15" x14ac:dyDescent="0.25">
      <c r="A246" s="44">
        <v>42758</v>
      </c>
      <c r="B246">
        <v>4922.4902339999999</v>
      </c>
      <c r="C246">
        <v>60.959999000000003</v>
      </c>
      <c r="D246">
        <v>36.619999</v>
      </c>
      <c r="E246">
        <v>31.459999</v>
      </c>
      <c r="F246">
        <v>35.25</v>
      </c>
      <c r="G246">
        <v>107.120003</v>
      </c>
      <c r="H246">
        <v>105.089996</v>
      </c>
      <c r="I246">
        <v>23.4</v>
      </c>
      <c r="J246">
        <v>77.029999000000004</v>
      </c>
      <c r="K246">
        <v>49.939999</v>
      </c>
      <c r="L246">
        <v>52.830002</v>
      </c>
      <c r="M246" s="35"/>
      <c r="N246" s="34"/>
      <c r="O246" s="37"/>
    </row>
    <row r="247" spans="1:15" x14ac:dyDescent="0.25">
      <c r="A247" s="44">
        <v>42759</v>
      </c>
      <c r="B247">
        <v>4882.1801759999998</v>
      </c>
      <c r="C247">
        <v>60.580002</v>
      </c>
      <c r="D247">
        <v>36.909999999999997</v>
      </c>
      <c r="E247">
        <v>31.15</v>
      </c>
      <c r="F247">
        <v>36.849997999999999</v>
      </c>
      <c r="G247">
        <v>107.900002</v>
      </c>
      <c r="H247">
        <v>107.33000199999999</v>
      </c>
      <c r="I247">
        <v>23.549999</v>
      </c>
      <c r="J247">
        <v>77.180000000000007</v>
      </c>
      <c r="K247">
        <v>49.650002000000001</v>
      </c>
      <c r="L247">
        <v>51.830002</v>
      </c>
      <c r="M247" s="35"/>
      <c r="N247" s="34"/>
      <c r="O247" s="37"/>
    </row>
    <row r="248" spans="1:15" x14ac:dyDescent="0.25">
      <c r="A248" s="44">
        <v>42760</v>
      </c>
      <c r="B248">
        <v>4859.6899409999996</v>
      </c>
      <c r="C248">
        <v>61.380001</v>
      </c>
      <c r="D248">
        <v>37.029998999999997</v>
      </c>
      <c r="E248">
        <v>31.290001</v>
      </c>
      <c r="F248">
        <v>36.540000999999997</v>
      </c>
      <c r="G248">
        <v>108.040001</v>
      </c>
      <c r="H248">
        <v>107.790001</v>
      </c>
      <c r="I248">
        <v>23.440000999999999</v>
      </c>
      <c r="J248">
        <v>77.080001999999993</v>
      </c>
      <c r="K248">
        <v>49.459999000000003</v>
      </c>
      <c r="L248">
        <v>51.790000999999997</v>
      </c>
      <c r="M248" s="35"/>
      <c r="N248" s="34"/>
      <c r="O248" s="37"/>
    </row>
    <row r="249" spans="1:15" x14ac:dyDescent="0.25">
      <c r="A249" s="44">
        <v>42761</v>
      </c>
      <c r="B249">
        <v>4853.3999020000001</v>
      </c>
      <c r="C249">
        <v>61.27</v>
      </c>
      <c r="D249">
        <v>36.740001999999997</v>
      </c>
      <c r="E249">
        <v>31.280000999999999</v>
      </c>
      <c r="F249">
        <v>36.209999000000003</v>
      </c>
      <c r="G249">
        <v>108.05999799999999</v>
      </c>
      <c r="H249">
        <v>109.650002</v>
      </c>
      <c r="I249">
        <v>23.719999000000001</v>
      </c>
      <c r="J249">
        <v>77.120002999999997</v>
      </c>
      <c r="K249">
        <v>53.919998</v>
      </c>
      <c r="L249">
        <v>50.939999</v>
      </c>
      <c r="M249" s="35"/>
      <c r="N249" s="34"/>
      <c r="O249" s="37"/>
    </row>
    <row r="250" spans="1:15" x14ac:dyDescent="0.25">
      <c r="A250" s="44">
        <v>42762</v>
      </c>
      <c r="B250">
        <v>4841.1401370000003</v>
      </c>
      <c r="C250">
        <v>60</v>
      </c>
      <c r="D250">
        <v>36.580002</v>
      </c>
      <c r="E250">
        <v>31.42</v>
      </c>
      <c r="F250">
        <v>36.509998000000003</v>
      </c>
      <c r="G250">
        <v>109.300003</v>
      </c>
      <c r="H250">
        <v>111.769997</v>
      </c>
      <c r="I250">
        <v>23.610001</v>
      </c>
      <c r="J250">
        <v>76.940002000000007</v>
      </c>
      <c r="K250">
        <v>52.700001</v>
      </c>
      <c r="L250">
        <v>49.25</v>
      </c>
      <c r="M250" s="35"/>
      <c r="N250" s="34"/>
      <c r="O250" s="37"/>
    </row>
    <row r="251" spans="1:15" x14ac:dyDescent="0.25">
      <c r="A251" s="44">
        <v>42765</v>
      </c>
      <c r="B251">
        <v>4850.669922</v>
      </c>
      <c r="C251">
        <v>60.43</v>
      </c>
      <c r="D251">
        <v>35.959999000000003</v>
      </c>
      <c r="E251">
        <v>31.309999000000001</v>
      </c>
      <c r="F251">
        <v>35.389999000000003</v>
      </c>
      <c r="G251">
        <v>110.94000200000001</v>
      </c>
      <c r="H251">
        <v>110.019997</v>
      </c>
      <c r="I251">
        <v>23.23</v>
      </c>
      <c r="J251">
        <v>77.120002999999997</v>
      </c>
      <c r="K251">
        <v>52.349997999999999</v>
      </c>
      <c r="L251">
        <v>48.740001999999997</v>
      </c>
      <c r="M251" s="35"/>
      <c r="N251" s="34"/>
      <c r="O251" s="37"/>
    </row>
    <row r="252" spans="1:15" x14ac:dyDescent="0.25">
      <c r="A252" s="44">
        <v>42766</v>
      </c>
      <c r="B252">
        <v>4821.4101559999999</v>
      </c>
      <c r="C252">
        <v>61.110000999999997</v>
      </c>
      <c r="D252">
        <v>35.979999999999997</v>
      </c>
      <c r="E252">
        <v>31.73</v>
      </c>
      <c r="F252">
        <v>35.290000999999997</v>
      </c>
      <c r="G252">
        <v>110.650002</v>
      </c>
      <c r="H252">
        <v>109.18</v>
      </c>
      <c r="I252">
        <v>23.469999000000001</v>
      </c>
      <c r="J252">
        <v>78.540001000000004</v>
      </c>
      <c r="K252">
        <v>52.310001</v>
      </c>
      <c r="L252">
        <v>48.849997999999999</v>
      </c>
      <c r="M252" s="35"/>
      <c r="N252" s="34"/>
      <c r="O252" s="37"/>
    </row>
    <row r="253" spans="1:15" x14ac:dyDescent="0.25">
      <c r="A253" s="44">
        <v>42767</v>
      </c>
      <c r="B253">
        <v>4830.0297849999997</v>
      </c>
      <c r="C253">
        <v>60.889999000000003</v>
      </c>
      <c r="D253">
        <v>35.990001999999997</v>
      </c>
      <c r="E253">
        <v>31.67</v>
      </c>
      <c r="F253">
        <v>36.630001</v>
      </c>
      <c r="G253">
        <v>111.300003</v>
      </c>
      <c r="H253">
        <v>113.949997</v>
      </c>
      <c r="I253">
        <v>23.219999000000001</v>
      </c>
      <c r="J253">
        <v>77.360000999999997</v>
      </c>
      <c r="K253">
        <v>52.73</v>
      </c>
      <c r="L253">
        <v>48.439999</v>
      </c>
      <c r="M253" s="35"/>
      <c r="N253" s="34"/>
      <c r="O253" s="37"/>
    </row>
    <row r="254" spans="1:15" x14ac:dyDescent="0.25">
      <c r="A254" s="44">
        <v>42768</v>
      </c>
      <c r="B254">
        <v>4877.669922</v>
      </c>
      <c r="C254">
        <v>60.889999000000003</v>
      </c>
      <c r="D254">
        <v>35.790000999999997</v>
      </c>
      <c r="E254">
        <v>31.73</v>
      </c>
      <c r="F254">
        <v>35.630001</v>
      </c>
      <c r="G254">
        <v>110.610001</v>
      </c>
      <c r="H254">
        <v>115.389999</v>
      </c>
      <c r="I254">
        <v>23.309999000000001</v>
      </c>
      <c r="J254">
        <v>77.790001000000004</v>
      </c>
      <c r="K254">
        <v>52.860000999999997</v>
      </c>
      <c r="L254">
        <v>49.060001</v>
      </c>
      <c r="M254" s="35"/>
      <c r="N254" s="34"/>
      <c r="O254" s="37"/>
    </row>
    <row r="255" spans="1:15" x14ac:dyDescent="0.25">
      <c r="A255" s="44">
        <v>42769</v>
      </c>
      <c r="B255">
        <v>4867.2402339999999</v>
      </c>
      <c r="C255">
        <v>60.669998</v>
      </c>
      <c r="D255">
        <v>35.919998</v>
      </c>
      <c r="E255">
        <v>32.090000000000003</v>
      </c>
      <c r="F255">
        <v>35.68</v>
      </c>
      <c r="G255">
        <v>110.300003</v>
      </c>
      <c r="H255">
        <v>114.379997</v>
      </c>
      <c r="I255">
        <v>23.610001</v>
      </c>
      <c r="J255">
        <v>77.650002000000001</v>
      </c>
      <c r="K255">
        <v>52.880001</v>
      </c>
      <c r="L255">
        <v>50.209999000000003</v>
      </c>
      <c r="M255" s="35"/>
      <c r="N255" s="34"/>
      <c r="O255" s="37"/>
    </row>
    <row r="256" spans="1:15" x14ac:dyDescent="0.25">
      <c r="A256" s="44">
        <v>42772</v>
      </c>
      <c r="B256">
        <v>4839.9799800000001</v>
      </c>
      <c r="C256">
        <v>60.650002000000001</v>
      </c>
      <c r="D256">
        <v>35.82</v>
      </c>
      <c r="E256">
        <v>32.229999999999997</v>
      </c>
      <c r="F256">
        <v>35.490001999999997</v>
      </c>
      <c r="G256">
        <v>109.57</v>
      </c>
      <c r="H256">
        <v>117.30999799999999</v>
      </c>
      <c r="I256">
        <v>23.41</v>
      </c>
      <c r="J256">
        <v>77.569999999999993</v>
      </c>
      <c r="K256">
        <v>53.07</v>
      </c>
      <c r="L256">
        <v>49.389999000000003</v>
      </c>
      <c r="M256" s="35"/>
      <c r="N256" s="34"/>
      <c r="O256" s="37"/>
    </row>
    <row r="257" spans="1:15" x14ac:dyDescent="0.25">
      <c r="A257" s="44">
        <v>42773</v>
      </c>
      <c r="B257">
        <v>4784.6401370000003</v>
      </c>
      <c r="C257">
        <v>60.560001</v>
      </c>
      <c r="D257">
        <v>34.380001</v>
      </c>
      <c r="E257">
        <v>32.080002</v>
      </c>
      <c r="F257">
        <v>34.889999000000003</v>
      </c>
      <c r="G257">
        <v>109</v>
      </c>
      <c r="H257">
        <v>119.129997</v>
      </c>
      <c r="I257">
        <v>23.280000999999999</v>
      </c>
      <c r="J257">
        <v>77.75</v>
      </c>
      <c r="K257">
        <v>53.040000999999997</v>
      </c>
      <c r="L257">
        <v>48.73</v>
      </c>
      <c r="M257" s="35"/>
      <c r="N257" s="34"/>
      <c r="O257" s="37"/>
    </row>
    <row r="258" spans="1:15" x14ac:dyDescent="0.25">
      <c r="A258" s="44">
        <v>42774</v>
      </c>
      <c r="B258">
        <v>4748.8999020000001</v>
      </c>
      <c r="C258">
        <v>60.52</v>
      </c>
      <c r="D258">
        <v>34.43</v>
      </c>
      <c r="E258">
        <v>32.139999000000003</v>
      </c>
      <c r="F258">
        <v>34.939999</v>
      </c>
      <c r="G258">
        <v>109</v>
      </c>
      <c r="H258">
        <v>118.610001</v>
      </c>
      <c r="I258">
        <v>23.25</v>
      </c>
      <c r="J258">
        <v>78.639999000000003</v>
      </c>
      <c r="K258">
        <v>52.919998</v>
      </c>
      <c r="L258">
        <v>49.369999</v>
      </c>
      <c r="M258" s="35"/>
      <c r="N258" s="34"/>
      <c r="O258" s="37"/>
    </row>
    <row r="259" spans="1:15" x14ac:dyDescent="0.25">
      <c r="A259" s="44">
        <v>42775</v>
      </c>
      <c r="B259">
        <v>4794.580078</v>
      </c>
      <c r="C259">
        <v>60.84</v>
      </c>
      <c r="D259">
        <v>34.439999</v>
      </c>
      <c r="E259">
        <v>32.380001</v>
      </c>
      <c r="F259">
        <v>34.490001999999997</v>
      </c>
      <c r="G259">
        <v>109.489998</v>
      </c>
      <c r="H259">
        <v>116.379997</v>
      </c>
      <c r="I259">
        <v>22.799999</v>
      </c>
      <c r="J259">
        <v>77.75</v>
      </c>
      <c r="K259">
        <v>54.52</v>
      </c>
      <c r="L259">
        <v>49.419998</v>
      </c>
      <c r="M259" s="35"/>
      <c r="N259" s="34"/>
      <c r="O259" s="37"/>
    </row>
    <row r="260" spans="1:15" x14ac:dyDescent="0.25">
      <c r="A260" s="44">
        <v>42776</v>
      </c>
      <c r="B260">
        <v>4794.2900390000004</v>
      </c>
      <c r="C260">
        <v>60.419998</v>
      </c>
      <c r="D260">
        <v>34.529998999999997</v>
      </c>
      <c r="E260">
        <v>32.349997999999999</v>
      </c>
      <c r="F260">
        <v>35.840000000000003</v>
      </c>
      <c r="G260">
        <v>109.260002</v>
      </c>
      <c r="H260">
        <v>113.620003</v>
      </c>
      <c r="I260">
        <v>22.93</v>
      </c>
      <c r="J260">
        <v>78.099997999999999</v>
      </c>
      <c r="K260">
        <v>54.709999000000003</v>
      </c>
      <c r="L260">
        <v>50.110000999999997</v>
      </c>
      <c r="M260" s="35"/>
      <c r="N260" s="34"/>
      <c r="O260" s="37"/>
    </row>
    <row r="261" spans="1:15" x14ac:dyDescent="0.25">
      <c r="A261" s="44">
        <v>42779</v>
      </c>
      <c r="B261">
        <v>4825.419922</v>
      </c>
      <c r="C261">
        <v>60.509998000000003</v>
      </c>
      <c r="D261">
        <v>34.659999999999997</v>
      </c>
      <c r="E261">
        <v>32.610000999999997</v>
      </c>
      <c r="F261">
        <v>36.709999000000003</v>
      </c>
      <c r="G261">
        <v>109.650002</v>
      </c>
      <c r="H261">
        <v>108.379997</v>
      </c>
      <c r="I261">
        <v>22.950001</v>
      </c>
      <c r="J261">
        <v>78.690002000000007</v>
      </c>
      <c r="K261">
        <v>55.73</v>
      </c>
      <c r="L261">
        <v>49.970001000000003</v>
      </c>
      <c r="M261" s="35"/>
      <c r="N261" s="34"/>
      <c r="O261" s="37"/>
    </row>
    <row r="262" spans="1:15" x14ac:dyDescent="0.25">
      <c r="A262" s="44">
        <v>42780</v>
      </c>
      <c r="B262">
        <v>4778.080078</v>
      </c>
      <c r="C262">
        <v>60.82</v>
      </c>
      <c r="D262">
        <v>34.580002</v>
      </c>
      <c r="E262">
        <v>32.75</v>
      </c>
      <c r="F262">
        <v>36.32</v>
      </c>
      <c r="G262">
        <v>110.33000199999999</v>
      </c>
      <c r="H262">
        <v>108.779999</v>
      </c>
      <c r="I262">
        <v>22.719999000000001</v>
      </c>
      <c r="J262">
        <v>78.040001000000004</v>
      </c>
      <c r="K262">
        <v>55.310001</v>
      </c>
      <c r="L262">
        <v>49.919998</v>
      </c>
      <c r="M262" s="35"/>
      <c r="N262" s="34"/>
      <c r="O262" s="37"/>
    </row>
    <row r="263" spans="1:15" x14ac:dyDescent="0.25">
      <c r="A263" s="44">
        <v>42781</v>
      </c>
      <c r="B263">
        <v>4754.4702150000003</v>
      </c>
      <c r="C263">
        <v>61.650002000000001</v>
      </c>
      <c r="D263">
        <v>33.799999</v>
      </c>
      <c r="E263">
        <v>33.509998000000003</v>
      </c>
      <c r="F263">
        <v>34.490001999999997</v>
      </c>
      <c r="G263">
        <v>110.18</v>
      </c>
      <c r="H263">
        <v>109</v>
      </c>
      <c r="I263">
        <v>22.889999</v>
      </c>
      <c r="J263">
        <v>76.779999000000004</v>
      </c>
      <c r="K263">
        <v>57.290000999999997</v>
      </c>
      <c r="L263">
        <v>49.41</v>
      </c>
      <c r="M263" s="35"/>
      <c r="N263" s="34"/>
      <c r="O263" s="37"/>
    </row>
    <row r="264" spans="1:15" x14ac:dyDescent="0.25">
      <c r="A264" s="44">
        <v>42782</v>
      </c>
      <c r="B264">
        <v>4766.6000979999999</v>
      </c>
      <c r="C264">
        <v>61.48</v>
      </c>
      <c r="D264">
        <v>33.68</v>
      </c>
      <c r="E264">
        <v>33.619999</v>
      </c>
      <c r="F264">
        <v>33.520000000000003</v>
      </c>
      <c r="G264">
        <v>110.709999</v>
      </c>
      <c r="H264">
        <v>107.25</v>
      </c>
      <c r="I264">
        <v>23.1</v>
      </c>
      <c r="J264">
        <v>78.900002000000001</v>
      </c>
      <c r="K264">
        <v>56.34</v>
      </c>
      <c r="L264">
        <v>50.119999</v>
      </c>
      <c r="M264" s="35"/>
      <c r="N264" s="34"/>
      <c r="O264" s="37"/>
    </row>
    <row r="265" spans="1:15" x14ac:dyDescent="0.25">
      <c r="A265" s="44">
        <v>42783</v>
      </c>
      <c r="B265">
        <v>4826.2402339999999</v>
      </c>
      <c r="C265">
        <v>61.77</v>
      </c>
      <c r="D265">
        <v>33.419998</v>
      </c>
      <c r="E265">
        <v>33.619999</v>
      </c>
      <c r="F265">
        <v>34.110000999999997</v>
      </c>
      <c r="G265">
        <v>110.05999799999999</v>
      </c>
      <c r="H265">
        <v>107.230003</v>
      </c>
      <c r="I265">
        <v>22.98</v>
      </c>
      <c r="J265">
        <v>78.360000999999997</v>
      </c>
      <c r="K265">
        <v>57.32</v>
      </c>
      <c r="L265">
        <v>50.189999</v>
      </c>
      <c r="M265" s="35"/>
      <c r="N265" s="34"/>
      <c r="O265" s="37"/>
    </row>
    <row r="266" spans="1:15" x14ac:dyDescent="0.25">
      <c r="A266" s="44">
        <v>42787</v>
      </c>
      <c r="B266">
        <v>4828.3198240000002</v>
      </c>
      <c r="C266">
        <v>61.830002</v>
      </c>
      <c r="D266">
        <v>33.830002</v>
      </c>
      <c r="E266">
        <v>33.619999</v>
      </c>
      <c r="F266">
        <v>33.93</v>
      </c>
      <c r="G266">
        <v>110.010002</v>
      </c>
      <c r="H266">
        <v>111.07</v>
      </c>
      <c r="I266">
        <v>22.85</v>
      </c>
      <c r="J266">
        <v>79.089995999999999</v>
      </c>
      <c r="K266">
        <v>57.860000999999997</v>
      </c>
      <c r="L266">
        <v>50.75</v>
      </c>
      <c r="M266" s="35"/>
      <c r="N266" s="34"/>
      <c r="O266" s="37"/>
    </row>
    <row r="267" spans="1:15" x14ac:dyDescent="0.25">
      <c r="A267" s="44">
        <v>42788</v>
      </c>
      <c r="B267">
        <v>4888.1899409999996</v>
      </c>
      <c r="C267">
        <v>61.360000999999997</v>
      </c>
      <c r="D267">
        <v>33.409999999999997</v>
      </c>
      <c r="E267">
        <v>33.590000000000003</v>
      </c>
      <c r="F267">
        <v>33.220001000000003</v>
      </c>
      <c r="G267">
        <v>110.120003</v>
      </c>
      <c r="H267">
        <v>110.760002</v>
      </c>
      <c r="I267">
        <v>22.879999000000002</v>
      </c>
      <c r="J267">
        <v>79.870002999999997</v>
      </c>
      <c r="K267">
        <v>57.91</v>
      </c>
      <c r="L267">
        <v>50.34</v>
      </c>
      <c r="M267" s="35"/>
      <c r="N267" s="34"/>
      <c r="O267" s="37"/>
    </row>
    <row r="268" spans="1:15" x14ac:dyDescent="0.25">
      <c r="A268" s="44">
        <v>42789</v>
      </c>
      <c r="B268">
        <v>4895.8198240000002</v>
      </c>
      <c r="C268">
        <v>61.939999</v>
      </c>
      <c r="D268">
        <v>33.860000999999997</v>
      </c>
      <c r="E268">
        <v>34.060001</v>
      </c>
      <c r="F268">
        <v>31.82</v>
      </c>
      <c r="G268">
        <v>109.730003</v>
      </c>
      <c r="H268">
        <v>100.489998</v>
      </c>
      <c r="I268">
        <v>23.02</v>
      </c>
      <c r="J268">
        <v>80.910004000000001</v>
      </c>
      <c r="K268">
        <v>57.259998000000003</v>
      </c>
      <c r="L268">
        <v>50.560001</v>
      </c>
      <c r="M268" s="35"/>
      <c r="N268" s="34"/>
      <c r="O268" s="37"/>
    </row>
    <row r="269" spans="1:15" x14ac:dyDescent="0.25">
      <c r="A269" s="44">
        <v>42790</v>
      </c>
      <c r="B269">
        <v>4924.8598629999997</v>
      </c>
      <c r="C269">
        <v>62.09</v>
      </c>
      <c r="D269">
        <v>33.5</v>
      </c>
      <c r="E269">
        <v>34.259998000000003</v>
      </c>
      <c r="F269">
        <v>31.15</v>
      </c>
      <c r="G269">
        <v>110.32</v>
      </c>
      <c r="H269">
        <v>101.459999</v>
      </c>
      <c r="I269">
        <v>22.870000999999998</v>
      </c>
      <c r="J269">
        <v>81.959998999999996</v>
      </c>
      <c r="K269">
        <v>58.540000999999997</v>
      </c>
      <c r="L269">
        <v>51.080002</v>
      </c>
      <c r="M269" s="35"/>
      <c r="N269" s="34"/>
      <c r="O269" s="37"/>
    </row>
    <row r="270" spans="1:15" x14ac:dyDescent="0.25">
      <c r="A270" s="44">
        <v>42793</v>
      </c>
      <c r="B270">
        <v>4899.4599609999996</v>
      </c>
      <c r="C270">
        <v>62.220001000000003</v>
      </c>
      <c r="D270">
        <v>33.979999999999997</v>
      </c>
      <c r="E270">
        <v>34.279998999999997</v>
      </c>
      <c r="F270">
        <v>31.49</v>
      </c>
      <c r="G270">
        <v>110.230003</v>
      </c>
      <c r="H270">
        <v>104.410004</v>
      </c>
      <c r="I270">
        <v>22.98</v>
      </c>
      <c r="J270">
        <v>81.860000999999997</v>
      </c>
      <c r="K270">
        <v>58.43</v>
      </c>
      <c r="L270">
        <v>51.610000999999997</v>
      </c>
      <c r="M270" s="35"/>
      <c r="N270" s="34"/>
      <c r="O270" s="37"/>
    </row>
    <row r="271" spans="1:15" x14ac:dyDescent="0.25">
      <c r="A271" s="44">
        <v>42794</v>
      </c>
      <c r="B271">
        <v>4867.580078</v>
      </c>
      <c r="C271">
        <v>61.84</v>
      </c>
      <c r="D271">
        <v>33.919998</v>
      </c>
      <c r="E271">
        <v>34.119999</v>
      </c>
      <c r="F271">
        <v>31.42</v>
      </c>
      <c r="G271">
        <v>110.089996</v>
      </c>
      <c r="H271">
        <v>101.480003</v>
      </c>
      <c r="I271">
        <v>22.82</v>
      </c>
      <c r="J271">
        <v>82.550003000000004</v>
      </c>
      <c r="K271">
        <v>57.799999</v>
      </c>
      <c r="L271">
        <v>51.049999</v>
      </c>
      <c r="M271" s="35"/>
      <c r="N271" s="34"/>
      <c r="O271" s="37"/>
    </row>
    <row r="272" spans="1:15" x14ac:dyDescent="0.25">
      <c r="A272" s="44">
        <v>42795</v>
      </c>
      <c r="B272">
        <v>4864.9902339999999</v>
      </c>
      <c r="C272">
        <v>62.830002</v>
      </c>
      <c r="D272">
        <v>34.229999999999997</v>
      </c>
      <c r="E272">
        <v>34.419998</v>
      </c>
      <c r="F272">
        <v>32.150002000000001</v>
      </c>
      <c r="G272">
        <v>111.040001</v>
      </c>
      <c r="H272">
        <v>102.790001</v>
      </c>
      <c r="I272">
        <v>23.049999</v>
      </c>
      <c r="J272">
        <v>81.93</v>
      </c>
      <c r="K272">
        <v>58.880001</v>
      </c>
      <c r="L272">
        <v>50.990001999999997</v>
      </c>
      <c r="M272" s="35"/>
      <c r="N272" s="34"/>
      <c r="O272" s="37"/>
    </row>
    <row r="273" spans="1:15" x14ac:dyDescent="0.25">
      <c r="A273" s="44">
        <v>42796</v>
      </c>
      <c r="B273">
        <v>4888.7597660000001</v>
      </c>
      <c r="C273">
        <v>63.25</v>
      </c>
      <c r="D273">
        <v>34.119999</v>
      </c>
      <c r="E273">
        <v>34.509998000000003</v>
      </c>
      <c r="F273">
        <v>31.559999000000001</v>
      </c>
      <c r="G273">
        <v>110.589996</v>
      </c>
      <c r="H273">
        <v>99</v>
      </c>
      <c r="I273">
        <v>22.860001</v>
      </c>
      <c r="J273">
        <v>82.360000999999997</v>
      </c>
      <c r="K273">
        <v>57.57</v>
      </c>
      <c r="L273">
        <v>51.049999</v>
      </c>
      <c r="M273" s="35"/>
      <c r="N273" s="34"/>
      <c r="O273" s="37"/>
    </row>
    <row r="274" spans="1:15" x14ac:dyDescent="0.25">
      <c r="A274" s="44">
        <v>42797</v>
      </c>
      <c r="B274">
        <v>4895.8798829999996</v>
      </c>
      <c r="C274">
        <v>63.34</v>
      </c>
      <c r="D274">
        <v>34.090000000000003</v>
      </c>
      <c r="E274">
        <v>34.520000000000003</v>
      </c>
      <c r="F274">
        <v>30.950001</v>
      </c>
      <c r="G274">
        <v>111.239998</v>
      </c>
      <c r="H274">
        <v>98.43</v>
      </c>
      <c r="I274">
        <v>23.030000999999999</v>
      </c>
      <c r="J274">
        <v>81.910004000000001</v>
      </c>
      <c r="K274">
        <v>58.860000999999997</v>
      </c>
      <c r="L274">
        <v>51.139999000000003</v>
      </c>
      <c r="M274" s="35"/>
      <c r="N274" s="34"/>
      <c r="O274" s="37"/>
    </row>
    <row r="275" spans="1:15" x14ac:dyDescent="0.25">
      <c r="A275" s="44">
        <v>42800</v>
      </c>
      <c r="B275">
        <v>4891.2900390000004</v>
      </c>
      <c r="C275">
        <v>63.549999</v>
      </c>
      <c r="D275">
        <v>33.970001000000003</v>
      </c>
      <c r="E275">
        <v>34.349997999999999</v>
      </c>
      <c r="F275">
        <v>30.83</v>
      </c>
      <c r="G275">
        <v>110.66999800000001</v>
      </c>
      <c r="H275">
        <v>97.669998000000007</v>
      </c>
      <c r="I275">
        <v>23.02</v>
      </c>
      <c r="J275">
        <v>81.870002999999997</v>
      </c>
      <c r="K275">
        <v>57.560001</v>
      </c>
      <c r="L275">
        <v>50.59</v>
      </c>
      <c r="M275" s="35"/>
      <c r="N275" s="34"/>
      <c r="O275" s="37"/>
    </row>
    <row r="276" spans="1:15" x14ac:dyDescent="0.25">
      <c r="A276" s="44">
        <v>42801</v>
      </c>
      <c r="B276">
        <v>4845.2402339999999</v>
      </c>
      <c r="C276">
        <v>63.689999</v>
      </c>
      <c r="D276">
        <v>33.869999</v>
      </c>
      <c r="E276">
        <v>33.990001999999997</v>
      </c>
      <c r="F276">
        <v>30.200001</v>
      </c>
      <c r="G276">
        <v>110.860001</v>
      </c>
      <c r="H276">
        <v>98.739998</v>
      </c>
      <c r="I276">
        <v>22.700001</v>
      </c>
      <c r="J276">
        <v>81.690002000000007</v>
      </c>
      <c r="K276">
        <v>56.830002</v>
      </c>
      <c r="L276">
        <v>50.549999</v>
      </c>
      <c r="M276" s="35"/>
      <c r="N276" s="34"/>
      <c r="O276" s="37"/>
    </row>
    <row r="277" spans="1:15" x14ac:dyDescent="0.25">
      <c r="A277" s="44">
        <v>42802</v>
      </c>
      <c r="B277">
        <v>4845.1801759999998</v>
      </c>
      <c r="C277">
        <v>64.139999000000003</v>
      </c>
      <c r="D277">
        <v>33.310001</v>
      </c>
      <c r="E277">
        <v>33.909999999999997</v>
      </c>
      <c r="F277">
        <v>29.620000999999998</v>
      </c>
      <c r="G277">
        <v>110.839996</v>
      </c>
      <c r="H277">
        <v>98.559997999999993</v>
      </c>
      <c r="I277">
        <v>22.65</v>
      </c>
      <c r="J277">
        <v>80.319999999999993</v>
      </c>
      <c r="K277">
        <v>56.68</v>
      </c>
      <c r="L277">
        <v>49.93</v>
      </c>
      <c r="M277" s="35"/>
      <c r="N277" s="34"/>
      <c r="O277" s="37"/>
    </row>
    <row r="278" spans="1:15" x14ac:dyDescent="0.25">
      <c r="A278" s="44">
        <v>42803</v>
      </c>
      <c r="B278">
        <v>4858.580078</v>
      </c>
      <c r="C278">
        <v>64.5</v>
      </c>
      <c r="D278">
        <v>33.5</v>
      </c>
      <c r="E278">
        <v>34.049999</v>
      </c>
      <c r="F278">
        <v>29.34</v>
      </c>
      <c r="G278">
        <v>111.029999</v>
      </c>
      <c r="H278">
        <v>98.540001000000004</v>
      </c>
      <c r="I278">
        <v>22.91</v>
      </c>
      <c r="J278">
        <v>80.050003000000004</v>
      </c>
      <c r="K278">
        <v>56.360000999999997</v>
      </c>
      <c r="L278">
        <v>49.299999</v>
      </c>
      <c r="M278" s="35"/>
      <c r="N278" s="34"/>
      <c r="O278" s="37"/>
    </row>
    <row r="279" spans="1:15" x14ac:dyDescent="0.25">
      <c r="A279" s="44">
        <v>42804</v>
      </c>
      <c r="B279">
        <v>4960.830078</v>
      </c>
      <c r="C279">
        <v>65.879997000000003</v>
      </c>
      <c r="D279">
        <v>34.330002</v>
      </c>
      <c r="E279">
        <v>34.110000999999997</v>
      </c>
      <c r="F279">
        <v>29.42</v>
      </c>
      <c r="G279">
        <v>110.91999800000001</v>
      </c>
      <c r="H279">
        <v>99.120002999999997</v>
      </c>
      <c r="I279">
        <v>22.98</v>
      </c>
      <c r="J279">
        <v>80.639999000000003</v>
      </c>
      <c r="K279">
        <v>55.880001</v>
      </c>
      <c r="L279">
        <v>49.400002000000001</v>
      </c>
      <c r="M279" s="35"/>
      <c r="N279" s="34"/>
      <c r="O279" s="37"/>
    </row>
    <row r="280" spans="1:15" x14ac:dyDescent="0.25">
      <c r="A280" s="44">
        <v>42807</v>
      </c>
      <c r="B280">
        <v>4963.7998049999997</v>
      </c>
      <c r="C280">
        <v>65.849997999999999</v>
      </c>
      <c r="D280">
        <v>34.07</v>
      </c>
      <c r="E280">
        <v>34.110000999999997</v>
      </c>
      <c r="F280">
        <v>29.42</v>
      </c>
      <c r="G280">
        <v>111.519997</v>
      </c>
      <c r="H280">
        <v>101.849998</v>
      </c>
      <c r="I280">
        <v>23.129999000000002</v>
      </c>
      <c r="J280">
        <v>80.870002999999997</v>
      </c>
      <c r="K280">
        <v>54.490001999999997</v>
      </c>
      <c r="L280">
        <v>49.290000999999997</v>
      </c>
      <c r="M280" s="35"/>
      <c r="N280" s="34"/>
      <c r="O280" s="37"/>
    </row>
    <row r="281" spans="1:15" x14ac:dyDescent="0.25">
      <c r="A281" s="44">
        <v>42808</v>
      </c>
      <c r="B281">
        <v>4995.1298829999996</v>
      </c>
      <c r="C281">
        <v>65.669998000000007</v>
      </c>
      <c r="D281">
        <v>33.43</v>
      </c>
      <c r="E281">
        <v>34.220001000000003</v>
      </c>
      <c r="F281">
        <v>28.68</v>
      </c>
      <c r="G281">
        <v>112.30999799999999</v>
      </c>
      <c r="H281">
        <v>101.779999</v>
      </c>
      <c r="I281">
        <v>23.129999000000002</v>
      </c>
      <c r="J281">
        <v>80.870002999999997</v>
      </c>
      <c r="K281">
        <v>52.880001</v>
      </c>
      <c r="L281">
        <v>49.360000999999997</v>
      </c>
      <c r="M281" s="35"/>
      <c r="N281" s="34"/>
      <c r="O281" s="37"/>
    </row>
    <row r="282" spans="1:15" x14ac:dyDescent="0.25">
      <c r="A282" s="44">
        <v>42809</v>
      </c>
      <c r="B282">
        <v>4972.1899409999996</v>
      </c>
      <c r="C282">
        <v>66.550003000000004</v>
      </c>
      <c r="D282">
        <v>33.779998999999997</v>
      </c>
      <c r="E282">
        <v>34.630001</v>
      </c>
      <c r="F282">
        <v>28.85</v>
      </c>
      <c r="G282">
        <v>111.870003</v>
      </c>
      <c r="H282">
        <v>102.550003</v>
      </c>
      <c r="I282">
        <v>23.280000999999999</v>
      </c>
      <c r="J282">
        <v>82</v>
      </c>
      <c r="K282">
        <v>54.290000999999997</v>
      </c>
      <c r="L282">
        <v>50.700001</v>
      </c>
      <c r="M282" s="35"/>
      <c r="N282" s="34"/>
      <c r="O282" s="37"/>
    </row>
    <row r="283" spans="1:15" x14ac:dyDescent="0.25">
      <c r="A283" s="44">
        <v>42810</v>
      </c>
      <c r="B283">
        <v>4955</v>
      </c>
      <c r="C283">
        <v>65.900002000000001</v>
      </c>
      <c r="D283">
        <v>34.020000000000003</v>
      </c>
      <c r="E283">
        <v>34.43</v>
      </c>
      <c r="F283">
        <v>28.709999</v>
      </c>
      <c r="G283">
        <v>111.709999</v>
      </c>
      <c r="H283">
        <v>103.80999799999999</v>
      </c>
      <c r="I283">
        <v>23.4</v>
      </c>
      <c r="J283">
        <v>81.620002999999997</v>
      </c>
      <c r="K283">
        <v>54.150002000000001</v>
      </c>
      <c r="L283">
        <v>50.700001</v>
      </c>
      <c r="M283" s="35"/>
      <c r="N283" s="34"/>
      <c r="O283" s="37"/>
    </row>
    <row r="284" spans="1:15" x14ac:dyDescent="0.25">
      <c r="A284" s="44">
        <v>42811</v>
      </c>
      <c r="B284">
        <v>4960.4799800000001</v>
      </c>
      <c r="C284">
        <v>65.690002000000007</v>
      </c>
      <c r="D284">
        <v>34.279998999999997</v>
      </c>
      <c r="E284">
        <v>34.32</v>
      </c>
      <c r="F284">
        <v>29.290001</v>
      </c>
      <c r="G284">
        <v>111.760002</v>
      </c>
      <c r="H284">
        <v>106.07</v>
      </c>
      <c r="I284">
        <v>23.639999</v>
      </c>
      <c r="J284">
        <v>81.839995999999999</v>
      </c>
      <c r="K284">
        <v>53.18</v>
      </c>
      <c r="L284">
        <v>50.98</v>
      </c>
      <c r="M284" s="35"/>
      <c r="N284" s="34"/>
      <c r="O284" s="37"/>
    </row>
    <row r="285" spans="1:15" x14ac:dyDescent="0.25">
      <c r="A285" s="44">
        <v>42814</v>
      </c>
      <c r="B285">
        <v>4981.5097660000001</v>
      </c>
      <c r="C285">
        <v>65.800003000000004</v>
      </c>
      <c r="D285">
        <v>34.189999</v>
      </c>
      <c r="E285">
        <v>34.380001</v>
      </c>
      <c r="F285">
        <v>30.389999</v>
      </c>
      <c r="G285">
        <v>112.709999</v>
      </c>
      <c r="H285">
        <v>109.449997</v>
      </c>
      <c r="I285">
        <v>23.6</v>
      </c>
      <c r="J285">
        <v>81.180000000000007</v>
      </c>
      <c r="K285">
        <v>53.450001</v>
      </c>
      <c r="L285">
        <v>51.509998000000003</v>
      </c>
      <c r="M285" s="35"/>
      <c r="N285" s="34"/>
      <c r="O285" s="37"/>
    </row>
    <row r="286" spans="1:15" x14ac:dyDescent="0.25">
      <c r="A286" s="44">
        <v>42815</v>
      </c>
      <c r="B286">
        <v>4993.3198240000002</v>
      </c>
      <c r="C286">
        <v>65.349997999999999</v>
      </c>
      <c r="D286">
        <v>34.240001999999997</v>
      </c>
      <c r="E286">
        <v>34.25</v>
      </c>
      <c r="F286">
        <v>29.540001</v>
      </c>
      <c r="G286">
        <v>111.75</v>
      </c>
      <c r="H286">
        <v>105.910004</v>
      </c>
      <c r="I286">
        <v>23.77</v>
      </c>
      <c r="J286">
        <v>82.68</v>
      </c>
      <c r="K286">
        <v>51.880001</v>
      </c>
      <c r="L286">
        <v>50.41</v>
      </c>
      <c r="M286" s="35"/>
      <c r="N286" s="34"/>
      <c r="O286" s="37"/>
    </row>
    <row r="287" spans="1:15" x14ac:dyDescent="0.25">
      <c r="A287" s="44">
        <v>42816</v>
      </c>
      <c r="B287">
        <v>4999.6000979999999</v>
      </c>
      <c r="C287">
        <v>65.519997000000004</v>
      </c>
      <c r="D287">
        <v>33.990001999999997</v>
      </c>
      <c r="E287">
        <v>34.470001000000003</v>
      </c>
      <c r="F287">
        <v>29.23</v>
      </c>
      <c r="G287">
        <v>112.08000199999999</v>
      </c>
      <c r="H287">
        <v>108.07</v>
      </c>
      <c r="I287">
        <v>23.860001</v>
      </c>
      <c r="J287">
        <v>82.760002</v>
      </c>
      <c r="K287">
        <v>52.459999000000003</v>
      </c>
      <c r="L287">
        <v>50.310001</v>
      </c>
      <c r="M287" s="35"/>
      <c r="N287" s="34"/>
      <c r="O287" s="37"/>
    </row>
    <row r="288" spans="1:15" x14ac:dyDescent="0.25">
      <c r="A288" s="44">
        <v>42817</v>
      </c>
      <c r="B288">
        <v>4974.2597660000001</v>
      </c>
      <c r="C288">
        <v>65.650002000000001</v>
      </c>
      <c r="D288">
        <v>34.060001</v>
      </c>
      <c r="E288">
        <v>34.290000999999997</v>
      </c>
      <c r="F288">
        <v>29.389999</v>
      </c>
      <c r="G288">
        <v>112.239998</v>
      </c>
      <c r="H288">
        <v>107.089996</v>
      </c>
      <c r="I288">
        <v>23.32</v>
      </c>
      <c r="J288">
        <v>82.68</v>
      </c>
      <c r="K288">
        <v>52.369999</v>
      </c>
      <c r="L288">
        <v>50.860000999999997</v>
      </c>
      <c r="M288" s="35"/>
      <c r="N288" s="34"/>
      <c r="O288" s="37"/>
    </row>
    <row r="289" spans="1:15" x14ac:dyDescent="0.25">
      <c r="A289" s="44">
        <v>42818</v>
      </c>
      <c r="B289">
        <v>4985.4799800000001</v>
      </c>
      <c r="C289">
        <v>65.620002999999997</v>
      </c>
      <c r="D289">
        <v>33.779998999999997</v>
      </c>
      <c r="E289">
        <v>34</v>
      </c>
      <c r="F289">
        <v>29.18</v>
      </c>
      <c r="G289">
        <v>112.139999</v>
      </c>
      <c r="H289">
        <v>107.470001</v>
      </c>
      <c r="I289">
        <v>23.219999000000001</v>
      </c>
      <c r="J289">
        <v>82.989998</v>
      </c>
      <c r="K289">
        <v>52.610000999999997</v>
      </c>
      <c r="L289">
        <v>51.029998999999997</v>
      </c>
      <c r="M289" s="35"/>
      <c r="N289" s="34"/>
      <c r="O289" s="37"/>
    </row>
    <row r="290" spans="1:15" x14ac:dyDescent="0.25">
      <c r="A290" s="44">
        <v>42821</v>
      </c>
      <c r="B290">
        <v>5013.3798829999996</v>
      </c>
      <c r="C290">
        <v>66.099997999999999</v>
      </c>
      <c r="D290">
        <v>33.75</v>
      </c>
      <c r="E290">
        <v>34.18</v>
      </c>
      <c r="F290">
        <v>29.24</v>
      </c>
      <c r="G290">
        <v>112.379997</v>
      </c>
      <c r="H290">
        <v>108.25</v>
      </c>
      <c r="I290">
        <v>23.48</v>
      </c>
      <c r="J290">
        <v>82.790001000000004</v>
      </c>
      <c r="K290">
        <v>52.880001</v>
      </c>
      <c r="L290">
        <v>49.869999</v>
      </c>
      <c r="M290" s="35"/>
      <c r="N290" s="34"/>
      <c r="O290" s="37"/>
    </row>
    <row r="291" spans="1:15" x14ac:dyDescent="0.25">
      <c r="A291" s="44">
        <v>42822</v>
      </c>
      <c r="B291">
        <v>5029.2402339999999</v>
      </c>
      <c r="C291">
        <v>65.980002999999996</v>
      </c>
      <c r="D291">
        <v>33.919998</v>
      </c>
      <c r="E291">
        <v>34.159999999999997</v>
      </c>
      <c r="F291">
        <v>30.24</v>
      </c>
      <c r="G291">
        <v>113.050003</v>
      </c>
      <c r="H291">
        <v>107.69000200000001</v>
      </c>
      <c r="I291">
        <v>23.57</v>
      </c>
      <c r="J291">
        <v>82.93</v>
      </c>
      <c r="K291">
        <v>54.189999</v>
      </c>
      <c r="L291">
        <v>50.299999</v>
      </c>
      <c r="M291" s="35"/>
      <c r="N291" s="34"/>
      <c r="O291" s="37"/>
    </row>
    <row r="292" spans="1:15" x14ac:dyDescent="0.25">
      <c r="A292" s="44">
        <v>42823</v>
      </c>
      <c r="B292">
        <v>5012.1601559999999</v>
      </c>
      <c r="C292">
        <v>65.769997000000004</v>
      </c>
      <c r="D292">
        <v>34.43</v>
      </c>
      <c r="E292">
        <v>34.330002</v>
      </c>
      <c r="F292">
        <v>30.860001</v>
      </c>
      <c r="G292">
        <v>112.529999</v>
      </c>
      <c r="H292">
        <v>107.339996</v>
      </c>
      <c r="I292">
        <v>23.639999</v>
      </c>
      <c r="J292">
        <v>82.419998000000007</v>
      </c>
      <c r="K292">
        <v>53.48</v>
      </c>
      <c r="L292">
        <v>50.639999000000003</v>
      </c>
      <c r="M292" s="35"/>
      <c r="N292" s="34"/>
      <c r="O292" s="37"/>
    </row>
    <row r="293" spans="1:15" x14ac:dyDescent="0.25">
      <c r="A293" s="44">
        <v>42824</v>
      </c>
      <c r="B293">
        <v>5002.4301759999998</v>
      </c>
      <c r="C293">
        <v>65.459998999999996</v>
      </c>
      <c r="D293">
        <v>34.520000000000003</v>
      </c>
      <c r="E293">
        <v>34.349997999999999</v>
      </c>
      <c r="F293">
        <v>29.67</v>
      </c>
      <c r="G293">
        <v>113.18</v>
      </c>
      <c r="H293">
        <v>109.400002</v>
      </c>
      <c r="I293">
        <v>23.43</v>
      </c>
      <c r="J293">
        <v>82.040001000000004</v>
      </c>
      <c r="K293">
        <v>53.830002</v>
      </c>
      <c r="L293">
        <v>51.18</v>
      </c>
      <c r="M293" s="35"/>
      <c r="N293" s="34"/>
      <c r="O293" s="37"/>
    </row>
    <row r="294" spans="1:15" x14ac:dyDescent="0.25">
      <c r="A294" s="44">
        <v>42825</v>
      </c>
      <c r="B294">
        <v>4994.7001950000003</v>
      </c>
      <c r="C294">
        <v>65.160004000000001</v>
      </c>
      <c r="D294">
        <v>34.520000000000003</v>
      </c>
      <c r="E294">
        <v>34.209999000000003</v>
      </c>
      <c r="F294">
        <v>29.35</v>
      </c>
      <c r="G294">
        <v>113.389999</v>
      </c>
      <c r="H294">
        <v>108.93</v>
      </c>
      <c r="I294">
        <v>23.639999</v>
      </c>
      <c r="J294">
        <v>82.010002</v>
      </c>
      <c r="K294">
        <v>53.759998000000003</v>
      </c>
      <c r="L294">
        <v>51.880001</v>
      </c>
      <c r="M294" s="35"/>
      <c r="N294" s="34"/>
      <c r="O294" s="37"/>
    </row>
    <row r="295" spans="1:15" x14ac:dyDescent="0.25">
      <c r="A295" s="44">
        <v>42828</v>
      </c>
      <c r="B295">
        <v>5032.7597660000001</v>
      </c>
      <c r="C295">
        <v>65.029999000000004</v>
      </c>
      <c r="D295">
        <v>34.400002000000001</v>
      </c>
      <c r="E295">
        <v>34.240001999999997</v>
      </c>
      <c r="F295">
        <v>28.42</v>
      </c>
      <c r="G295">
        <v>113.199997</v>
      </c>
      <c r="H295">
        <v>108.379997</v>
      </c>
      <c r="I295">
        <v>23.75</v>
      </c>
      <c r="J295">
        <v>82.25</v>
      </c>
      <c r="K295">
        <v>54</v>
      </c>
      <c r="L295">
        <v>52.240001999999997</v>
      </c>
      <c r="M295" s="35"/>
      <c r="N295" s="34"/>
      <c r="O295" s="37"/>
    </row>
    <row r="296" spans="1:15" x14ac:dyDescent="0.25">
      <c r="A296" s="44">
        <v>42829</v>
      </c>
      <c r="B296">
        <v>5020.8999020000001</v>
      </c>
      <c r="C296">
        <v>65.110000999999997</v>
      </c>
      <c r="D296">
        <v>34.790000999999997</v>
      </c>
      <c r="E296">
        <v>34.340000000000003</v>
      </c>
      <c r="F296">
        <v>29.23</v>
      </c>
      <c r="G296">
        <v>113.040001</v>
      </c>
      <c r="H296">
        <v>100.779999</v>
      </c>
      <c r="I296">
        <v>23.860001</v>
      </c>
      <c r="J296">
        <v>82.370002999999997</v>
      </c>
      <c r="K296">
        <v>53.07</v>
      </c>
      <c r="L296">
        <v>52.5</v>
      </c>
      <c r="M296" s="35"/>
      <c r="N296" s="34"/>
      <c r="O296" s="37"/>
    </row>
    <row r="297" spans="1:15" x14ac:dyDescent="0.25">
      <c r="A297" s="44">
        <v>42830</v>
      </c>
      <c r="B297">
        <v>5017.4301759999998</v>
      </c>
      <c r="C297">
        <v>64.959998999999996</v>
      </c>
      <c r="D297">
        <v>34.590000000000003</v>
      </c>
      <c r="E297">
        <v>34.189999</v>
      </c>
      <c r="F297">
        <v>28.799999</v>
      </c>
      <c r="G297">
        <v>113</v>
      </c>
      <c r="H297">
        <v>100.029999</v>
      </c>
      <c r="I297">
        <v>23.66</v>
      </c>
      <c r="J297">
        <v>82.870002999999997</v>
      </c>
      <c r="K297">
        <v>53.349997999999999</v>
      </c>
      <c r="L297">
        <v>52.669998</v>
      </c>
      <c r="M297" s="35"/>
      <c r="N297" s="34"/>
      <c r="O297" s="37"/>
    </row>
    <row r="298" spans="1:15" x14ac:dyDescent="0.25">
      <c r="A298" s="44">
        <v>42831</v>
      </c>
      <c r="B298">
        <v>5046.2001950000003</v>
      </c>
      <c r="C298">
        <v>65.080001999999993</v>
      </c>
      <c r="D298">
        <v>34.729999999999997</v>
      </c>
      <c r="E298">
        <v>34.110000999999997</v>
      </c>
      <c r="F298">
        <v>29.66</v>
      </c>
      <c r="G298">
        <v>113.050003</v>
      </c>
      <c r="H298">
        <v>100.760002</v>
      </c>
      <c r="I298">
        <v>23.709999</v>
      </c>
      <c r="J298">
        <v>82.589995999999999</v>
      </c>
      <c r="K298">
        <v>53.380001</v>
      </c>
      <c r="L298">
        <v>53.060001</v>
      </c>
      <c r="M298" s="35"/>
      <c r="N298" s="34"/>
      <c r="O298" s="37"/>
    </row>
    <row r="299" spans="1:15" x14ac:dyDescent="0.25">
      <c r="A299" s="44">
        <v>42832</v>
      </c>
      <c r="B299">
        <v>5069.0400390000004</v>
      </c>
      <c r="C299">
        <v>65.540001000000004</v>
      </c>
      <c r="D299">
        <v>34.849997999999999</v>
      </c>
      <c r="E299">
        <v>34.099997999999999</v>
      </c>
      <c r="F299">
        <v>29.51</v>
      </c>
      <c r="G299">
        <v>112.58000199999999</v>
      </c>
      <c r="H299">
        <v>100.33000199999999</v>
      </c>
      <c r="I299">
        <v>23.66</v>
      </c>
      <c r="J299">
        <v>82.260002</v>
      </c>
      <c r="K299">
        <v>54.540000999999997</v>
      </c>
      <c r="L299">
        <v>53.580002</v>
      </c>
      <c r="M299" s="35"/>
      <c r="N299" s="34"/>
      <c r="O299" s="37"/>
    </row>
    <row r="300" spans="1:15" x14ac:dyDescent="0.25">
      <c r="A300" s="44">
        <v>42835</v>
      </c>
      <c r="B300">
        <v>5089.6401370000003</v>
      </c>
      <c r="C300">
        <v>64.970000999999996</v>
      </c>
      <c r="D300">
        <v>35.090000000000003</v>
      </c>
      <c r="E300">
        <v>34.040000999999997</v>
      </c>
      <c r="F300">
        <v>29.860001</v>
      </c>
      <c r="G300">
        <v>112.43</v>
      </c>
      <c r="H300">
        <v>97.769997000000004</v>
      </c>
      <c r="I300">
        <v>23.83</v>
      </c>
      <c r="J300">
        <v>82.400002000000001</v>
      </c>
      <c r="K300">
        <v>54.220001000000003</v>
      </c>
      <c r="L300">
        <v>54.200001</v>
      </c>
      <c r="M300" s="35"/>
      <c r="N300" s="34"/>
      <c r="O300" s="37"/>
    </row>
    <row r="301" spans="1:15" x14ac:dyDescent="0.25">
      <c r="A301" s="44">
        <v>42836</v>
      </c>
      <c r="B301">
        <v>5122.5097660000001</v>
      </c>
      <c r="C301">
        <v>64.180000000000007</v>
      </c>
      <c r="D301">
        <v>35.369999</v>
      </c>
      <c r="E301">
        <v>33.93</v>
      </c>
      <c r="F301">
        <v>29.65</v>
      </c>
      <c r="G301">
        <v>113.07</v>
      </c>
      <c r="H301">
        <v>98.120002999999997</v>
      </c>
      <c r="I301">
        <v>23.889999</v>
      </c>
      <c r="J301">
        <v>82.190002000000007</v>
      </c>
      <c r="K301">
        <v>55.060001</v>
      </c>
      <c r="L301">
        <v>54.580002</v>
      </c>
      <c r="M301" s="35"/>
      <c r="N301" s="34"/>
      <c r="O301" s="37"/>
    </row>
    <row r="302" spans="1:15" x14ac:dyDescent="0.25">
      <c r="A302" s="44">
        <v>42837</v>
      </c>
      <c r="B302">
        <v>5085.9101559999999</v>
      </c>
      <c r="C302">
        <v>64.370002999999997</v>
      </c>
      <c r="D302">
        <v>35.450001</v>
      </c>
      <c r="E302">
        <v>33.919998</v>
      </c>
      <c r="F302">
        <v>28.620000999999998</v>
      </c>
      <c r="G302">
        <v>113.040001</v>
      </c>
      <c r="H302">
        <v>97.309997999999993</v>
      </c>
      <c r="I302">
        <v>24.200001</v>
      </c>
      <c r="J302">
        <v>82.779999000000004</v>
      </c>
      <c r="K302">
        <v>55.509998000000003</v>
      </c>
      <c r="L302">
        <v>54.93</v>
      </c>
      <c r="M302" s="35"/>
      <c r="N302" s="34"/>
      <c r="O302" s="37"/>
    </row>
    <row r="303" spans="1:15" x14ac:dyDescent="0.25">
      <c r="A303" s="44">
        <v>42838</v>
      </c>
      <c r="B303">
        <v>5101.1298829999996</v>
      </c>
      <c r="C303">
        <v>64.129997000000003</v>
      </c>
      <c r="D303">
        <v>34.990001999999997</v>
      </c>
      <c r="E303">
        <v>33.880001</v>
      </c>
      <c r="F303">
        <v>28.42</v>
      </c>
      <c r="G303">
        <v>113.199997</v>
      </c>
      <c r="H303">
        <v>95.489998</v>
      </c>
      <c r="I303">
        <v>24.139999</v>
      </c>
      <c r="J303">
        <v>82.589995999999999</v>
      </c>
      <c r="K303">
        <v>54.310001</v>
      </c>
      <c r="L303">
        <v>54.57</v>
      </c>
      <c r="M303" s="35"/>
      <c r="N303" s="34"/>
      <c r="O303" s="37"/>
    </row>
    <row r="304" spans="1:15" x14ac:dyDescent="0.25">
      <c r="A304" s="44">
        <v>42842</v>
      </c>
      <c r="B304">
        <v>5091.8500979999999</v>
      </c>
      <c r="C304">
        <v>64.309997999999993</v>
      </c>
      <c r="D304">
        <v>35.029998999999997</v>
      </c>
      <c r="E304">
        <v>34</v>
      </c>
      <c r="F304">
        <v>27.51</v>
      </c>
      <c r="G304">
        <v>113.779999</v>
      </c>
      <c r="H304">
        <v>99.230002999999996</v>
      </c>
      <c r="I304">
        <v>24.43</v>
      </c>
      <c r="J304">
        <v>82.93</v>
      </c>
      <c r="K304">
        <v>54.720001000000003</v>
      </c>
      <c r="L304">
        <v>55.259998000000003</v>
      </c>
      <c r="M304" s="35"/>
      <c r="N304" s="34"/>
      <c r="O304" s="37"/>
    </row>
    <row r="305" spans="1:15" x14ac:dyDescent="0.25">
      <c r="A305" s="44">
        <v>42843</v>
      </c>
      <c r="B305">
        <v>5121.4399409999996</v>
      </c>
      <c r="C305">
        <v>63.650002000000001</v>
      </c>
      <c r="D305">
        <v>34.669998</v>
      </c>
      <c r="E305">
        <v>33.840000000000003</v>
      </c>
      <c r="F305">
        <v>27.08</v>
      </c>
      <c r="G305">
        <v>114.19000200000001</v>
      </c>
      <c r="H305">
        <v>99.290001000000004</v>
      </c>
      <c r="I305">
        <v>24.219999000000001</v>
      </c>
      <c r="J305">
        <v>82.860000999999997</v>
      </c>
      <c r="K305">
        <v>54.419998</v>
      </c>
      <c r="L305">
        <v>54.560001</v>
      </c>
      <c r="M305" s="35"/>
      <c r="N305" s="34"/>
      <c r="O305" s="37"/>
    </row>
    <row r="306" spans="1:15" x14ac:dyDescent="0.25">
      <c r="A306" s="44">
        <v>42844</v>
      </c>
      <c r="B306">
        <v>5135.2797849999997</v>
      </c>
      <c r="C306">
        <v>63.450001</v>
      </c>
      <c r="D306">
        <v>34.139999000000003</v>
      </c>
      <c r="E306">
        <v>33.610000999999997</v>
      </c>
      <c r="F306">
        <v>26.6</v>
      </c>
      <c r="G306">
        <v>113.730003</v>
      </c>
      <c r="H306">
        <v>99.68</v>
      </c>
      <c r="I306">
        <v>24.18</v>
      </c>
      <c r="J306">
        <v>82.349997999999999</v>
      </c>
      <c r="K306">
        <v>54.650002000000001</v>
      </c>
      <c r="L306">
        <v>54.299999</v>
      </c>
      <c r="M306" s="35"/>
      <c r="N306" s="34"/>
      <c r="O306" s="37"/>
    </row>
    <row r="307" spans="1:15" x14ac:dyDescent="0.25">
      <c r="A307" s="44">
        <v>42845</v>
      </c>
      <c r="B307">
        <v>5107.4501950000003</v>
      </c>
      <c r="C307">
        <v>63.779998999999997</v>
      </c>
      <c r="D307">
        <v>34.150002000000001</v>
      </c>
      <c r="E307">
        <v>33.740001999999997</v>
      </c>
      <c r="F307">
        <v>26.58</v>
      </c>
      <c r="G307">
        <v>114.790001</v>
      </c>
      <c r="H307">
        <v>101.260002</v>
      </c>
      <c r="I307">
        <v>24.5</v>
      </c>
      <c r="J307">
        <v>82.029999000000004</v>
      </c>
      <c r="K307">
        <v>55.950001</v>
      </c>
      <c r="L307">
        <v>54.529998999999997</v>
      </c>
      <c r="M307" s="35"/>
      <c r="N307" s="34"/>
      <c r="O307" s="37"/>
    </row>
    <row r="308" spans="1:15" x14ac:dyDescent="0.25">
      <c r="A308" s="44">
        <v>42846</v>
      </c>
      <c r="B308">
        <v>5101.8598629999997</v>
      </c>
      <c r="C308">
        <v>63.82</v>
      </c>
      <c r="D308">
        <v>34</v>
      </c>
      <c r="E308">
        <v>33.639999000000003</v>
      </c>
      <c r="F308">
        <v>26</v>
      </c>
      <c r="G308">
        <v>114.44000200000001</v>
      </c>
      <c r="H308">
        <v>101.68</v>
      </c>
      <c r="I308">
        <v>24.6</v>
      </c>
      <c r="J308">
        <v>82.209998999999996</v>
      </c>
      <c r="K308">
        <v>55.630001</v>
      </c>
      <c r="L308">
        <v>54.349997999999999</v>
      </c>
      <c r="M308" s="35"/>
      <c r="N308" s="34"/>
      <c r="O308" s="37"/>
    </row>
    <row r="309" spans="1:15" x14ac:dyDescent="0.25">
      <c r="A309" s="44">
        <v>42849</v>
      </c>
      <c r="B309">
        <v>5101.1098629999997</v>
      </c>
      <c r="C309">
        <v>64.660004000000001</v>
      </c>
      <c r="D309">
        <v>34.450001</v>
      </c>
      <c r="E309">
        <v>33.740001999999997</v>
      </c>
      <c r="F309">
        <v>26.41</v>
      </c>
      <c r="G309">
        <v>113.699997</v>
      </c>
      <c r="H309">
        <v>102.949997</v>
      </c>
      <c r="I309">
        <v>25.32</v>
      </c>
      <c r="J309">
        <v>82.580001999999993</v>
      </c>
      <c r="K309">
        <v>56.490001999999997</v>
      </c>
      <c r="L309">
        <v>54.34</v>
      </c>
      <c r="M309" s="35"/>
      <c r="N309" s="34"/>
      <c r="O309" s="37"/>
    </row>
    <row r="310" spans="1:15" x14ac:dyDescent="0.25">
      <c r="A310" s="44">
        <v>42850</v>
      </c>
      <c r="B310">
        <v>5071.1000979999999</v>
      </c>
      <c r="C310">
        <v>65.099997999999999</v>
      </c>
      <c r="D310">
        <v>34.659999999999997</v>
      </c>
      <c r="E310">
        <v>33.759998000000003</v>
      </c>
      <c r="F310">
        <v>27.34</v>
      </c>
      <c r="G310">
        <v>115.18</v>
      </c>
      <c r="H310">
        <v>104.739998</v>
      </c>
      <c r="I310">
        <v>25.15</v>
      </c>
      <c r="J310">
        <v>82.690002000000007</v>
      </c>
      <c r="K310">
        <v>57.09</v>
      </c>
      <c r="L310">
        <v>54.860000999999997</v>
      </c>
      <c r="M310" s="35"/>
      <c r="N310" s="34"/>
      <c r="O310" s="37"/>
    </row>
    <row r="311" spans="1:15" x14ac:dyDescent="0.25">
      <c r="A311" s="44">
        <v>42851</v>
      </c>
      <c r="B311">
        <v>4990.25</v>
      </c>
      <c r="C311">
        <v>65.040001000000004</v>
      </c>
      <c r="D311">
        <v>34.659999999999997</v>
      </c>
      <c r="E311">
        <v>33.849997999999999</v>
      </c>
      <c r="F311">
        <v>27.26</v>
      </c>
      <c r="G311">
        <v>115.58000199999999</v>
      </c>
      <c r="H311">
        <v>104.019997</v>
      </c>
      <c r="I311">
        <v>25.049999</v>
      </c>
      <c r="J311">
        <v>82.599997999999999</v>
      </c>
      <c r="K311">
        <v>56.939999</v>
      </c>
      <c r="L311">
        <v>54.450001</v>
      </c>
      <c r="M311" s="35"/>
      <c r="N311" s="34"/>
      <c r="O311" s="37"/>
    </row>
    <row r="312" spans="1:15" x14ac:dyDescent="0.25">
      <c r="A312" s="44">
        <v>42852</v>
      </c>
      <c r="B312">
        <v>5003.7299800000001</v>
      </c>
      <c r="C312">
        <v>66.069999999999993</v>
      </c>
      <c r="D312">
        <v>34.400002000000001</v>
      </c>
      <c r="E312">
        <v>33.860000999999997</v>
      </c>
      <c r="F312">
        <v>27.43</v>
      </c>
      <c r="G312">
        <v>115.839996</v>
      </c>
      <c r="H312">
        <v>105.639999</v>
      </c>
      <c r="I312">
        <v>24.98</v>
      </c>
      <c r="J312">
        <v>82.900002000000001</v>
      </c>
      <c r="K312">
        <v>55.75</v>
      </c>
      <c r="L312">
        <v>54.900002000000001</v>
      </c>
      <c r="M312" s="35"/>
      <c r="N312" s="34"/>
      <c r="O312" s="37"/>
    </row>
    <row r="313" spans="1:15" x14ac:dyDescent="0.25">
      <c r="A313" s="44">
        <v>42853</v>
      </c>
      <c r="B313">
        <v>5077.9101559999999</v>
      </c>
      <c r="C313">
        <v>65.940002000000007</v>
      </c>
      <c r="D313">
        <v>34.32</v>
      </c>
      <c r="E313">
        <v>33.919998</v>
      </c>
      <c r="F313">
        <v>26.74</v>
      </c>
      <c r="G313">
        <v>115.599998</v>
      </c>
      <c r="H313">
        <v>104.300003</v>
      </c>
      <c r="I313">
        <v>25.030000999999999</v>
      </c>
      <c r="J313">
        <v>82.5</v>
      </c>
      <c r="K313">
        <v>56.220001000000003</v>
      </c>
      <c r="L313">
        <v>54.41</v>
      </c>
      <c r="M313" s="35"/>
      <c r="N313" s="34"/>
      <c r="O313" s="37"/>
    </row>
    <row r="314" spans="1:15" x14ac:dyDescent="0.25">
      <c r="A314" s="44">
        <v>42856</v>
      </c>
      <c r="B314">
        <v>5059.2001950000003</v>
      </c>
      <c r="C314">
        <v>66.480002999999996</v>
      </c>
      <c r="D314">
        <v>34.32</v>
      </c>
      <c r="E314">
        <v>33.779998999999997</v>
      </c>
      <c r="F314">
        <v>26.73</v>
      </c>
      <c r="G314">
        <v>114.730003</v>
      </c>
      <c r="H314">
        <v>106.639999</v>
      </c>
      <c r="I314">
        <v>25.139999</v>
      </c>
      <c r="J314">
        <v>82.07</v>
      </c>
      <c r="K314">
        <v>56.279998999999997</v>
      </c>
      <c r="L314">
        <v>54.759998000000003</v>
      </c>
      <c r="M314" s="35"/>
      <c r="N314" s="34"/>
      <c r="O314" s="37"/>
    </row>
    <row r="315" spans="1:15" x14ac:dyDescent="0.25">
      <c r="A315" s="44">
        <v>42857</v>
      </c>
      <c r="B315">
        <v>5268.8500979999999</v>
      </c>
      <c r="C315">
        <v>66.629997000000003</v>
      </c>
      <c r="D315">
        <v>34.75</v>
      </c>
      <c r="E315">
        <v>33.610000999999997</v>
      </c>
      <c r="F315">
        <v>26.370000999999998</v>
      </c>
      <c r="G315">
        <v>114.370003</v>
      </c>
      <c r="H315">
        <v>103.480003</v>
      </c>
      <c r="I315">
        <v>25.34</v>
      </c>
      <c r="J315">
        <v>82.389999000000003</v>
      </c>
      <c r="K315">
        <v>58.330002</v>
      </c>
      <c r="L315">
        <v>54.599997999999999</v>
      </c>
      <c r="M315" s="35"/>
      <c r="N315" s="34"/>
      <c r="O315" s="37"/>
    </row>
    <row r="316" spans="1:15" x14ac:dyDescent="0.25">
      <c r="A316" s="44">
        <v>42858</v>
      </c>
      <c r="B316">
        <v>5277.8798829999996</v>
      </c>
      <c r="C316">
        <v>66.739998</v>
      </c>
      <c r="D316">
        <v>34.689999</v>
      </c>
      <c r="E316">
        <v>33.470001000000003</v>
      </c>
      <c r="F316">
        <v>25.51</v>
      </c>
      <c r="G316">
        <v>111.620003</v>
      </c>
      <c r="H316">
        <v>104.25</v>
      </c>
      <c r="I316">
        <v>25.76</v>
      </c>
      <c r="J316">
        <v>82.040001000000004</v>
      </c>
      <c r="K316">
        <v>58.16</v>
      </c>
      <c r="L316">
        <v>53.82</v>
      </c>
      <c r="M316" s="35"/>
      <c r="N316" s="34"/>
      <c r="O316" s="37"/>
    </row>
    <row r="317" spans="1:15" x14ac:dyDescent="0.25">
      <c r="A317" s="44">
        <v>42859</v>
      </c>
      <c r="B317">
        <v>5287.8798829999996</v>
      </c>
      <c r="C317">
        <v>67.230002999999996</v>
      </c>
      <c r="D317">
        <v>34.32</v>
      </c>
      <c r="E317">
        <v>33.450001</v>
      </c>
      <c r="F317">
        <v>27.07</v>
      </c>
      <c r="G317">
        <v>111.16999800000001</v>
      </c>
      <c r="H317">
        <v>103.849998</v>
      </c>
      <c r="I317">
        <v>26.049999</v>
      </c>
      <c r="J317">
        <v>82.589995999999999</v>
      </c>
      <c r="K317">
        <v>58.34</v>
      </c>
      <c r="L317">
        <v>54.110000999999997</v>
      </c>
      <c r="M317" s="35"/>
      <c r="N317" s="34"/>
      <c r="O317" s="37"/>
    </row>
    <row r="318" spans="1:15" x14ac:dyDescent="0.25">
      <c r="A318" s="44">
        <v>42860</v>
      </c>
      <c r="B318">
        <v>5271.7001950000003</v>
      </c>
      <c r="C318">
        <v>66.989998</v>
      </c>
      <c r="D318">
        <v>35.299999</v>
      </c>
      <c r="E318">
        <v>33.479999999999997</v>
      </c>
      <c r="F318">
        <v>28.42</v>
      </c>
      <c r="G318">
        <v>111.989998</v>
      </c>
      <c r="H318">
        <v>103.860001</v>
      </c>
      <c r="I318">
        <v>26.23</v>
      </c>
      <c r="J318">
        <v>82.980002999999996</v>
      </c>
      <c r="K318">
        <v>58.400002000000001</v>
      </c>
      <c r="L318">
        <v>54.66</v>
      </c>
      <c r="M318" s="35"/>
      <c r="N318" s="34"/>
      <c r="O318" s="37"/>
    </row>
    <row r="319" spans="1:15" x14ac:dyDescent="0.25">
      <c r="A319" s="44">
        <v>42863</v>
      </c>
      <c r="B319">
        <v>5267.330078</v>
      </c>
      <c r="C319">
        <v>66.209998999999996</v>
      </c>
      <c r="D319">
        <v>35.43</v>
      </c>
      <c r="E319">
        <v>33.450001</v>
      </c>
      <c r="F319">
        <v>27.76</v>
      </c>
      <c r="G319">
        <v>111.41999800000001</v>
      </c>
      <c r="H319">
        <v>102.769997</v>
      </c>
      <c r="I319">
        <v>25.950001</v>
      </c>
      <c r="J319">
        <v>82.919998000000007</v>
      </c>
      <c r="K319">
        <v>57.48</v>
      </c>
      <c r="L319">
        <v>54.799999</v>
      </c>
      <c r="M319" s="35"/>
      <c r="N319" s="34"/>
      <c r="O319" s="37"/>
    </row>
    <row r="320" spans="1:15" x14ac:dyDescent="0.25">
      <c r="A320" s="44">
        <v>42864</v>
      </c>
      <c r="B320">
        <v>5304.1499020000001</v>
      </c>
      <c r="C320">
        <v>66.169998000000007</v>
      </c>
      <c r="D320">
        <v>35.349997999999999</v>
      </c>
      <c r="E320">
        <v>33.380001</v>
      </c>
      <c r="F320">
        <v>27.42</v>
      </c>
      <c r="G320">
        <v>112.07</v>
      </c>
      <c r="H320">
        <v>102.94000200000001</v>
      </c>
      <c r="I320">
        <v>26.1</v>
      </c>
      <c r="J320">
        <v>82.110000999999997</v>
      </c>
      <c r="K320">
        <v>58.279998999999997</v>
      </c>
      <c r="L320">
        <v>54.200001</v>
      </c>
      <c r="M320" s="35"/>
      <c r="N320" s="34"/>
      <c r="O320" s="37"/>
    </row>
    <row r="321" spans="1:15" x14ac:dyDescent="0.25">
      <c r="A321" s="44">
        <v>42865</v>
      </c>
      <c r="B321">
        <v>5301</v>
      </c>
      <c r="C321">
        <v>65.980002999999996</v>
      </c>
      <c r="D321">
        <v>35.009998000000003</v>
      </c>
      <c r="E321">
        <v>33.029998999999997</v>
      </c>
      <c r="F321">
        <v>27.620000999999998</v>
      </c>
      <c r="G321">
        <v>109.660004</v>
      </c>
      <c r="H321">
        <v>121.290001</v>
      </c>
      <c r="I321">
        <v>26.139999</v>
      </c>
      <c r="J321">
        <v>82.480002999999996</v>
      </c>
      <c r="K321">
        <v>58.369999</v>
      </c>
      <c r="L321">
        <v>54.630001</v>
      </c>
      <c r="M321" s="35"/>
      <c r="N321" s="34"/>
      <c r="O321" s="37"/>
    </row>
    <row r="322" spans="1:15" x14ac:dyDescent="0.25">
      <c r="A322" s="44">
        <v>42866</v>
      </c>
      <c r="B322">
        <v>5372.419922</v>
      </c>
      <c r="C322">
        <v>65.300003000000004</v>
      </c>
      <c r="D322">
        <v>35.209999000000003</v>
      </c>
      <c r="E322">
        <v>33.040000999999997</v>
      </c>
      <c r="F322">
        <v>27.200001</v>
      </c>
      <c r="G322">
        <v>109.58000199999999</v>
      </c>
      <c r="H322">
        <v>126.5</v>
      </c>
      <c r="I322">
        <v>26.15</v>
      </c>
      <c r="J322">
        <v>83</v>
      </c>
      <c r="K322">
        <v>58.09</v>
      </c>
      <c r="L322">
        <v>54.619999</v>
      </c>
      <c r="M322" s="35"/>
      <c r="N322" s="34"/>
      <c r="O322" s="37"/>
    </row>
    <row r="323" spans="1:15" x14ac:dyDescent="0.25">
      <c r="A323" s="44">
        <v>42867</v>
      </c>
      <c r="B323">
        <v>5432.3999020000001</v>
      </c>
      <c r="C323">
        <v>66.059997999999993</v>
      </c>
      <c r="D323">
        <v>35.389999000000003</v>
      </c>
      <c r="E323">
        <v>33.009998000000003</v>
      </c>
      <c r="F323">
        <v>26.780000999999999</v>
      </c>
      <c r="G323">
        <v>109.69000200000001</v>
      </c>
      <c r="H323">
        <v>127.889999</v>
      </c>
      <c r="I323">
        <v>26.5</v>
      </c>
      <c r="J323">
        <v>83.480002999999996</v>
      </c>
      <c r="K323">
        <v>57.220001000000003</v>
      </c>
      <c r="L323">
        <v>54.349997999999999</v>
      </c>
      <c r="M323" s="35"/>
      <c r="N323" s="34"/>
      <c r="O323" s="37"/>
    </row>
    <row r="324" spans="1:15" x14ac:dyDescent="0.25">
      <c r="A324" s="44">
        <v>42870</v>
      </c>
      <c r="B324">
        <v>5382.9501950000003</v>
      </c>
      <c r="C324">
        <v>66.669998000000007</v>
      </c>
      <c r="D324">
        <v>35.709999000000003</v>
      </c>
      <c r="E324">
        <v>33.119999</v>
      </c>
      <c r="F324">
        <v>27.74</v>
      </c>
      <c r="G324">
        <v>109.129997</v>
      </c>
      <c r="H324">
        <v>134.30999800000001</v>
      </c>
      <c r="I324">
        <v>26.43</v>
      </c>
      <c r="J324">
        <v>83.580001999999993</v>
      </c>
      <c r="K324">
        <v>58.029998999999997</v>
      </c>
      <c r="L324">
        <v>55</v>
      </c>
      <c r="M324" s="35"/>
      <c r="N324" s="34"/>
      <c r="O324" s="37"/>
    </row>
    <row r="325" spans="1:15" x14ac:dyDescent="0.25">
      <c r="A325" s="44">
        <v>42871</v>
      </c>
      <c r="B325">
        <v>5398.0097660000001</v>
      </c>
      <c r="C325">
        <v>66.849997999999999</v>
      </c>
      <c r="D325">
        <v>36.240001999999997</v>
      </c>
      <c r="E325">
        <v>32.599997999999999</v>
      </c>
      <c r="F325">
        <v>28.07</v>
      </c>
      <c r="G325">
        <v>107.980003</v>
      </c>
      <c r="H325">
        <v>136.80999800000001</v>
      </c>
      <c r="I325">
        <v>26.76</v>
      </c>
      <c r="J325">
        <v>83.120002999999997</v>
      </c>
      <c r="K325">
        <v>58.27</v>
      </c>
      <c r="L325">
        <v>54.830002</v>
      </c>
      <c r="M325" s="35"/>
      <c r="N325" s="34"/>
      <c r="O325" s="37"/>
    </row>
    <row r="326" spans="1:15" x14ac:dyDescent="0.25">
      <c r="A326" s="44">
        <v>42872</v>
      </c>
      <c r="B326">
        <v>5400.4599609999996</v>
      </c>
      <c r="C326">
        <v>65.370002999999997</v>
      </c>
      <c r="D326">
        <v>36.169998</v>
      </c>
      <c r="E326">
        <v>32.229999999999997</v>
      </c>
      <c r="F326">
        <v>27.459999</v>
      </c>
      <c r="G326">
        <v>106.30999799999999</v>
      </c>
      <c r="H326">
        <v>127.720001</v>
      </c>
      <c r="I326">
        <v>26.719999000000001</v>
      </c>
      <c r="J326">
        <v>82.779999000000004</v>
      </c>
      <c r="K326">
        <v>57.040000999999997</v>
      </c>
      <c r="L326">
        <v>55.330002</v>
      </c>
      <c r="M326" s="35"/>
      <c r="N326" s="34"/>
      <c r="O326" s="37"/>
    </row>
    <row r="327" spans="1:15" x14ac:dyDescent="0.25">
      <c r="A327" s="44">
        <v>42873</v>
      </c>
      <c r="B327">
        <v>5383.419922</v>
      </c>
      <c r="C327">
        <v>65.629997000000003</v>
      </c>
      <c r="D327">
        <v>36.509998000000003</v>
      </c>
      <c r="E327">
        <v>32.220001000000003</v>
      </c>
      <c r="F327">
        <v>27.41</v>
      </c>
      <c r="G327">
        <v>106.68</v>
      </c>
      <c r="H327">
        <v>133.070007</v>
      </c>
      <c r="I327">
        <v>26.32</v>
      </c>
      <c r="J327">
        <v>83.25</v>
      </c>
      <c r="K327">
        <v>57.290000999999997</v>
      </c>
      <c r="L327">
        <v>54.77</v>
      </c>
      <c r="M327" s="35"/>
      <c r="N327" s="34"/>
      <c r="O327" s="37"/>
    </row>
    <row r="328" spans="1:15" x14ac:dyDescent="0.25">
      <c r="A328" s="44">
        <v>42874</v>
      </c>
      <c r="B328">
        <v>5405.419922</v>
      </c>
      <c r="C328">
        <v>65.580001999999993</v>
      </c>
      <c r="D328">
        <v>36.939999</v>
      </c>
      <c r="E328">
        <v>32.459999000000003</v>
      </c>
      <c r="F328">
        <v>28.559999000000001</v>
      </c>
      <c r="G328">
        <v>107.519997</v>
      </c>
      <c r="H328">
        <v>136</v>
      </c>
      <c r="I328">
        <v>26.58</v>
      </c>
      <c r="J328">
        <v>83.370002999999997</v>
      </c>
      <c r="K328">
        <v>58.040000999999997</v>
      </c>
      <c r="L328">
        <v>55.240001999999997</v>
      </c>
      <c r="M328" s="35"/>
      <c r="N328" s="34"/>
      <c r="O328" s="37"/>
    </row>
    <row r="329" spans="1:15" x14ac:dyDescent="0.25">
      <c r="A329" s="44">
        <v>42877</v>
      </c>
      <c r="B329">
        <v>5417.3999020000001</v>
      </c>
      <c r="C329">
        <v>65.440002000000007</v>
      </c>
      <c r="D329">
        <v>36.959999000000003</v>
      </c>
      <c r="E329">
        <v>32.119999</v>
      </c>
      <c r="F329">
        <v>28.290001</v>
      </c>
      <c r="G329">
        <v>107.629997</v>
      </c>
      <c r="H329">
        <v>138.89999399999999</v>
      </c>
      <c r="I329">
        <v>26.950001</v>
      </c>
      <c r="J329">
        <v>84.099997999999999</v>
      </c>
      <c r="K329">
        <v>58.919998</v>
      </c>
      <c r="L329">
        <v>55.41</v>
      </c>
      <c r="M329" s="35"/>
      <c r="N329" s="34"/>
      <c r="O329" s="37"/>
    </row>
    <row r="330" spans="1:15" x14ac:dyDescent="0.25">
      <c r="A330" s="44">
        <v>42878</v>
      </c>
      <c r="B330">
        <v>5406.1000979999999</v>
      </c>
      <c r="C330">
        <v>65.839995999999999</v>
      </c>
      <c r="D330">
        <v>36.93</v>
      </c>
      <c r="E330">
        <v>32.139999000000003</v>
      </c>
      <c r="F330">
        <v>28.950001</v>
      </c>
      <c r="G330">
        <v>107.019997</v>
      </c>
      <c r="H330">
        <v>137.029999</v>
      </c>
      <c r="I330">
        <v>26.93</v>
      </c>
      <c r="J330">
        <v>84.300003000000004</v>
      </c>
      <c r="K330">
        <v>59.639999000000003</v>
      </c>
      <c r="L330">
        <v>55.689999</v>
      </c>
      <c r="M330" s="35"/>
      <c r="N330" s="34"/>
      <c r="O330" s="37"/>
    </row>
    <row r="331" spans="1:15" x14ac:dyDescent="0.25">
      <c r="A331" s="44">
        <v>42879</v>
      </c>
      <c r="B331">
        <v>5317.8901370000003</v>
      </c>
      <c r="C331">
        <v>65.930000000000007</v>
      </c>
      <c r="D331">
        <v>36.900002000000001</v>
      </c>
      <c r="E331">
        <v>32.049999</v>
      </c>
      <c r="F331">
        <v>28.440000999999999</v>
      </c>
      <c r="G331">
        <v>107.709999</v>
      </c>
      <c r="H331">
        <v>138.570007</v>
      </c>
      <c r="I331">
        <v>26.91</v>
      </c>
      <c r="J331">
        <v>84.690002000000007</v>
      </c>
      <c r="K331">
        <v>59.580002</v>
      </c>
      <c r="L331">
        <v>55.869999</v>
      </c>
      <c r="M331" s="35"/>
      <c r="N331" s="34"/>
      <c r="O331" s="37"/>
    </row>
    <row r="332" spans="1:15" x14ac:dyDescent="0.25">
      <c r="A332" s="44">
        <v>42880</v>
      </c>
      <c r="B332">
        <v>5289.7299800000001</v>
      </c>
      <c r="C332">
        <v>66.319999999999993</v>
      </c>
      <c r="D332">
        <v>36.400002000000001</v>
      </c>
      <c r="E332">
        <v>32.159999999999997</v>
      </c>
      <c r="F332">
        <v>28.09</v>
      </c>
      <c r="G332">
        <v>107.269997</v>
      </c>
      <c r="H332">
        <v>138.259995</v>
      </c>
      <c r="I332">
        <v>27.030000999999999</v>
      </c>
      <c r="J332">
        <v>85.139999000000003</v>
      </c>
      <c r="K332">
        <v>60.919998</v>
      </c>
      <c r="L332">
        <v>55.900002000000001</v>
      </c>
      <c r="M332" s="35"/>
      <c r="N332" s="34"/>
      <c r="O332" s="37"/>
    </row>
    <row r="333" spans="1:15" x14ac:dyDescent="0.25">
      <c r="A333" s="44">
        <v>42881</v>
      </c>
      <c r="B333">
        <v>5324.3999020000001</v>
      </c>
      <c r="C333">
        <v>66.059997999999993</v>
      </c>
      <c r="D333">
        <v>36.409999999999997</v>
      </c>
      <c r="E333">
        <v>32.139999000000003</v>
      </c>
      <c r="F333">
        <v>28.129999000000002</v>
      </c>
      <c r="G333">
        <v>108.410004</v>
      </c>
      <c r="H333">
        <v>141.83999600000001</v>
      </c>
      <c r="I333">
        <v>26.870000999999998</v>
      </c>
      <c r="J333">
        <v>85.07</v>
      </c>
      <c r="K333">
        <v>60.669998</v>
      </c>
      <c r="L333">
        <v>55.790000999999997</v>
      </c>
      <c r="M333" s="35"/>
      <c r="N333" s="34"/>
      <c r="O333" s="37"/>
    </row>
    <row r="334" spans="1:15" x14ac:dyDescent="0.25">
      <c r="A334" s="44">
        <v>42885</v>
      </c>
      <c r="B334">
        <v>5322.8798829999996</v>
      </c>
      <c r="C334">
        <v>66.019997000000004</v>
      </c>
      <c r="D334">
        <v>36.270000000000003</v>
      </c>
      <c r="E334">
        <v>32.130001</v>
      </c>
      <c r="F334">
        <v>27.91</v>
      </c>
      <c r="G334">
        <v>108.339996</v>
      </c>
      <c r="H334">
        <v>144.86999499999999</v>
      </c>
      <c r="I334">
        <v>26.860001</v>
      </c>
      <c r="J334">
        <v>85.410004000000001</v>
      </c>
      <c r="K334">
        <v>59.48</v>
      </c>
      <c r="L334">
        <v>55.830002</v>
      </c>
      <c r="M334" s="35"/>
      <c r="N334" s="34"/>
      <c r="O334" s="37"/>
    </row>
    <row r="335" spans="1:15" x14ac:dyDescent="0.25">
      <c r="A335" s="44">
        <v>42886</v>
      </c>
      <c r="B335">
        <v>5348.1601559999999</v>
      </c>
      <c r="C335">
        <v>66.019997000000004</v>
      </c>
      <c r="D335">
        <v>36.150002000000001</v>
      </c>
      <c r="E335">
        <v>32.650002000000001</v>
      </c>
      <c r="F335">
        <v>26.9</v>
      </c>
      <c r="G335">
        <v>107.94000200000001</v>
      </c>
      <c r="H335">
        <v>144.35000600000001</v>
      </c>
      <c r="I335">
        <v>27.200001</v>
      </c>
      <c r="J335">
        <v>85.68</v>
      </c>
      <c r="K335">
        <v>60.09</v>
      </c>
      <c r="L335">
        <v>55.540000999999997</v>
      </c>
      <c r="M335" s="35"/>
      <c r="N335" s="34"/>
      <c r="O335" s="37"/>
    </row>
    <row r="336" spans="1:15" x14ac:dyDescent="0.25">
      <c r="A336" s="44">
        <v>42887</v>
      </c>
      <c r="B336">
        <v>5341.3398440000001</v>
      </c>
      <c r="C336">
        <v>66.709998999999996</v>
      </c>
      <c r="D336">
        <v>36.240001999999997</v>
      </c>
      <c r="E336">
        <v>32.709999000000003</v>
      </c>
      <c r="F336">
        <v>27.030000999999999</v>
      </c>
      <c r="G336">
        <v>108.209999</v>
      </c>
      <c r="H336">
        <v>144.36000100000001</v>
      </c>
      <c r="I336">
        <v>27.379999000000002</v>
      </c>
      <c r="J336">
        <v>86.400002000000001</v>
      </c>
      <c r="K336">
        <v>60.299999</v>
      </c>
      <c r="L336">
        <v>55.91</v>
      </c>
      <c r="M336" s="35"/>
      <c r="N336" s="34"/>
      <c r="O336" s="37"/>
    </row>
    <row r="337" spans="1:15" x14ac:dyDescent="0.25">
      <c r="A337" s="44">
        <v>42888</v>
      </c>
      <c r="B337">
        <v>5337.1601559999999</v>
      </c>
      <c r="C337">
        <v>67.25</v>
      </c>
      <c r="D337">
        <v>35.909999999999997</v>
      </c>
      <c r="E337">
        <v>32.540000999999997</v>
      </c>
      <c r="F337">
        <v>26.4</v>
      </c>
      <c r="G337">
        <v>107.18</v>
      </c>
      <c r="H337">
        <v>143.63999899999999</v>
      </c>
      <c r="I337">
        <v>27.66</v>
      </c>
      <c r="J337">
        <v>86.279999000000004</v>
      </c>
      <c r="K337">
        <v>60.360000999999997</v>
      </c>
      <c r="L337">
        <v>56.880001</v>
      </c>
      <c r="M337" s="35"/>
      <c r="N337" s="34"/>
      <c r="O337" s="37"/>
    </row>
    <row r="338" spans="1:15" x14ac:dyDescent="0.25">
      <c r="A338" s="44">
        <v>42891</v>
      </c>
      <c r="B338">
        <v>5336.6401370000003</v>
      </c>
      <c r="C338">
        <v>67.510002</v>
      </c>
      <c r="D338">
        <v>36.080002</v>
      </c>
      <c r="E338">
        <v>32.349997999999999</v>
      </c>
      <c r="F338">
        <v>26.280000999999999</v>
      </c>
      <c r="G338">
        <v>106.519997</v>
      </c>
      <c r="H338">
        <v>148.009995</v>
      </c>
      <c r="I338">
        <v>27.440000999999999</v>
      </c>
      <c r="J338">
        <v>85.830001999999993</v>
      </c>
      <c r="K338">
        <v>60.990001999999997</v>
      </c>
      <c r="L338">
        <v>56.41</v>
      </c>
      <c r="M338" s="35"/>
      <c r="N338" s="34"/>
      <c r="O338" s="37"/>
    </row>
    <row r="339" spans="1:15" x14ac:dyDescent="0.25">
      <c r="A339" s="44">
        <v>42892</v>
      </c>
      <c r="B339">
        <v>5332.4702150000003</v>
      </c>
      <c r="C339">
        <v>67.870002999999997</v>
      </c>
      <c r="D339">
        <v>36.240001999999997</v>
      </c>
      <c r="E339">
        <v>32.07</v>
      </c>
      <c r="F339">
        <v>26.1</v>
      </c>
      <c r="G339">
        <v>105.5</v>
      </c>
      <c r="H339">
        <v>147.33999600000001</v>
      </c>
      <c r="I339">
        <v>27.57</v>
      </c>
      <c r="J339">
        <v>85.809997999999993</v>
      </c>
      <c r="K339">
        <v>60.099997999999999</v>
      </c>
      <c r="L339">
        <v>56.48</v>
      </c>
      <c r="M339" s="35"/>
      <c r="N339" s="34"/>
      <c r="O339" s="37"/>
    </row>
    <row r="340" spans="1:15" x14ac:dyDescent="0.25">
      <c r="A340" s="44">
        <v>42893</v>
      </c>
      <c r="B340">
        <v>5305.9399409999996</v>
      </c>
      <c r="C340">
        <v>68.75</v>
      </c>
      <c r="D340">
        <v>35.419998</v>
      </c>
      <c r="E340">
        <v>32</v>
      </c>
      <c r="F340">
        <v>26.219999000000001</v>
      </c>
      <c r="G340">
        <v>105.91999800000001</v>
      </c>
      <c r="H340">
        <v>149.11999499999999</v>
      </c>
      <c r="I340">
        <v>27.530000999999999</v>
      </c>
      <c r="J340">
        <v>86.089995999999999</v>
      </c>
      <c r="K340">
        <v>59.959999000000003</v>
      </c>
      <c r="L340">
        <v>56.759998000000003</v>
      </c>
      <c r="M340" s="35"/>
      <c r="N340" s="34"/>
      <c r="O340" s="37"/>
    </row>
    <row r="341" spans="1:15" x14ac:dyDescent="0.25">
      <c r="A341" s="44">
        <v>42894</v>
      </c>
      <c r="B341">
        <v>5283.6298829999996</v>
      </c>
      <c r="C341">
        <v>68.760002</v>
      </c>
      <c r="D341">
        <v>35.409999999999997</v>
      </c>
      <c r="E341">
        <v>31.75</v>
      </c>
      <c r="F341">
        <v>26.77</v>
      </c>
      <c r="G341">
        <v>104.32</v>
      </c>
      <c r="H341">
        <v>159.94000199999999</v>
      </c>
      <c r="I341">
        <v>27.040001</v>
      </c>
      <c r="J341">
        <v>85.379997000000003</v>
      </c>
      <c r="K341">
        <v>59.16</v>
      </c>
      <c r="L341">
        <v>56.459999000000003</v>
      </c>
      <c r="M341" s="35"/>
      <c r="N341" s="34"/>
      <c r="O341" s="37"/>
    </row>
    <row r="342" spans="1:15" x14ac:dyDescent="0.25">
      <c r="A342" s="44">
        <v>42895</v>
      </c>
      <c r="B342">
        <v>5318.669922</v>
      </c>
      <c r="C342">
        <v>69.669998000000007</v>
      </c>
      <c r="D342">
        <v>35.830002</v>
      </c>
      <c r="E342">
        <v>32.770000000000003</v>
      </c>
      <c r="F342">
        <v>27.25</v>
      </c>
      <c r="G342">
        <v>105.620003</v>
      </c>
      <c r="H342">
        <v>149.60000600000001</v>
      </c>
      <c r="I342">
        <v>27.02</v>
      </c>
      <c r="J342">
        <v>85.720000999999996</v>
      </c>
      <c r="K342">
        <v>59.459999000000003</v>
      </c>
      <c r="L342">
        <v>57.130001</v>
      </c>
      <c r="M342" s="35"/>
      <c r="N342" s="34"/>
      <c r="O342" s="37"/>
    </row>
    <row r="343" spans="1:15" x14ac:dyDescent="0.25">
      <c r="A343" s="44">
        <v>42898</v>
      </c>
      <c r="B343">
        <v>5343.4101559999999</v>
      </c>
      <c r="C343">
        <v>69.529999000000004</v>
      </c>
      <c r="D343">
        <v>35.810001</v>
      </c>
      <c r="E343">
        <v>32.700001</v>
      </c>
      <c r="F343">
        <v>27.360001</v>
      </c>
      <c r="G343">
        <v>107.040001</v>
      </c>
      <c r="H343">
        <v>149.970001</v>
      </c>
      <c r="I343">
        <v>26.969999000000001</v>
      </c>
      <c r="J343">
        <v>85.620002999999997</v>
      </c>
      <c r="K343">
        <v>58.990001999999997</v>
      </c>
      <c r="L343">
        <v>57.330002</v>
      </c>
      <c r="M343" s="35"/>
      <c r="N343" s="34"/>
      <c r="O343" s="37"/>
    </row>
    <row r="344" spans="1:15" x14ac:dyDescent="0.25">
      <c r="A344" s="44">
        <v>42899</v>
      </c>
      <c r="B344">
        <v>5307.8901370000003</v>
      </c>
      <c r="C344">
        <v>69.669998000000007</v>
      </c>
      <c r="D344">
        <v>36.029998999999997</v>
      </c>
      <c r="E344">
        <v>32.580002</v>
      </c>
      <c r="F344">
        <v>28.48</v>
      </c>
      <c r="G344">
        <v>106.55999799999999</v>
      </c>
      <c r="H344">
        <v>151.39999399999999</v>
      </c>
      <c r="I344">
        <v>27.08</v>
      </c>
      <c r="J344">
        <v>85.949996999999996</v>
      </c>
      <c r="K344">
        <v>59.209999000000003</v>
      </c>
      <c r="L344">
        <v>57.189999</v>
      </c>
      <c r="M344" s="35"/>
      <c r="N344" s="34"/>
      <c r="O344" s="37"/>
    </row>
    <row r="345" spans="1:15" x14ac:dyDescent="0.25">
      <c r="A345" s="44">
        <v>42900</v>
      </c>
      <c r="B345">
        <v>5269.2202150000003</v>
      </c>
      <c r="C345">
        <v>70.519997000000004</v>
      </c>
      <c r="D345">
        <v>35.369999</v>
      </c>
      <c r="E345">
        <v>32.689999</v>
      </c>
      <c r="F345">
        <v>27.370000999999998</v>
      </c>
      <c r="G345">
        <v>106.139999</v>
      </c>
      <c r="H345">
        <v>151.720001</v>
      </c>
      <c r="I345">
        <v>27.17</v>
      </c>
      <c r="J345">
        <v>86.32</v>
      </c>
      <c r="K345">
        <v>59.529998999999997</v>
      </c>
      <c r="L345">
        <v>57.830002</v>
      </c>
      <c r="M345" s="35"/>
      <c r="N345" s="34"/>
      <c r="O345" s="37"/>
    </row>
    <row r="346" spans="1:15" x14ac:dyDescent="0.25">
      <c r="A346" s="44">
        <v>42901</v>
      </c>
      <c r="B346">
        <v>5265.5297849999997</v>
      </c>
      <c r="C346">
        <v>70.599997999999999</v>
      </c>
      <c r="D346">
        <v>35.240001999999997</v>
      </c>
      <c r="E346">
        <v>32.810001</v>
      </c>
      <c r="F346">
        <v>26.75</v>
      </c>
      <c r="G346">
        <v>105.980003</v>
      </c>
      <c r="H346">
        <v>152.36999499999999</v>
      </c>
      <c r="I346">
        <v>26.98</v>
      </c>
      <c r="J346">
        <v>86.949996999999996</v>
      </c>
      <c r="K346">
        <v>60.110000999999997</v>
      </c>
      <c r="L346">
        <v>58.509998000000003</v>
      </c>
      <c r="M346" s="35"/>
      <c r="N346" s="34"/>
      <c r="O346" s="37"/>
    </row>
    <row r="347" spans="1:15" x14ac:dyDescent="0.25">
      <c r="A347" s="44">
        <v>42902</v>
      </c>
      <c r="B347">
        <v>5264.2402339999999</v>
      </c>
      <c r="C347">
        <v>71.050003000000004</v>
      </c>
      <c r="D347">
        <v>36</v>
      </c>
      <c r="E347">
        <v>32.970001000000003</v>
      </c>
      <c r="F347">
        <v>27.58</v>
      </c>
      <c r="G347">
        <v>105.510002</v>
      </c>
      <c r="H347">
        <v>151.61999499999999</v>
      </c>
      <c r="I347">
        <v>27.6</v>
      </c>
      <c r="J347">
        <v>87.139999000000003</v>
      </c>
      <c r="K347">
        <v>60.290000999999997</v>
      </c>
      <c r="L347">
        <v>58.130001</v>
      </c>
      <c r="M347" s="35"/>
      <c r="N347" s="34"/>
      <c r="O347" s="37"/>
    </row>
    <row r="348" spans="1:15" x14ac:dyDescent="0.25">
      <c r="A348" s="44">
        <v>42905</v>
      </c>
      <c r="B348">
        <v>5299.7099609999996</v>
      </c>
      <c r="C348">
        <v>71.339995999999999</v>
      </c>
      <c r="D348">
        <v>36.040000999999997</v>
      </c>
      <c r="E348">
        <v>33.220001000000003</v>
      </c>
      <c r="F348">
        <v>28.24</v>
      </c>
      <c r="G348">
        <v>105.370003</v>
      </c>
      <c r="H348">
        <v>157.320007</v>
      </c>
      <c r="I348">
        <v>27.639999</v>
      </c>
      <c r="J348">
        <v>86.889999000000003</v>
      </c>
      <c r="K348">
        <v>60.919998</v>
      </c>
      <c r="L348">
        <v>58.59</v>
      </c>
      <c r="M348" s="35"/>
      <c r="N348" s="34"/>
      <c r="O348" s="37"/>
    </row>
    <row r="349" spans="1:15" x14ac:dyDescent="0.25">
      <c r="A349" s="44">
        <v>42906</v>
      </c>
      <c r="B349">
        <v>5240.5898440000001</v>
      </c>
      <c r="C349">
        <v>71.220000999999996</v>
      </c>
      <c r="D349">
        <v>34.979999999999997</v>
      </c>
      <c r="E349">
        <v>33.560001</v>
      </c>
      <c r="F349">
        <v>27.18</v>
      </c>
      <c r="G349">
        <v>103.94000200000001</v>
      </c>
      <c r="H349">
        <v>157.08999600000001</v>
      </c>
      <c r="I349">
        <v>27.52</v>
      </c>
      <c r="J349">
        <v>86.910004000000001</v>
      </c>
      <c r="K349">
        <v>60.330002</v>
      </c>
      <c r="L349">
        <v>57.669998</v>
      </c>
      <c r="M349" s="35"/>
      <c r="N349" s="34"/>
      <c r="O349" s="37"/>
    </row>
    <row r="350" spans="1:15" x14ac:dyDescent="0.25">
      <c r="A350" s="44">
        <v>42907</v>
      </c>
      <c r="B350">
        <v>5261.7402339999999</v>
      </c>
      <c r="C350">
        <v>71.339995999999999</v>
      </c>
      <c r="D350">
        <v>34.650002000000001</v>
      </c>
      <c r="E350">
        <v>33.880001</v>
      </c>
      <c r="F350">
        <v>26.700001</v>
      </c>
      <c r="G350">
        <v>104.800003</v>
      </c>
      <c r="H350">
        <v>159.470001</v>
      </c>
      <c r="I350">
        <v>27.42</v>
      </c>
      <c r="J350">
        <v>86.57</v>
      </c>
      <c r="K350">
        <v>61.029998999999997</v>
      </c>
      <c r="L350">
        <v>58.049999</v>
      </c>
      <c r="M350" s="35"/>
      <c r="N350" s="34"/>
      <c r="O350" s="37"/>
    </row>
    <row r="351" spans="1:15" x14ac:dyDescent="0.25">
      <c r="A351" s="44">
        <v>42908</v>
      </c>
      <c r="B351">
        <v>5243.2900390000004</v>
      </c>
      <c r="C351">
        <v>73.180000000000007</v>
      </c>
      <c r="D351">
        <v>34.599997999999999</v>
      </c>
      <c r="E351">
        <v>34.060001</v>
      </c>
      <c r="F351">
        <v>27.34</v>
      </c>
      <c r="G351">
        <v>104.220001</v>
      </c>
      <c r="H351">
        <v>158.36999499999999</v>
      </c>
      <c r="I351">
        <v>27.25</v>
      </c>
      <c r="J351">
        <v>86.279999000000004</v>
      </c>
      <c r="K351">
        <v>61.52</v>
      </c>
      <c r="L351">
        <v>57.639999000000003</v>
      </c>
      <c r="M351" s="35"/>
      <c r="N351" s="34"/>
      <c r="O351" s="37"/>
    </row>
    <row r="352" spans="1:15" x14ac:dyDescent="0.25">
      <c r="A352" s="44">
        <v>42909</v>
      </c>
      <c r="B352">
        <v>5216.8798829999996</v>
      </c>
      <c r="C352">
        <v>72.639999000000003</v>
      </c>
      <c r="D352">
        <v>34.840000000000003</v>
      </c>
      <c r="E352">
        <v>34.169998</v>
      </c>
      <c r="F352">
        <v>27.450001</v>
      </c>
      <c r="G352">
        <v>104.360001</v>
      </c>
      <c r="H352">
        <v>153.83000200000001</v>
      </c>
      <c r="I352">
        <v>27.290001</v>
      </c>
      <c r="J352">
        <v>85.959998999999996</v>
      </c>
      <c r="K352">
        <v>61.919998</v>
      </c>
      <c r="L352">
        <v>58.52</v>
      </c>
      <c r="M352" s="35"/>
      <c r="N352" s="34"/>
      <c r="O352" s="37"/>
    </row>
    <row r="353" spans="1:15" x14ac:dyDescent="0.25">
      <c r="A353" s="44">
        <v>42912</v>
      </c>
      <c r="B353">
        <v>5263.3100590000004</v>
      </c>
      <c r="C353">
        <v>72.739998</v>
      </c>
      <c r="D353">
        <v>34.880001</v>
      </c>
      <c r="E353">
        <v>34.040000999999997</v>
      </c>
      <c r="F353">
        <v>27.41</v>
      </c>
      <c r="G353">
        <v>105.57</v>
      </c>
      <c r="H353">
        <v>152.14999399999999</v>
      </c>
      <c r="I353">
        <v>27.4</v>
      </c>
      <c r="J353">
        <v>86.699996999999996</v>
      </c>
      <c r="K353">
        <v>61.75</v>
      </c>
      <c r="L353">
        <v>59.060001</v>
      </c>
      <c r="M353" s="35"/>
      <c r="N353" s="34"/>
      <c r="O353" s="37"/>
    </row>
    <row r="354" spans="1:15" x14ac:dyDescent="0.25">
      <c r="A354" s="44">
        <v>42913</v>
      </c>
      <c r="B354">
        <v>5310.7202150000003</v>
      </c>
      <c r="C354">
        <v>72.389999000000003</v>
      </c>
      <c r="D354">
        <v>35.150002000000001</v>
      </c>
      <c r="E354">
        <v>33.770000000000003</v>
      </c>
      <c r="F354">
        <v>26.870000999999998</v>
      </c>
      <c r="G354">
        <v>105.410004</v>
      </c>
      <c r="H354">
        <v>146.58000200000001</v>
      </c>
      <c r="I354">
        <v>27.4</v>
      </c>
      <c r="J354">
        <v>85.699996999999996</v>
      </c>
      <c r="K354">
        <v>61.509998000000003</v>
      </c>
      <c r="L354">
        <v>58.720001000000003</v>
      </c>
      <c r="M354" s="35"/>
      <c r="N354" s="34"/>
      <c r="O354" s="37"/>
    </row>
    <row r="355" spans="1:15" x14ac:dyDescent="0.25">
      <c r="A355" s="44">
        <v>42914</v>
      </c>
      <c r="B355">
        <v>5293.6499020000001</v>
      </c>
      <c r="C355">
        <v>72.919998000000007</v>
      </c>
      <c r="D355">
        <v>35.270000000000003</v>
      </c>
      <c r="E355">
        <v>33.75</v>
      </c>
      <c r="F355">
        <v>27.17</v>
      </c>
      <c r="G355">
        <v>106.860001</v>
      </c>
      <c r="H355">
        <v>151.75</v>
      </c>
      <c r="I355">
        <v>27.440000999999999</v>
      </c>
      <c r="J355">
        <v>84.970000999999996</v>
      </c>
      <c r="K355">
        <v>62.009998000000003</v>
      </c>
      <c r="L355">
        <v>59.189999</v>
      </c>
      <c r="M355" s="35"/>
      <c r="N355" s="34"/>
      <c r="O355" s="37"/>
    </row>
    <row r="356" spans="1:15" x14ac:dyDescent="0.25">
      <c r="A356" s="44">
        <v>42915</v>
      </c>
      <c r="B356">
        <v>5274.2597660000001</v>
      </c>
      <c r="C356">
        <v>72.480002999999996</v>
      </c>
      <c r="D356">
        <v>34.860000999999997</v>
      </c>
      <c r="E356">
        <v>33.630001</v>
      </c>
      <c r="F356">
        <v>27.43</v>
      </c>
      <c r="G356">
        <v>105.709999</v>
      </c>
      <c r="H356">
        <v>146.679993</v>
      </c>
      <c r="I356">
        <v>26.57</v>
      </c>
      <c r="J356">
        <v>84.029999000000004</v>
      </c>
      <c r="K356">
        <v>61.810001</v>
      </c>
      <c r="L356">
        <v>58.689999</v>
      </c>
      <c r="M356" s="35"/>
      <c r="N356" s="34"/>
      <c r="O356" s="37"/>
    </row>
    <row r="357" spans="1:15" x14ac:dyDescent="0.25">
      <c r="A357" s="44">
        <v>42916</v>
      </c>
      <c r="B357">
        <v>5281.9301759999998</v>
      </c>
      <c r="C357">
        <v>72.510002</v>
      </c>
      <c r="D357">
        <v>34.650002000000001</v>
      </c>
      <c r="E357">
        <v>33.590000000000003</v>
      </c>
      <c r="F357">
        <v>27.959999</v>
      </c>
      <c r="G357">
        <v>106.25</v>
      </c>
      <c r="H357">
        <v>144.55999800000001</v>
      </c>
      <c r="I357">
        <v>26.6</v>
      </c>
      <c r="J357">
        <v>83.589995999999999</v>
      </c>
      <c r="K357">
        <v>62.139999000000003</v>
      </c>
      <c r="L357">
        <v>58.639999000000003</v>
      </c>
      <c r="M357" s="35"/>
      <c r="N357" s="34"/>
      <c r="O357" s="37"/>
    </row>
    <row r="358" spans="1:15" x14ac:dyDescent="0.25">
      <c r="A358" s="44">
        <v>42919</v>
      </c>
      <c r="B358">
        <v>5266.1201170000004</v>
      </c>
      <c r="C358">
        <v>72.419998000000007</v>
      </c>
      <c r="D358">
        <v>35.020000000000003</v>
      </c>
      <c r="E358">
        <v>33.82</v>
      </c>
      <c r="F358">
        <v>29.219999000000001</v>
      </c>
      <c r="G358">
        <v>107.459999</v>
      </c>
      <c r="H358">
        <v>139.33000200000001</v>
      </c>
      <c r="I358">
        <v>26.76</v>
      </c>
      <c r="J358">
        <v>83.309997999999993</v>
      </c>
      <c r="K358">
        <v>62.07</v>
      </c>
      <c r="L358">
        <v>59.189999</v>
      </c>
      <c r="M358" s="35"/>
      <c r="N358" s="34"/>
      <c r="O358" s="37"/>
    </row>
    <row r="359" spans="1:15" x14ac:dyDescent="0.25">
      <c r="A359" s="44">
        <v>42921</v>
      </c>
      <c r="B359">
        <v>5295.75</v>
      </c>
      <c r="C359">
        <v>72.480002999999996</v>
      </c>
      <c r="D359">
        <v>34.419998</v>
      </c>
      <c r="E359">
        <v>33.639999000000003</v>
      </c>
      <c r="F359">
        <v>28.719999000000001</v>
      </c>
      <c r="G359">
        <v>105.629997</v>
      </c>
      <c r="H359">
        <v>143.050003</v>
      </c>
      <c r="I359">
        <v>26.58</v>
      </c>
      <c r="J359">
        <v>83.290001000000004</v>
      </c>
      <c r="K359">
        <v>63.16</v>
      </c>
      <c r="L359">
        <v>58.529998999999997</v>
      </c>
      <c r="M359" s="35"/>
      <c r="N359" s="34"/>
      <c r="O359" s="37"/>
    </row>
    <row r="360" spans="1:15" x14ac:dyDescent="0.25">
      <c r="A360" s="44">
        <v>42922</v>
      </c>
      <c r="B360">
        <v>5258.580078</v>
      </c>
      <c r="C360">
        <v>71.730002999999996</v>
      </c>
      <c r="D360">
        <v>34.439999</v>
      </c>
      <c r="E360">
        <v>33.220001000000003</v>
      </c>
      <c r="F360">
        <v>27.58</v>
      </c>
      <c r="G360">
        <v>103.349998</v>
      </c>
      <c r="H360">
        <v>143.479996</v>
      </c>
      <c r="I360">
        <v>26.469999000000001</v>
      </c>
      <c r="J360">
        <v>83.209998999999996</v>
      </c>
      <c r="K360">
        <v>63.360000999999997</v>
      </c>
      <c r="L360">
        <v>57.279998999999997</v>
      </c>
      <c r="M360" s="35"/>
      <c r="N360" s="34"/>
      <c r="O360" s="37"/>
    </row>
    <row r="361" spans="1:15" x14ac:dyDescent="0.25">
      <c r="A361" s="44">
        <v>42923</v>
      </c>
      <c r="B361">
        <v>5252.8999020000001</v>
      </c>
      <c r="C361">
        <v>72.029999000000004</v>
      </c>
      <c r="D361">
        <v>34.360000999999997</v>
      </c>
      <c r="E361">
        <v>33.349997999999999</v>
      </c>
      <c r="F361">
        <v>27.889999</v>
      </c>
      <c r="G361">
        <v>103.32</v>
      </c>
      <c r="H361">
        <v>146.759995</v>
      </c>
      <c r="I361">
        <v>26.49</v>
      </c>
      <c r="J361">
        <v>83.419998000000007</v>
      </c>
      <c r="K361">
        <v>64.239998</v>
      </c>
      <c r="L361">
        <v>57.75</v>
      </c>
      <c r="M361" s="35"/>
      <c r="N361" s="34"/>
      <c r="O361" s="37"/>
    </row>
    <row r="362" spans="1:15" x14ac:dyDescent="0.25">
      <c r="A362" s="44">
        <v>42926</v>
      </c>
      <c r="B362">
        <v>5154.3500979999999</v>
      </c>
      <c r="C362">
        <v>71.830001999999993</v>
      </c>
      <c r="D362">
        <v>34.330002</v>
      </c>
      <c r="E362">
        <v>33.409999999999997</v>
      </c>
      <c r="F362">
        <v>29.719999000000001</v>
      </c>
      <c r="G362">
        <v>103.589996</v>
      </c>
      <c r="H362">
        <v>153.699997</v>
      </c>
      <c r="I362">
        <v>26.49</v>
      </c>
      <c r="J362">
        <v>83.190002000000007</v>
      </c>
      <c r="K362">
        <v>63.130001</v>
      </c>
      <c r="L362">
        <v>57.279998999999997</v>
      </c>
      <c r="M362" s="35"/>
      <c r="N362" s="34"/>
      <c r="O362" s="37"/>
    </row>
    <row r="363" spans="1:15" x14ac:dyDescent="0.25">
      <c r="A363" s="44">
        <v>42927</v>
      </c>
      <c r="B363">
        <v>5120.6801759999998</v>
      </c>
      <c r="C363">
        <v>71.839995999999999</v>
      </c>
      <c r="D363">
        <v>34.360000999999997</v>
      </c>
      <c r="E363">
        <v>33.169998</v>
      </c>
      <c r="F363">
        <v>29.440000999999999</v>
      </c>
      <c r="G363">
        <v>103.839996</v>
      </c>
      <c r="H363">
        <v>155.88000500000001</v>
      </c>
      <c r="I363">
        <v>26.440000999999999</v>
      </c>
      <c r="J363">
        <v>83.18</v>
      </c>
      <c r="K363">
        <v>61.810001</v>
      </c>
      <c r="L363">
        <v>56.939999</v>
      </c>
      <c r="M363" s="35"/>
      <c r="N363" s="34"/>
      <c r="O363" s="37"/>
    </row>
    <row r="364" spans="1:15" x14ac:dyDescent="0.25">
      <c r="A364" s="44">
        <v>42928</v>
      </c>
      <c r="B364">
        <v>5195.7202150000003</v>
      </c>
      <c r="C364">
        <v>71.879997000000003</v>
      </c>
      <c r="D364">
        <v>34.869999</v>
      </c>
      <c r="E364">
        <v>33.220001000000003</v>
      </c>
      <c r="F364">
        <v>28.92</v>
      </c>
      <c r="G364">
        <v>104.379997</v>
      </c>
      <c r="H364">
        <v>162.509995</v>
      </c>
      <c r="I364">
        <v>26.639999</v>
      </c>
      <c r="J364">
        <v>83.980002999999996</v>
      </c>
      <c r="K364">
        <v>62.080002</v>
      </c>
      <c r="L364">
        <v>57.790000999999997</v>
      </c>
      <c r="M364" s="35"/>
      <c r="N364" s="34"/>
      <c r="O364" s="37"/>
    </row>
    <row r="365" spans="1:15" x14ac:dyDescent="0.25">
      <c r="A365" s="44">
        <v>42929</v>
      </c>
      <c r="B365">
        <v>5174.8999020000001</v>
      </c>
      <c r="C365">
        <v>72.629997000000003</v>
      </c>
      <c r="D365">
        <v>34.720001000000003</v>
      </c>
      <c r="E365">
        <v>33.279998999999997</v>
      </c>
      <c r="F365">
        <v>29.51</v>
      </c>
      <c r="G365">
        <v>104.290001</v>
      </c>
      <c r="H365">
        <v>160.63000500000001</v>
      </c>
      <c r="I365">
        <v>26.66</v>
      </c>
      <c r="J365">
        <v>83.370002999999997</v>
      </c>
      <c r="K365">
        <v>62.02</v>
      </c>
      <c r="L365">
        <v>57.549999</v>
      </c>
      <c r="M365" s="35"/>
      <c r="N365" s="34"/>
      <c r="O365" s="37"/>
    </row>
    <row r="366" spans="1:15" x14ac:dyDescent="0.25">
      <c r="A366" s="44">
        <v>42930</v>
      </c>
      <c r="B366">
        <v>5180.1000979999999</v>
      </c>
      <c r="C366">
        <v>73.110000999999997</v>
      </c>
      <c r="D366">
        <v>34.950001</v>
      </c>
      <c r="E366">
        <v>33.43</v>
      </c>
      <c r="F366">
        <v>29.49</v>
      </c>
      <c r="G366">
        <v>105.089996</v>
      </c>
      <c r="H366">
        <v>164.949997</v>
      </c>
      <c r="I366">
        <v>27.02</v>
      </c>
      <c r="J366">
        <v>83.839995999999999</v>
      </c>
      <c r="K366">
        <v>61.93</v>
      </c>
      <c r="L366">
        <v>58.080002</v>
      </c>
      <c r="M366" s="35"/>
      <c r="N366" s="34"/>
      <c r="O366" s="37"/>
    </row>
    <row r="367" spans="1:15" x14ac:dyDescent="0.25">
      <c r="A367" s="44">
        <v>42933</v>
      </c>
      <c r="B367">
        <v>5152.3999020000001</v>
      </c>
      <c r="C367">
        <v>72.699996999999996</v>
      </c>
      <c r="D367">
        <v>34.919998</v>
      </c>
      <c r="E367">
        <v>33.25</v>
      </c>
      <c r="F367">
        <v>29.27</v>
      </c>
      <c r="G367">
        <v>104.790001</v>
      </c>
      <c r="H367">
        <v>164.25</v>
      </c>
      <c r="I367">
        <v>27.040001</v>
      </c>
      <c r="J367">
        <v>84.029999000000004</v>
      </c>
      <c r="K367">
        <v>62.139999000000003</v>
      </c>
      <c r="L367">
        <v>58.52</v>
      </c>
      <c r="M367" s="35"/>
      <c r="N367" s="34"/>
      <c r="O367" s="37"/>
    </row>
    <row r="368" spans="1:15" x14ac:dyDescent="0.25">
      <c r="A368" s="44">
        <v>42934</v>
      </c>
      <c r="B368">
        <v>5145.1601559999999</v>
      </c>
      <c r="C368">
        <v>72.230002999999996</v>
      </c>
      <c r="D368">
        <v>34.830002</v>
      </c>
      <c r="E368">
        <v>33.360000999999997</v>
      </c>
      <c r="F368">
        <v>29.43</v>
      </c>
      <c r="G368">
        <v>105.75</v>
      </c>
      <c r="H368">
        <v>165.96000699999999</v>
      </c>
      <c r="I368">
        <v>27.01</v>
      </c>
      <c r="J368">
        <v>84.190002000000007</v>
      </c>
      <c r="K368">
        <v>61.57</v>
      </c>
      <c r="L368">
        <v>60.119999</v>
      </c>
      <c r="M368" s="35"/>
      <c r="N368" s="34"/>
      <c r="O368" s="37"/>
    </row>
    <row r="369" spans="1:15" x14ac:dyDescent="0.25">
      <c r="A369" s="44">
        <v>42935</v>
      </c>
      <c r="B369">
        <v>5165.6401370000003</v>
      </c>
      <c r="C369">
        <v>72.769997000000004</v>
      </c>
      <c r="D369">
        <v>35.029998999999997</v>
      </c>
      <c r="E369">
        <v>33.619999</v>
      </c>
      <c r="F369">
        <v>30.809999000000001</v>
      </c>
      <c r="G369">
        <v>106.82</v>
      </c>
      <c r="H369">
        <v>165.10000600000001</v>
      </c>
      <c r="I369">
        <v>27.120000999999998</v>
      </c>
      <c r="J369">
        <v>84.349997999999999</v>
      </c>
      <c r="K369">
        <v>61.41</v>
      </c>
      <c r="L369">
        <v>60.119999</v>
      </c>
      <c r="M369" s="35"/>
      <c r="N369" s="34"/>
      <c r="O369" s="37"/>
    </row>
    <row r="370" spans="1:15" x14ac:dyDescent="0.25">
      <c r="A370" s="44">
        <v>42936</v>
      </c>
      <c r="B370">
        <v>5140.6000979999999</v>
      </c>
      <c r="C370">
        <v>74.010002</v>
      </c>
      <c r="D370">
        <v>35.099997999999999</v>
      </c>
      <c r="E370">
        <v>33.540000999999997</v>
      </c>
      <c r="F370">
        <v>31.129999000000002</v>
      </c>
      <c r="G370">
        <v>107.360001</v>
      </c>
      <c r="H370">
        <v>167.5</v>
      </c>
      <c r="I370">
        <v>27.209999</v>
      </c>
      <c r="J370">
        <v>84.93</v>
      </c>
      <c r="K370">
        <v>60.400002000000001</v>
      </c>
      <c r="L370">
        <v>59.169998</v>
      </c>
      <c r="M370" s="35"/>
      <c r="N370" s="34"/>
      <c r="O370" s="37"/>
    </row>
    <row r="371" spans="1:15" x14ac:dyDescent="0.25">
      <c r="A371" s="44">
        <v>42937</v>
      </c>
      <c r="B371">
        <v>5222.1298829999996</v>
      </c>
      <c r="C371">
        <v>74.629997000000003</v>
      </c>
      <c r="D371">
        <v>34.68</v>
      </c>
      <c r="E371">
        <v>33.479999999999997</v>
      </c>
      <c r="F371">
        <v>31.139999</v>
      </c>
      <c r="G371">
        <v>107.089996</v>
      </c>
      <c r="H371">
        <v>168.10000600000001</v>
      </c>
      <c r="I371">
        <v>27.02</v>
      </c>
      <c r="J371">
        <v>85.199996999999996</v>
      </c>
      <c r="K371">
        <v>60.279998999999997</v>
      </c>
      <c r="L371">
        <v>58.990001999999997</v>
      </c>
      <c r="M371" s="35"/>
      <c r="N371" s="34"/>
      <c r="O371" s="37"/>
    </row>
    <row r="372" spans="1:15" x14ac:dyDescent="0.25">
      <c r="A372" s="44">
        <v>42940</v>
      </c>
      <c r="B372">
        <v>5235.3999020000001</v>
      </c>
      <c r="C372">
        <v>73.910004000000001</v>
      </c>
      <c r="D372">
        <v>34.459999000000003</v>
      </c>
      <c r="E372">
        <v>33.32</v>
      </c>
      <c r="F372">
        <v>30.219999000000001</v>
      </c>
      <c r="G372">
        <v>107</v>
      </c>
      <c r="H372">
        <v>166.14999399999999</v>
      </c>
      <c r="I372">
        <v>26.73</v>
      </c>
      <c r="J372">
        <v>84.550003000000004</v>
      </c>
      <c r="K372">
        <v>59.810001</v>
      </c>
      <c r="L372">
        <v>60.299999</v>
      </c>
      <c r="M372" s="35"/>
      <c r="N372" s="34"/>
      <c r="O372" s="37"/>
    </row>
    <row r="373" spans="1:15" x14ac:dyDescent="0.25">
      <c r="A373" s="44">
        <v>42941</v>
      </c>
      <c r="B373">
        <v>5235.3100590000004</v>
      </c>
      <c r="C373">
        <v>72.519997000000004</v>
      </c>
      <c r="D373">
        <v>34.900002000000001</v>
      </c>
      <c r="E373">
        <v>33.099997999999999</v>
      </c>
      <c r="F373">
        <v>30.17</v>
      </c>
      <c r="G373">
        <v>106.41999800000001</v>
      </c>
      <c r="H373">
        <v>165.35000600000001</v>
      </c>
      <c r="I373">
        <v>27.07</v>
      </c>
      <c r="J373">
        <v>83.809997999999993</v>
      </c>
      <c r="K373">
        <v>58.82</v>
      </c>
      <c r="L373">
        <v>60.27</v>
      </c>
      <c r="M373" s="35"/>
      <c r="N373" s="34"/>
      <c r="O373" s="37"/>
    </row>
    <row r="374" spans="1:15" x14ac:dyDescent="0.25">
      <c r="A374" s="44">
        <v>42942</v>
      </c>
      <c r="B374">
        <v>5230.169922</v>
      </c>
      <c r="C374">
        <v>72.589995999999999</v>
      </c>
      <c r="D374">
        <v>34.840000000000003</v>
      </c>
      <c r="E374">
        <v>32.889999000000003</v>
      </c>
      <c r="F374">
        <v>28.879999000000002</v>
      </c>
      <c r="G374">
        <v>106.94000200000001</v>
      </c>
      <c r="H374">
        <v>167.259995</v>
      </c>
      <c r="I374">
        <v>27.690000999999999</v>
      </c>
      <c r="J374">
        <v>84.449996999999996</v>
      </c>
      <c r="K374">
        <v>59.52</v>
      </c>
      <c r="L374">
        <v>61.139999000000003</v>
      </c>
      <c r="M374" s="35"/>
      <c r="N374" s="34"/>
      <c r="O374" s="37"/>
    </row>
    <row r="375" spans="1:15" x14ac:dyDescent="0.25">
      <c r="A375" s="44">
        <v>42943</v>
      </c>
      <c r="B375">
        <v>5173.2700199999999</v>
      </c>
      <c r="C375">
        <v>71.730002999999996</v>
      </c>
      <c r="D375">
        <v>34.990001999999997</v>
      </c>
      <c r="E375">
        <v>33</v>
      </c>
      <c r="F375">
        <v>28.809999000000001</v>
      </c>
      <c r="G375">
        <v>110</v>
      </c>
      <c r="H375">
        <v>161.740005</v>
      </c>
      <c r="I375">
        <v>27.49</v>
      </c>
      <c r="J375">
        <v>85.050003000000004</v>
      </c>
      <c r="K375">
        <v>56.57</v>
      </c>
      <c r="L375">
        <v>61.16</v>
      </c>
      <c r="M375" s="35"/>
      <c r="N375" s="34"/>
      <c r="O375" s="37"/>
    </row>
    <row r="376" spans="1:15" x14ac:dyDescent="0.25">
      <c r="A376" s="44">
        <v>42944</v>
      </c>
      <c r="B376">
        <v>5216.0698240000002</v>
      </c>
      <c r="C376">
        <v>70.440002000000007</v>
      </c>
      <c r="D376">
        <v>35.159999999999997</v>
      </c>
      <c r="E376">
        <v>33.150002000000001</v>
      </c>
      <c r="F376">
        <v>28.99</v>
      </c>
      <c r="G376">
        <v>109.959999</v>
      </c>
      <c r="H376">
        <v>164.38999899999999</v>
      </c>
      <c r="I376">
        <v>27.65</v>
      </c>
      <c r="J376">
        <v>84.910004000000001</v>
      </c>
      <c r="K376">
        <v>56.560001</v>
      </c>
      <c r="L376">
        <v>61.549999</v>
      </c>
      <c r="M376" s="35"/>
      <c r="N376" s="34"/>
      <c r="O376" s="37"/>
    </row>
    <row r="377" spans="1:15" x14ac:dyDescent="0.25">
      <c r="A377" s="44">
        <v>42947</v>
      </c>
      <c r="B377">
        <v>5199.2202150000003</v>
      </c>
      <c r="C377">
        <v>69.910004000000001</v>
      </c>
      <c r="D377">
        <v>35.139999000000003</v>
      </c>
      <c r="E377">
        <v>33.159999999999997</v>
      </c>
      <c r="F377">
        <v>29.35</v>
      </c>
      <c r="G377">
        <v>109.93</v>
      </c>
      <c r="H377">
        <v>162.509995</v>
      </c>
      <c r="I377">
        <v>27.67</v>
      </c>
      <c r="J377">
        <v>85.120002999999997</v>
      </c>
      <c r="K377">
        <v>55.509998000000003</v>
      </c>
      <c r="L377">
        <v>60.810001</v>
      </c>
      <c r="M377" s="35"/>
      <c r="N377" s="34"/>
      <c r="O377" s="37"/>
    </row>
    <row r="378" spans="1:15" x14ac:dyDescent="0.25">
      <c r="A378" s="44">
        <v>42948</v>
      </c>
      <c r="B378">
        <v>5117.6601559999999</v>
      </c>
      <c r="C378">
        <v>70.379997000000003</v>
      </c>
      <c r="D378">
        <v>36.270000000000003</v>
      </c>
      <c r="E378">
        <v>33.080002</v>
      </c>
      <c r="F378">
        <v>29.219999000000001</v>
      </c>
      <c r="G378">
        <v>110.610001</v>
      </c>
      <c r="H378">
        <v>164.490005</v>
      </c>
      <c r="I378">
        <v>27.559999000000001</v>
      </c>
      <c r="J378">
        <v>85.169998000000007</v>
      </c>
      <c r="K378">
        <v>55.720001000000003</v>
      </c>
      <c r="L378">
        <v>61.34</v>
      </c>
      <c r="M378" s="35"/>
      <c r="N378" s="34"/>
      <c r="O378" s="37"/>
    </row>
    <row r="379" spans="1:15" x14ac:dyDescent="0.25">
      <c r="A379" s="44">
        <v>42949</v>
      </c>
      <c r="B379">
        <v>5127.7001950000003</v>
      </c>
      <c r="C379">
        <v>70.709998999999996</v>
      </c>
      <c r="D379">
        <v>36.400002000000001</v>
      </c>
      <c r="E379">
        <v>32.919998</v>
      </c>
      <c r="F379">
        <v>28.719999000000001</v>
      </c>
      <c r="G379">
        <v>108.66999800000001</v>
      </c>
      <c r="H379">
        <v>164.38999899999999</v>
      </c>
      <c r="I379">
        <v>27.809999000000001</v>
      </c>
      <c r="J379">
        <v>85.739998</v>
      </c>
      <c r="K379">
        <v>55.700001</v>
      </c>
      <c r="L379">
        <v>61.200001</v>
      </c>
      <c r="M379" s="35"/>
      <c r="N379" s="34"/>
      <c r="O379" s="37"/>
    </row>
    <row r="380" spans="1:15" x14ac:dyDescent="0.25">
      <c r="A380" s="44">
        <v>42950</v>
      </c>
      <c r="B380">
        <v>5161.080078</v>
      </c>
      <c r="C380">
        <v>70.989998</v>
      </c>
      <c r="D380">
        <v>36.139999000000003</v>
      </c>
      <c r="E380">
        <v>33.43</v>
      </c>
      <c r="F380">
        <v>30.709999</v>
      </c>
      <c r="G380">
        <v>109.120003</v>
      </c>
      <c r="H380">
        <v>166.479996</v>
      </c>
      <c r="I380">
        <v>27.84</v>
      </c>
      <c r="J380">
        <v>86.510002</v>
      </c>
      <c r="K380">
        <v>56.110000999999997</v>
      </c>
      <c r="L380">
        <v>61.119999</v>
      </c>
      <c r="M380" s="35"/>
      <c r="N380" s="34"/>
      <c r="O380" s="37"/>
    </row>
    <row r="381" spans="1:15" x14ac:dyDescent="0.25">
      <c r="A381" s="44">
        <v>42951</v>
      </c>
      <c r="B381">
        <v>5190.169922</v>
      </c>
      <c r="C381">
        <v>70.989998</v>
      </c>
      <c r="D381">
        <v>36.330002</v>
      </c>
      <c r="E381">
        <v>33.639999000000003</v>
      </c>
      <c r="F381">
        <v>32.209999000000003</v>
      </c>
      <c r="G381">
        <v>107.69000200000001</v>
      </c>
      <c r="H381">
        <v>167.21000699999999</v>
      </c>
      <c r="I381">
        <v>28.209999</v>
      </c>
      <c r="J381">
        <v>86.480002999999996</v>
      </c>
      <c r="K381">
        <v>56.580002</v>
      </c>
      <c r="L381">
        <v>61.360000999999997</v>
      </c>
      <c r="M381" s="35"/>
      <c r="N381" s="34"/>
      <c r="O381" s="37"/>
    </row>
    <row r="382" spans="1:15" x14ac:dyDescent="0.25">
      <c r="A382" s="44">
        <v>42954</v>
      </c>
      <c r="B382">
        <v>5186.9501950000003</v>
      </c>
      <c r="C382">
        <v>71.220000999999996</v>
      </c>
      <c r="D382">
        <v>36.75</v>
      </c>
      <c r="E382">
        <v>33.310001</v>
      </c>
      <c r="F382">
        <v>31.93</v>
      </c>
      <c r="G382">
        <v>106.349998</v>
      </c>
      <c r="H382">
        <v>172.35000600000001</v>
      </c>
      <c r="I382">
        <v>28.07</v>
      </c>
      <c r="J382">
        <v>86.260002</v>
      </c>
      <c r="K382">
        <v>55.369999</v>
      </c>
      <c r="L382">
        <v>60.650002000000001</v>
      </c>
      <c r="M382" s="35"/>
      <c r="N382" s="34"/>
      <c r="O382" s="37"/>
    </row>
    <row r="383" spans="1:15" x14ac:dyDescent="0.25">
      <c r="A383" s="44">
        <v>42955</v>
      </c>
      <c r="B383">
        <v>5131.3901370000003</v>
      </c>
      <c r="C383">
        <v>71.470000999999996</v>
      </c>
      <c r="D383">
        <v>36.540000999999997</v>
      </c>
      <c r="E383">
        <v>33.279998999999997</v>
      </c>
      <c r="F383">
        <v>31.49</v>
      </c>
      <c r="G383">
        <v>106.980003</v>
      </c>
      <c r="H383">
        <v>170.300003</v>
      </c>
      <c r="I383">
        <v>27.950001</v>
      </c>
      <c r="J383">
        <v>86.599997999999999</v>
      </c>
      <c r="K383">
        <v>54.810001</v>
      </c>
      <c r="L383">
        <v>60.779998999999997</v>
      </c>
      <c r="M383" s="35"/>
      <c r="N383" s="34"/>
      <c r="O383" s="37"/>
    </row>
    <row r="384" spans="1:15" x14ac:dyDescent="0.25">
      <c r="A384" s="44">
        <v>42956</v>
      </c>
      <c r="B384">
        <v>5093.7700199999999</v>
      </c>
      <c r="C384">
        <v>72.019997000000004</v>
      </c>
      <c r="D384">
        <v>36.159999999999997</v>
      </c>
      <c r="E384">
        <v>33.450001</v>
      </c>
      <c r="F384">
        <v>31.879999000000002</v>
      </c>
      <c r="G384">
        <v>102.83000199999999</v>
      </c>
      <c r="H384">
        <v>172.11000100000001</v>
      </c>
      <c r="I384">
        <v>27.68</v>
      </c>
      <c r="J384">
        <v>86.199996999999996</v>
      </c>
      <c r="K384">
        <v>54.689999</v>
      </c>
      <c r="L384">
        <v>60.740001999999997</v>
      </c>
      <c r="M384" s="35"/>
      <c r="N384" s="34"/>
      <c r="O384" s="37"/>
    </row>
    <row r="385" spans="1:15" x14ac:dyDescent="0.25">
      <c r="A385" s="44">
        <v>42957</v>
      </c>
      <c r="B385">
        <v>5127.0297849999997</v>
      </c>
      <c r="C385">
        <v>70.440002000000007</v>
      </c>
      <c r="D385">
        <v>35.470001000000003</v>
      </c>
      <c r="E385">
        <v>33.419998</v>
      </c>
      <c r="F385">
        <v>30.76</v>
      </c>
      <c r="G385">
        <v>101.349998</v>
      </c>
      <c r="H385">
        <v>164.740005</v>
      </c>
      <c r="I385">
        <v>27.530000999999999</v>
      </c>
      <c r="J385">
        <v>86.389999000000003</v>
      </c>
      <c r="K385">
        <v>54.009998000000003</v>
      </c>
      <c r="L385">
        <v>59.939999</v>
      </c>
      <c r="M385" s="35"/>
      <c r="N385" s="34"/>
      <c r="O385" s="37"/>
    </row>
    <row r="386" spans="1:15" x14ac:dyDescent="0.25">
      <c r="A386" s="44">
        <v>42958</v>
      </c>
      <c r="B386">
        <v>5107.25</v>
      </c>
      <c r="C386">
        <v>70.629997000000003</v>
      </c>
      <c r="D386">
        <v>34.939999</v>
      </c>
      <c r="E386">
        <v>33.25</v>
      </c>
      <c r="F386">
        <v>30.51</v>
      </c>
      <c r="G386">
        <v>101.989998</v>
      </c>
      <c r="H386">
        <v>155.96000699999999</v>
      </c>
      <c r="I386">
        <v>27.4</v>
      </c>
      <c r="J386">
        <v>85.699996999999996</v>
      </c>
      <c r="K386">
        <v>54.139999000000003</v>
      </c>
      <c r="L386">
        <v>59.709999000000003</v>
      </c>
      <c r="M386" s="35"/>
      <c r="N386" s="34"/>
      <c r="O386" s="37"/>
    </row>
    <row r="387" spans="1:15" x14ac:dyDescent="0.25">
      <c r="A387" s="44">
        <v>42961</v>
      </c>
      <c r="B387">
        <v>5130.4902339999999</v>
      </c>
      <c r="C387">
        <v>70.819999999999993</v>
      </c>
      <c r="D387">
        <v>34.68</v>
      </c>
      <c r="E387">
        <v>33.310001</v>
      </c>
      <c r="F387">
        <v>30.219999000000001</v>
      </c>
      <c r="G387">
        <v>101.400002</v>
      </c>
      <c r="H387">
        <v>168.39999399999999</v>
      </c>
      <c r="I387">
        <v>27.620000999999998</v>
      </c>
      <c r="J387">
        <v>86.120002999999997</v>
      </c>
      <c r="K387">
        <v>54.720001000000003</v>
      </c>
      <c r="L387">
        <v>61.330002</v>
      </c>
      <c r="M387" s="35"/>
      <c r="N387" s="34"/>
      <c r="O387" s="37"/>
    </row>
    <row r="388" spans="1:15" x14ac:dyDescent="0.25">
      <c r="A388" s="44">
        <v>42962</v>
      </c>
      <c r="B388">
        <v>5203.4399409999996</v>
      </c>
      <c r="C388">
        <v>70.339995999999999</v>
      </c>
      <c r="D388">
        <v>34.57</v>
      </c>
      <c r="E388">
        <v>33.380001</v>
      </c>
      <c r="F388">
        <v>30.299999</v>
      </c>
      <c r="G388">
        <v>101.510002</v>
      </c>
      <c r="H388">
        <v>166.979996</v>
      </c>
      <c r="I388">
        <v>27.58</v>
      </c>
      <c r="J388">
        <v>86.889999000000003</v>
      </c>
      <c r="K388">
        <v>55.200001</v>
      </c>
      <c r="L388">
        <v>61.889999000000003</v>
      </c>
      <c r="M388" s="35"/>
      <c r="N388" s="34"/>
      <c r="O388" s="37"/>
    </row>
    <row r="389" spans="1:15" x14ac:dyDescent="0.25">
      <c r="A389" s="44">
        <v>42963</v>
      </c>
      <c r="B389">
        <v>5207.8901370000003</v>
      </c>
      <c r="C389">
        <v>70.419998000000007</v>
      </c>
      <c r="D389">
        <v>34.290000999999997</v>
      </c>
      <c r="E389">
        <v>33.360000999999997</v>
      </c>
      <c r="F389">
        <v>30.209999</v>
      </c>
      <c r="G389">
        <v>102.199997</v>
      </c>
      <c r="H389">
        <v>165.14999399999999</v>
      </c>
      <c r="I389">
        <v>28</v>
      </c>
      <c r="J389">
        <v>86.309997999999993</v>
      </c>
      <c r="K389">
        <v>55.310001</v>
      </c>
      <c r="L389">
        <v>62.25</v>
      </c>
      <c r="M389" s="35"/>
      <c r="N389" s="34"/>
      <c r="O389" s="37"/>
    </row>
    <row r="390" spans="1:15" x14ac:dyDescent="0.25">
      <c r="A390" s="44">
        <v>42964</v>
      </c>
      <c r="B390">
        <v>5218.8901370000003</v>
      </c>
      <c r="C390">
        <v>69.849997999999999</v>
      </c>
      <c r="D390">
        <v>34.099997999999999</v>
      </c>
      <c r="E390">
        <v>32.950001</v>
      </c>
      <c r="F390">
        <v>29.16</v>
      </c>
      <c r="G390">
        <v>101.379997</v>
      </c>
      <c r="H390">
        <v>161.470001</v>
      </c>
      <c r="I390">
        <v>27.6</v>
      </c>
      <c r="J390">
        <v>85.870002999999997</v>
      </c>
      <c r="K390">
        <v>53.150002000000001</v>
      </c>
      <c r="L390">
        <v>61.299999</v>
      </c>
      <c r="M390" s="35"/>
      <c r="N390" s="34"/>
      <c r="O390" s="37"/>
    </row>
    <row r="391" spans="1:15" x14ac:dyDescent="0.25">
      <c r="A391" s="44">
        <v>42965</v>
      </c>
      <c r="B391">
        <v>5145.7001950000003</v>
      </c>
      <c r="C391">
        <v>69.959998999999996</v>
      </c>
      <c r="D391">
        <v>34.159999999999997</v>
      </c>
      <c r="E391">
        <v>32.669998</v>
      </c>
      <c r="F391">
        <v>29.030000999999999</v>
      </c>
      <c r="G391">
        <v>100.699997</v>
      </c>
      <c r="H391">
        <v>161.5</v>
      </c>
      <c r="I391">
        <v>27.559999000000001</v>
      </c>
      <c r="J391">
        <v>86.379997000000003</v>
      </c>
      <c r="K391">
        <v>53.169998</v>
      </c>
      <c r="L391">
        <v>61.23</v>
      </c>
      <c r="M391" s="35"/>
      <c r="N391" s="34"/>
      <c r="O391" s="37"/>
    </row>
    <row r="392" spans="1:15" x14ac:dyDescent="0.25">
      <c r="A392" s="44">
        <v>42968</v>
      </c>
      <c r="B392">
        <v>5115.2299800000001</v>
      </c>
      <c r="C392">
        <v>70.699996999999996</v>
      </c>
      <c r="D392">
        <v>34</v>
      </c>
      <c r="E392">
        <v>32.759998000000003</v>
      </c>
      <c r="F392">
        <v>29.18</v>
      </c>
      <c r="G392">
        <v>101.16999800000001</v>
      </c>
      <c r="H392">
        <v>159.14999399999999</v>
      </c>
      <c r="I392">
        <v>27.700001</v>
      </c>
      <c r="J392">
        <v>86.580001999999993</v>
      </c>
      <c r="K392">
        <v>53.540000999999997</v>
      </c>
      <c r="L392">
        <v>62.09</v>
      </c>
      <c r="M392" s="35"/>
      <c r="N392" s="34"/>
      <c r="O392" s="37"/>
    </row>
    <row r="393" spans="1:15" x14ac:dyDescent="0.25">
      <c r="A393" s="44">
        <v>42969</v>
      </c>
      <c r="B393">
        <v>5060.919922</v>
      </c>
      <c r="C393">
        <v>71.75</v>
      </c>
      <c r="D393">
        <v>34.150002000000001</v>
      </c>
      <c r="E393">
        <v>33.150002000000001</v>
      </c>
      <c r="F393">
        <v>29.24</v>
      </c>
      <c r="G393">
        <v>102.769997</v>
      </c>
      <c r="H393">
        <v>162.550003</v>
      </c>
      <c r="I393">
        <v>27.469999000000001</v>
      </c>
      <c r="J393">
        <v>86.550003000000004</v>
      </c>
      <c r="K393">
        <v>53.43</v>
      </c>
      <c r="L393">
        <v>61.700001</v>
      </c>
      <c r="M393" s="35"/>
      <c r="N393" s="34"/>
      <c r="O393" s="37"/>
    </row>
    <row r="394" spans="1:15" x14ac:dyDescent="0.25">
      <c r="A394" s="44">
        <v>42970</v>
      </c>
      <c r="B394">
        <v>5121.669922</v>
      </c>
      <c r="C394">
        <v>71.519997000000004</v>
      </c>
      <c r="D394">
        <v>34.240001999999997</v>
      </c>
      <c r="E394">
        <v>33.240001999999997</v>
      </c>
      <c r="F394">
        <v>28.93</v>
      </c>
      <c r="G394">
        <v>101.5</v>
      </c>
      <c r="H394">
        <v>165.800003</v>
      </c>
      <c r="I394">
        <v>27.52</v>
      </c>
      <c r="J394">
        <v>86.879997000000003</v>
      </c>
      <c r="K394">
        <v>51.720001000000003</v>
      </c>
      <c r="L394">
        <v>62.810001</v>
      </c>
      <c r="M394" s="35"/>
      <c r="N394" s="34"/>
      <c r="O394" s="37"/>
    </row>
    <row r="395" spans="1:15" x14ac:dyDescent="0.25">
      <c r="A395" s="44">
        <v>42971</v>
      </c>
      <c r="B395">
        <v>5140.25</v>
      </c>
      <c r="C395">
        <v>72.110000999999997</v>
      </c>
      <c r="D395">
        <v>34.18</v>
      </c>
      <c r="E395">
        <v>33.229999999999997</v>
      </c>
      <c r="F395">
        <v>29.030000999999999</v>
      </c>
      <c r="G395">
        <v>101.519997</v>
      </c>
      <c r="H395">
        <v>165.19000199999999</v>
      </c>
      <c r="I395">
        <v>27.469999000000001</v>
      </c>
      <c r="J395">
        <v>86.769997000000004</v>
      </c>
      <c r="K395">
        <v>50.709999000000003</v>
      </c>
      <c r="L395">
        <v>62.27</v>
      </c>
      <c r="M395" s="35"/>
      <c r="N395" s="34"/>
      <c r="O395" s="37"/>
    </row>
    <row r="396" spans="1:15" x14ac:dyDescent="0.25">
      <c r="A396" s="44">
        <v>42972</v>
      </c>
      <c r="B396">
        <v>5176.6098629999997</v>
      </c>
      <c r="C396">
        <v>72.480002999999996</v>
      </c>
      <c r="D396">
        <v>34.540000999999997</v>
      </c>
      <c r="E396">
        <v>33.389999000000003</v>
      </c>
      <c r="F396">
        <v>28.98</v>
      </c>
      <c r="G396">
        <v>102.410004</v>
      </c>
      <c r="H396">
        <v>163.80999800000001</v>
      </c>
      <c r="I396">
        <v>27.73</v>
      </c>
      <c r="J396">
        <v>87.230002999999996</v>
      </c>
      <c r="K396">
        <v>52.68</v>
      </c>
      <c r="L396">
        <v>62.580002</v>
      </c>
      <c r="M396" s="35"/>
      <c r="N396" s="34"/>
      <c r="O396" s="37"/>
    </row>
    <row r="397" spans="1:15" x14ac:dyDescent="0.25">
      <c r="A397" s="44">
        <v>42975</v>
      </c>
      <c r="B397">
        <v>5146.8500979999999</v>
      </c>
      <c r="C397">
        <v>73.319999999999993</v>
      </c>
      <c r="D397">
        <v>34.470001000000003</v>
      </c>
      <c r="E397">
        <v>33.470001000000003</v>
      </c>
      <c r="F397">
        <v>29.030000999999999</v>
      </c>
      <c r="G397">
        <v>102.55999799999999</v>
      </c>
      <c r="H397">
        <v>164.970001</v>
      </c>
      <c r="I397">
        <v>27.77</v>
      </c>
      <c r="J397">
        <v>87.419998000000007</v>
      </c>
      <c r="K397">
        <v>51.75</v>
      </c>
      <c r="L397">
        <v>62.43</v>
      </c>
      <c r="M397" s="35"/>
      <c r="N397" s="34"/>
      <c r="O397" s="37"/>
    </row>
    <row r="398" spans="1:15" x14ac:dyDescent="0.25">
      <c r="A398" s="44">
        <v>42976</v>
      </c>
      <c r="B398">
        <v>5114.1499020000001</v>
      </c>
      <c r="C398">
        <v>73.889999000000003</v>
      </c>
      <c r="D398">
        <v>34.369999</v>
      </c>
      <c r="E398">
        <v>33.5</v>
      </c>
      <c r="F398">
        <v>28.83</v>
      </c>
      <c r="G398">
        <v>102.57</v>
      </c>
      <c r="H398">
        <v>164.699997</v>
      </c>
      <c r="I398">
        <v>27.76</v>
      </c>
      <c r="J398">
        <v>87.5</v>
      </c>
      <c r="K398">
        <v>51.459999000000003</v>
      </c>
      <c r="L398">
        <v>62.18</v>
      </c>
      <c r="M398" s="35"/>
      <c r="N398" s="34"/>
      <c r="O398" s="37"/>
    </row>
    <row r="399" spans="1:15" x14ac:dyDescent="0.25">
      <c r="A399" s="44">
        <v>42977</v>
      </c>
      <c r="B399">
        <v>5087.5898440000001</v>
      </c>
      <c r="C399">
        <v>73.919998000000007</v>
      </c>
      <c r="D399">
        <v>34.369999</v>
      </c>
      <c r="E399">
        <v>33.450001</v>
      </c>
      <c r="F399">
        <v>28.940000999999999</v>
      </c>
      <c r="G399">
        <v>102.870003</v>
      </c>
      <c r="H399">
        <v>165.679993</v>
      </c>
      <c r="I399">
        <v>28.09</v>
      </c>
      <c r="J399">
        <v>87.279999000000004</v>
      </c>
      <c r="K399">
        <v>51.52</v>
      </c>
      <c r="L399">
        <v>62.459999000000003</v>
      </c>
      <c r="M399" s="35"/>
      <c r="N399" s="34"/>
      <c r="O399" s="37"/>
    </row>
    <row r="400" spans="1:15" x14ac:dyDescent="0.25">
      <c r="A400" s="44">
        <v>42978</v>
      </c>
      <c r="B400">
        <v>5131.8598629999997</v>
      </c>
      <c r="C400">
        <v>75.300003000000004</v>
      </c>
      <c r="D400">
        <v>34.729999999999997</v>
      </c>
      <c r="E400">
        <v>33.919998</v>
      </c>
      <c r="F400">
        <v>28.99</v>
      </c>
      <c r="G400">
        <v>101.199997</v>
      </c>
      <c r="H400">
        <v>169.44000199999999</v>
      </c>
      <c r="I400">
        <v>27.35</v>
      </c>
      <c r="J400">
        <v>87.300003000000004</v>
      </c>
      <c r="K400">
        <v>52.139999000000003</v>
      </c>
      <c r="L400">
        <v>63.360000999999997</v>
      </c>
      <c r="M400" s="35"/>
      <c r="N400" s="34"/>
      <c r="O400" s="37"/>
    </row>
    <row r="401" spans="1:15" x14ac:dyDescent="0.25">
      <c r="A401" s="44">
        <v>42979</v>
      </c>
      <c r="B401">
        <v>5115.3901370000003</v>
      </c>
      <c r="C401">
        <v>75.419998000000007</v>
      </c>
      <c r="D401">
        <v>34.770000000000003</v>
      </c>
      <c r="E401">
        <v>33.959999000000003</v>
      </c>
      <c r="F401">
        <v>29.98</v>
      </c>
      <c r="G401">
        <v>101.5</v>
      </c>
      <c r="H401">
        <v>170.46000699999999</v>
      </c>
      <c r="I401">
        <v>26.93</v>
      </c>
      <c r="J401">
        <v>87.089995999999999</v>
      </c>
      <c r="K401">
        <v>52.189999</v>
      </c>
      <c r="L401">
        <v>63.779998999999997</v>
      </c>
      <c r="M401" s="35"/>
      <c r="N401" s="34"/>
      <c r="O401" s="37"/>
    </row>
    <row r="402" spans="1:15" x14ac:dyDescent="0.25">
      <c r="A402" s="44">
        <v>42983</v>
      </c>
      <c r="B402">
        <v>5113.1298829999996</v>
      </c>
      <c r="C402">
        <v>75.25</v>
      </c>
      <c r="D402">
        <v>34.950001</v>
      </c>
      <c r="E402">
        <v>33.799999</v>
      </c>
      <c r="F402">
        <v>29.08</v>
      </c>
      <c r="G402">
        <v>101.599998</v>
      </c>
      <c r="H402">
        <v>165.91000399999999</v>
      </c>
      <c r="I402">
        <v>27.190000999999999</v>
      </c>
      <c r="J402">
        <v>87.410004000000001</v>
      </c>
      <c r="K402">
        <v>51.139999000000003</v>
      </c>
      <c r="L402">
        <v>63.509998000000003</v>
      </c>
      <c r="M402" s="35"/>
      <c r="N402" s="34"/>
      <c r="O402" s="37"/>
    </row>
    <row r="403" spans="1:15" x14ac:dyDescent="0.25">
      <c r="A403" s="44">
        <v>42984</v>
      </c>
      <c r="B403">
        <v>5104.330078</v>
      </c>
      <c r="C403">
        <v>77.050003000000004</v>
      </c>
      <c r="D403">
        <v>35.32</v>
      </c>
      <c r="E403">
        <v>33.990001999999997</v>
      </c>
      <c r="F403">
        <v>31.200001</v>
      </c>
      <c r="G403">
        <v>101.5</v>
      </c>
      <c r="H403">
        <v>165.80999800000001</v>
      </c>
      <c r="I403">
        <v>27.450001</v>
      </c>
      <c r="J403">
        <v>86.989998</v>
      </c>
      <c r="K403">
        <v>51.669998</v>
      </c>
      <c r="L403">
        <v>63.139999000000003</v>
      </c>
      <c r="M403" s="35"/>
      <c r="N403" s="34"/>
      <c r="O403" s="37"/>
    </row>
    <row r="404" spans="1:15" x14ac:dyDescent="0.25">
      <c r="A404" s="44">
        <v>42985</v>
      </c>
      <c r="B404">
        <v>5079.75</v>
      </c>
      <c r="C404">
        <v>81.779999000000004</v>
      </c>
      <c r="D404">
        <v>35.5</v>
      </c>
      <c r="E404">
        <v>33.990001999999997</v>
      </c>
      <c r="F404">
        <v>31.68</v>
      </c>
      <c r="G404">
        <v>97.059997999999993</v>
      </c>
      <c r="H404">
        <v>166.58000200000001</v>
      </c>
      <c r="I404">
        <v>27.34</v>
      </c>
      <c r="J404">
        <v>87.339995999999999</v>
      </c>
      <c r="K404">
        <v>52.209999000000003</v>
      </c>
      <c r="L404">
        <v>63.709999000000003</v>
      </c>
      <c r="M404" s="35"/>
      <c r="N404" s="34"/>
      <c r="O404" s="37"/>
    </row>
    <row r="405" spans="1:15" x14ac:dyDescent="0.25">
      <c r="A405" s="44">
        <v>42986</v>
      </c>
      <c r="B405">
        <v>5031.919922</v>
      </c>
      <c r="C405">
        <v>85.339995999999999</v>
      </c>
      <c r="D405">
        <v>35.32</v>
      </c>
      <c r="E405">
        <v>34.099997999999999</v>
      </c>
      <c r="F405">
        <v>32.040000999999997</v>
      </c>
      <c r="G405">
        <v>97.07</v>
      </c>
      <c r="H405">
        <v>163.69000199999999</v>
      </c>
      <c r="I405">
        <v>27.75</v>
      </c>
      <c r="J405">
        <v>87.779999000000004</v>
      </c>
      <c r="K405">
        <v>52.869999</v>
      </c>
      <c r="L405">
        <v>63.970001000000003</v>
      </c>
      <c r="M405" s="35"/>
      <c r="N405" s="34"/>
      <c r="O405" s="37"/>
    </row>
    <row r="406" spans="1:15" x14ac:dyDescent="0.25">
      <c r="A406" s="44">
        <v>42989</v>
      </c>
      <c r="B406">
        <v>5056.3398440000001</v>
      </c>
      <c r="C406">
        <v>87</v>
      </c>
      <c r="D406">
        <v>35.560001</v>
      </c>
      <c r="E406">
        <v>34.32</v>
      </c>
      <c r="F406">
        <v>32.310001</v>
      </c>
      <c r="G406">
        <v>97.089995999999999</v>
      </c>
      <c r="H406">
        <v>169</v>
      </c>
      <c r="I406">
        <v>27.950001</v>
      </c>
      <c r="J406">
        <v>88.339995999999999</v>
      </c>
      <c r="K406">
        <v>53.599997999999999</v>
      </c>
      <c r="L406">
        <v>65.129997000000003</v>
      </c>
      <c r="M406" s="35"/>
      <c r="N406" s="34"/>
      <c r="O406" s="37"/>
    </row>
    <row r="407" spans="1:15" x14ac:dyDescent="0.25">
      <c r="A407" s="44">
        <v>42990</v>
      </c>
      <c r="B407">
        <v>5085.5898440000001</v>
      </c>
      <c r="C407">
        <v>87.75</v>
      </c>
      <c r="D407">
        <v>35.75</v>
      </c>
      <c r="E407">
        <v>35.369999</v>
      </c>
      <c r="F407">
        <v>32.189999</v>
      </c>
      <c r="G407">
        <v>97.889999000000003</v>
      </c>
      <c r="H407">
        <v>169.61000100000001</v>
      </c>
      <c r="I407">
        <v>27.719999000000001</v>
      </c>
      <c r="J407">
        <v>87.279999000000004</v>
      </c>
      <c r="K407">
        <v>53.950001</v>
      </c>
      <c r="L407">
        <v>64.660004000000001</v>
      </c>
      <c r="M407" s="35"/>
      <c r="N407" s="34"/>
      <c r="O407" s="37"/>
    </row>
    <row r="408" spans="1:15" x14ac:dyDescent="0.25">
      <c r="A408" s="44">
        <v>42991</v>
      </c>
      <c r="B408">
        <v>5123.2597660000001</v>
      </c>
      <c r="C408">
        <v>88.470000999999996</v>
      </c>
      <c r="D408">
        <v>35.990001999999997</v>
      </c>
      <c r="E408">
        <v>35.060001</v>
      </c>
      <c r="F408">
        <v>32.099997999999999</v>
      </c>
      <c r="G408">
        <v>98.82</v>
      </c>
      <c r="H408">
        <v>170.36999499999999</v>
      </c>
      <c r="I408">
        <v>27.76</v>
      </c>
      <c r="J408">
        <v>86.769997000000004</v>
      </c>
      <c r="K408">
        <v>54.66</v>
      </c>
      <c r="L408">
        <v>64.010002</v>
      </c>
      <c r="M408" s="35"/>
      <c r="N408" s="34"/>
      <c r="O408" s="37"/>
    </row>
    <row r="409" spans="1:15" x14ac:dyDescent="0.25">
      <c r="A409" s="44">
        <v>42992</v>
      </c>
      <c r="B409">
        <v>5103.9702150000003</v>
      </c>
      <c r="C409">
        <v>89.220000999999996</v>
      </c>
      <c r="D409">
        <v>36.330002</v>
      </c>
      <c r="E409">
        <v>35.729999999999997</v>
      </c>
      <c r="F409">
        <v>32.360000999999997</v>
      </c>
      <c r="G409">
        <v>97.900002000000001</v>
      </c>
      <c r="H409">
        <v>169.39999399999999</v>
      </c>
      <c r="I409">
        <v>27.690000999999999</v>
      </c>
      <c r="J409">
        <v>87.5</v>
      </c>
      <c r="K409">
        <v>54.349997999999999</v>
      </c>
      <c r="L409">
        <v>65.290001000000004</v>
      </c>
      <c r="M409" s="35"/>
      <c r="N409" s="34"/>
      <c r="O409" s="37"/>
    </row>
    <row r="410" spans="1:15" x14ac:dyDescent="0.25">
      <c r="A410" s="44">
        <v>42993</v>
      </c>
      <c r="B410">
        <v>5086.5600590000004</v>
      </c>
      <c r="C410">
        <v>87.370002999999997</v>
      </c>
      <c r="D410">
        <v>36.580002</v>
      </c>
      <c r="E410">
        <v>35.360000999999997</v>
      </c>
      <c r="F410">
        <v>32.889999000000003</v>
      </c>
      <c r="G410">
        <v>98.519997000000004</v>
      </c>
      <c r="H410">
        <v>180.11000100000001</v>
      </c>
      <c r="I410">
        <v>27.459999</v>
      </c>
      <c r="J410">
        <v>87.300003000000004</v>
      </c>
      <c r="K410">
        <v>54.720001000000003</v>
      </c>
      <c r="L410">
        <v>65.199996999999996</v>
      </c>
      <c r="M410" s="35"/>
      <c r="N410" s="34"/>
      <c r="O410" s="37"/>
    </row>
    <row r="411" spans="1:15" x14ac:dyDescent="0.25">
      <c r="A411" s="44">
        <v>42996</v>
      </c>
      <c r="B411">
        <v>5101.4101559999999</v>
      </c>
      <c r="C411">
        <v>85.32</v>
      </c>
      <c r="D411">
        <v>36.650002000000001</v>
      </c>
      <c r="E411">
        <v>35.549999</v>
      </c>
      <c r="F411">
        <v>35.099997999999999</v>
      </c>
      <c r="G411">
        <v>98.099997999999999</v>
      </c>
      <c r="H411">
        <v>187.550003</v>
      </c>
      <c r="I411">
        <v>27.629999000000002</v>
      </c>
      <c r="J411">
        <v>86.059997999999993</v>
      </c>
      <c r="K411">
        <v>54.09</v>
      </c>
      <c r="L411">
        <v>65.029999000000004</v>
      </c>
      <c r="M411" s="35"/>
      <c r="N411" s="34"/>
      <c r="O411" s="37"/>
    </row>
    <row r="412" spans="1:15" x14ac:dyDescent="0.25">
      <c r="A412" s="44">
        <v>42997</v>
      </c>
      <c r="B412">
        <v>5114.6201170000004</v>
      </c>
      <c r="C412">
        <v>86.370002999999997</v>
      </c>
      <c r="D412">
        <v>36.950001</v>
      </c>
      <c r="E412">
        <v>35.450001</v>
      </c>
      <c r="F412">
        <v>35.540000999999997</v>
      </c>
      <c r="G412">
        <v>98.43</v>
      </c>
      <c r="H412">
        <v>187.35000600000001</v>
      </c>
      <c r="I412">
        <v>27.59</v>
      </c>
      <c r="J412">
        <v>85.980002999999996</v>
      </c>
      <c r="K412">
        <v>53.540000999999997</v>
      </c>
      <c r="L412">
        <v>64.75</v>
      </c>
      <c r="M412" s="35"/>
      <c r="N412" s="34"/>
      <c r="O412" s="37"/>
    </row>
    <row r="413" spans="1:15" x14ac:dyDescent="0.25">
      <c r="A413" s="44">
        <v>42998</v>
      </c>
      <c r="B413">
        <v>5113.4902339999999</v>
      </c>
      <c r="C413">
        <v>87.410004000000001</v>
      </c>
      <c r="D413">
        <v>37.229999999999997</v>
      </c>
      <c r="E413">
        <v>35.990001999999997</v>
      </c>
      <c r="F413">
        <v>35.189999</v>
      </c>
      <c r="G413">
        <v>99.209998999999996</v>
      </c>
      <c r="H413">
        <v>185.83999600000001</v>
      </c>
      <c r="I413">
        <v>27.08</v>
      </c>
      <c r="J413">
        <v>85.199996999999996</v>
      </c>
      <c r="K413">
        <v>54.25</v>
      </c>
      <c r="L413">
        <v>64.620002999999997</v>
      </c>
      <c r="M413" s="35"/>
      <c r="N413" s="34"/>
      <c r="O413" s="37"/>
    </row>
    <row r="414" spans="1:15" x14ac:dyDescent="0.25">
      <c r="A414" s="44">
        <v>42999</v>
      </c>
      <c r="B414">
        <v>5176.7099609999996</v>
      </c>
      <c r="C414">
        <v>87.410004000000001</v>
      </c>
      <c r="D414">
        <v>37.700001</v>
      </c>
      <c r="E414">
        <v>35.970001000000003</v>
      </c>
      <c r="F414">
        <v>35.959999000000003</v>
      </c>
      <c r="G414">
        <v>98.889999000000003</v>
      </c>
      <c r="H414">
        <v>180.759995</v>
      </c>
      <c r="I414">
        <v>27.379999000000002</v>
      </c>
      <c r="J414">
        <v>85.160004000000001</v>
      </c>
      <c r="K414">
        <v>54.630001</v>
      </c>
      <c r="L414">
        <v>64.360000999999997</v>
      </c>
      <c r="M414" s="35"/>
      <c r="N414" s="34"/>
      <c r="O414" s="37"/>
    </row>
    <row r="415" spans="1:15" x14ac:dyDescent="0.25">
      <c r="A415" s="44">
        <v>43000</v>
      </c>
      <c r="B415">
        <v>5209.0097660000001</v>
      </c>
      <c r="C415">
        <v>87.480002999999996</v>
      </c>
      <c r="D415">
        <v>37.82</v>
      </c>
      <c r="E415">
        <v>35.959999000000003</v>
      </c>
      <c r="F415">
        <v>35.229999999999997</v>
      </c>
      <c r="G415">
        <v>98.599997999999999</v>
      </c>
      <c r="H415">
        <v>179</v>
      </c>
      <c r="I415">
        <v>27.5</v>
      </c>
      <c r="J415">
        <v>84.25</v>
      </c>
      <c r="K415">
        <v>54.93</v>
      </c>
      <c r="L415">
        <v>63.68</v>
      </c>
      <c r="M415" s="35"/>
      <c r="N415" s="34"/>
      <c r="O415" s="37"/>
    </row>
    <row r="416" spans="1:15" x14ac:dyDescent="0.25">
      <c r="A416" s="44">
        <v>43003</v>
      </c>
      <c r="B416">
        <v>5217.5898440000001</v>
      </c>
      <c r="C416">
        <v>86.57</v>
      </c>
      <c r="D416">
        <v>38.240001999999997</v>
      </c>
      <c r="E416">
        <v>35.509998000000003</v>
      </c>
      <c r="F416">
        <v>35.909999999999997</v>
      </c>
      <c r="G416">
        <v>99.57</v>
      </c>
      <c r="H416">
        <v>171</v>
      </c>
      <c r="I416">
        <v>27.450001</v>
      </c>
      <c r="J416">
        <v>85.139999000000003</v>
      </c>
      <c r="K416">
        <v>55.119999</v>
      </c>
      <c r="L416">
        <v>64.019997000000004</v>
      </c>
      <c r="M416" s="35"/>
      <c r="N416" s="34"/>
      <c r="O416" s="37"/>
    </row>
    <row r="417" spans="1:15" x14ac:dyDescent="0.25">
      <c r="A417" s="44">
        <v>43004</v>
      </c>
      <c r="B417">
        <v>5225.2001950000003</v>
      </c>
      <c r="C417">
        <v>85.349997999999999</v>
      </c>
      <c r="D417">
        <v>37.869999</v>
      </c>
      <c r="E417">
        <v>35.299999</v>
      </c>
      <c r="F417">
        <v>34.880001</v>
      </c>
      <c r="G417">
        <v>98.629997000000003</v>
      </c>
      <c r="H417">
        <v>171.96000699999999</v>
      </c>
      <c r="I417">
        <v>27.6</v>
      </c>
      <c r="J417">
        <v>84.82</v>
      </c>
      <c r="K417">
        <v>55.720001000000003</v>
      </c>
      <c r="L417">
        <v>63.66</v>
      </c>
      <c r="M417" s="35"/>
      <c r="N417" s="34"/>
      <c r="O417" s="37"/>
    </row>
    <row r="418" spans="1:15" x14ac:dyDescent="0.25">
      <c r="A418" s="44">
        <v>43005</v>
      </c>
      <c r="B418">
        <v>5213.9101559999999</v>
      </c>
      <c r="C418">
        <v>84.75</v>
      </c>
      <c r="D418">
        <v>38.020000000000003</v>
      </c>
      <c r="E418">
        <v>35.450001</v>
      </c>
      <c r="F418">
        <v>35.090000000000003</v>
      </c>
      <c r="G418">
        <v>99.239998</v>
      </c>
      <c r="H418">
        <v>175.729996</v>
      </c>
      <c r="I418">
        <v>27.42</v>
      </c>
      <c r="J418">
        <v>83.940002000000007</v>
      </c>
      <c r="K418">
        <v>55.880001</v>
      </c>
      <c r="L418">
        <v>62.91</v>
      </c>
      <c r="M418" s="35"/>
      <c r="N418" s="34"/>
      <c r="O418" s="37"/>
    </row>
    <row r="419" spans="1:15" x14ac:dyDescent="0.25">
      <c r="A419" s="44">
        <v>43006</v>
      </c>
      <c r="B419">
        <v>5229.3198240000002</v>
      </c>
      <c r="C419">
        <v>88.959998999999996</v>
      </c>
      <c r="D419">
        <v>38.419998</v>
      </c>
      <c r="E419">
        <v>35.599997999999999</v>
      </c>
      <c r="F419">
        <v>34.840000000000003</v>
      </c>
      <c r="G419">
        <v>98.050003000000004</v>
      </c>
      <c r="H419">
        <v>175.679993</v>
      </c>
      <c r="I419">
        <v>27.48</v>
      </c>
      <c r="J419">
        <v>84.260002</v>
      </c>
      <c r="K419">
        <v>56.169998</v>
      </c>
      <c r="L419">
        <v>63.549999</v>
      </c>
      <c r="M419" s="35"/>
      <c r="N419" s="34"/>
      <c r="O419" s="37"/>
    </row>
    <row r="420" spans="1:15" x14ac:dyDescent="0.25">
      <c r="A420" s="44">
        <v>43007</v>
      </c>
      <c r="B420">
        <v>5237.4399409999996</v>
      </c>
      <c r="C420">
        <v>88.860000999999997</v>
      </c>
      <c r="D420">
        <v>38.43</v>
      </c>
      <c r="E420">
        <v>35.700001</v>
      </c>
      <c r="F420">
        <v>35.159999999999997</v>
      </c>
      <c r="G420">
        <v>98.57</v>
      </c>
      <c r="H420">
        <v>178.770004</v>
      </c>
      <c r="I420">
        <v>27.700001</v>
      </c>
      <c r="J420">
        <v>83.919998000000007</v>
      </c>
      <c r="K420">
        <v>55.98</v>
      </c>
      <c r="L420">
        <v>63.459999000000003</v>
      </c>
      <c r="M420" s="35"/>
      <c r="N420" s="34"/>
      <c r="O420" s="37"/>
    </row>
    <row r="421" spans="1:15" x14ac:dyDescent="0.25">
      <c r="A421" s="44">
        <v>43010</v>
      </c>
      <c r="B421">
        <v>5241.6601559999999</v>
      </c>
      <c r="C421">
        <v>90.389999000000003</v>
      </c>
      <c r="D421">
        <v>38.389999000000003</v>
      </c>
      <c r="E421">
        <v>36.07</v>
      </c>
      <c r="F421">
        <v>35.400002000000001</v>
      </c>
      <c r="G421">
        <v>99.860000999999997</v>
      </c>
      <c r="H421">
        <v>179</v>
      </c>
      <c r="I421">
        <v>27.940000999999999</v>
      </c>
      <c r="J421">
        <v>84.360000999999997</v>
      </c>
      <c r="K421">
        <v>55.990001999999997</v>
      </c>
      <c r="L421">
        <v>63.59</v>
      </c>
      <c r="M421" s="35"/>
      <c r="N421" s="34"/>
      <c r="O421" s="37"/>
    </row>
    <row r="422" spans="1:15" x14ac:dyDescent="0.25">
      <c r="A422" s="44">
        <v>43011</v>
      </c>
      <c r="B422">
        <v>5267.2900390000004</v>
      </c>
      <c r="C422">
        <v>89.699996999999996</v>
      </c>
      <c r="D422">
        <v>38.700001</v>
      </c>
      <c r="E422">
        <v>36.139999000000003</v>
      </c>
      <c r="F422">
        <v>35.389999000000003</v>
      </c>
      <c r="G422">
        <v>100.790001</v>
      </c>
      <c r="H422">
        <v>179.36999499999999</v>
      </c>
      <c r="I422">
        <v>27.940000999999999</v>
      </c>
      <c r="J422">
        <v>83.849997999999999</v>
      </c>
      <c r="K422">
        <v>58.509998000000003</v>
      </c>
      <c r="L422">
        <v>63.689999</v>
      </c>
      <c r="M422" s="35"/>
      <c r="N422" s="34"/>
      <c r="O422" s="37"/>
    </row>
    <row r="423" spans="1:15" x14ac:dyDescent="0.25">
      <c r="A423" s="44">
        <v>43012</v>
      </c>
      <c r="B423">
        <v>5281.2900390000004</v>
      </c>
      <c r="C423">
        <v>89.900002000000001</v>
      </c>
      <c r="D423">
        <v>38.650002000000001</v>
      </c>
      <c r="E423">
        <v>35.959999000000003</v>
      </c>
      <c r="F423">
        <v>35.099997999999999</v>
      </c>
      <c r="G423">
        <v>100.550003</v>
      </c>
      <c r="H423">
        <v>180.86999499999999</v>
      </c>
      <c r="I423">
        <v>28.1</v>
      </c>
      <c r="J423">
        <v>84.470000999999996</v>
      </c>
      <c r="K423">
        <v>58.380001</v>
      </c>
      <c r="L423">
        <v>64.080001999999993</v>
      </c>
      <c r="M423" s="35"/>
      <c r="N423" s="34"/>
      <c r="O423" s="37"/>
    </row>
    <row r="424" spans="1:15" x14ac:dyDescent="0.25">
      <c r="A424" s="44">
        <v>43013</v>
      </c>
      <c r="B424">
        <v>5267.1298829999996</v>
      </c>
      <c r="C424">
        <v>90.18</v>
      </c>
      <c r="D424">
        <v>38.610000999999997</v>
      </c>
      <c r="E424">
        <v>36</v>
      </c>
      <c r="F424">
        <v>35.029998999999997</v>
      </c>
      <c r="G424">
        <v>100.110001</v>
      </c>
      <c r="H424">
        <v>180.770004</v>
      </c>
      <c r="I424">
        <v>28.110001</v>
      </c>
      <c r="J424">
        <v>84.290001000000004</v>
      </c>
      <c r="K424">
        <v>58.290000999999997</v>
      </c>
      <c r="L424">
        <v>64.569999999999993</v>
      </c>
      <c r="M424" s="35"/>
      <c r="N424" s="34"/>
      <c r="O424" s="37"/>
    </row>
    <row r="425" spans="1:15" x14ac:dyDescent="0.25">
      <c r="A425" s="44">
        <v>43014</v>
      </c>
      <c r="B425">
        <v>5268.7597660000001</v>
      </c>
      <c r="C425">
        <v>90.489998</v>
      </c>
      <c r="D425">
        <v>38.259998000000003</v>
      </c>
      <c r="E425">
        <v>36.049999</v>
      </c>
      <c r="F425">
        <v>34.200001</v>
      </c>
      <c r="G425">
        <v>100.07</v>
      </c>
      <c r="H425">
        <v>181.300003</v>
      </c>
      <c r="I425">
        <v>27.92</v>
      </c>
      <c r="J425">
        <v>84.639999000000003</v>
      </c>
      <c r="K425">
        <v>58.439999</v>
      </c>
      <c r="L425">
        <v>64.519997000000004</v>
      </c>
      <c r="M425" s="35"/>
      <c r="N425" s="34"/>
      <c r="O425" s="37"/>
    </row>
    <row r="426" spans="1:15" x14ac:dyDescent="0.25">
      <c r="A426" s="44">
        <v>43017</v>
      </c>
      <c r="B426">
        <v>5281.9599609999996</v>
      </c>
      <c r="C426">
        <v>90.779999000000004</v>
      </c>
      <c r="D426">
        <v>38.459999000000003</v>
      </c>
      <c r="E426">
        <v>36.139999000000003</v>
      </c>
      <c r="F426">
        <v>34.439999</v>
      </c>
      <c r="G426">
        <v>99.57</v>
      </c>
      <c r="H426">
        <v>185.38999899999999</v>
      </c>
      <c r="I426">
        <v>28.34</v>
      </c>
      <c r="J426">
        <v>84.82</v>
      </c>
      <c r="K426">
        <v>57.66</v>
      </c>
      <c r="L426">
        <v>64.830001999999993</v>
      </c>
      <c r="M426" s="35"/>
      <c r="N426" s="34"/>
      <c r="O426" s="37"/>
    </row>
    <row r="427" spans="1:15" x14ac:dyDescent="0.25">
      <c r="A427" s="44">
        <v>43018</v>
      </c>
      <c r="B427">
        <v>5293.7700199999999</v>
      </c>
      <c r="C427">
        <v>91.169998000000007</v>
      </c>
      <c r="D427">
        <v>38.810001</v>
      </c>
      <c r="E427">
        <v>36.400002000000001</v>
      </c>
      <c r="F427">
        <v>34.479999999999997</v>
      </c>
      <c r="G427">
        <v>99.580001999999993</v>
      </c>
      <c r="H427">
        <v>188.929993</v>
      </c>
      <c r="I427">
        <v>28.82</v>
      </c>
      <c r="J427">
        <v>85.790001000000004</v>
      </c>
      <c r="K427">
        <v>58.009998000000003</v>
      </c>
      <c r="L427">
        <v>64.720000999999996</v>
      </c>
      <c r="M427" s="35"/>
      <c r="N427" s="34"/>
      <c r="O427" s="37"/>
    </row>
    <row r="428" spans="1:15" x14ac:dyDescent="0.25">
      <c r="A428" s="44">
        <v>43019</v>
      </c>
      <c r="B428">
        <v>5329.8100590000004</v>
      </c>
      <c r="C428">
        <v>92.379997000000003</v>
      </c>
      <c r="D428">
        <v>38.849997999999999</v>
      </c>
      <c r="E428">
        <v>36.450001</v>
      </c>
      <c r="F428">
        <v>34.909999999999997</v>
      </c>
      <c r="G428">
        <v>98.550003000000004</v>
      </c>
      <c r="H428">
        <v>190.94000199999999</v>
      </c>
      <c r="I428">
        <v>28.91</v>
      </c>
      <c r="J428">
        <v>86.389999000000003</v>
      </c>
      <c r="K428">
        <v>58.549999</v>
      </c>
      <c r="L428">
        <v>64.5</v>
      </c>
      <c r="M428" s="35"/>
      <c r="N428" s="34"/>
      <c r="O428" s="37"/>
    </row>
    <row r="429" spans="1:15" x14ac:dyDescent="0.25">
      <c r="A429" s="44">
        <v>43020</v>
      </c>
      <c r="B429">
        <v>5350.4399409999996</v>
      </c>
      <c r="C429">
        <v>91.419998000000007</v>
      </c>
      <c r="D429">
        <v>39.009998000000003</v>
      </c>
      <c r="E429">
        <v>36.349997999999999</v>
      </c>
      <c r="F429">
        <v>35.840000000000003</v>
      </c>
      <c r="G429">
        <v>96.93</v>
      </c>
      <c r="H429">
        <v>191.029999</v>
      </c>
      <c r="I429">
        <v>28.799999</v>
      </c>
      <c r="J429">
        <v>86.970000999999996</v>
      </c>
      <c r="K429">
        <v>58.810001</v>
      </c>
      <c r="L429">
        <v>65.080001999999993</v>
      </c>
      <c r="M429" s="35"/>
      <c r="N429" s="34"/>
      <c r="O429" s="37"/>
    </row>
    <row r="430" spans="1:15" x14ac:dyDescent="0.25">
      <c r="A430" s="44">
        <v>43021</v>
      </c>
      <c r="B430">
        <v>5367.4101559999999</v>
      </c>
      <c r="C430">
        <v>90.669998000000007</v>
      </c>
      <c r="D430">
        <v>39.099997999999999</v>
      </c>
      <c r="E430">
        <v>36.340000000000003</v>
      </c>
      <c r="F430">
        <v>36.799999</v>
      </c>
      <c r="G430">
        <v>97.379997000000003</v>
      </c>
      <c r="H430">
        <v>194.58999600000001</v>
      </c>
      <c r="I430">
        <v>28.799999</v>
      </c>
      <c r="J430">
        <v>86.790001000000004</v>
      </c>
      <c r="K430">
        <v>59.119999</v>
      </c>
      <c r="L430">
        <v>65.209998999999996</v>
      </c>
      <c r="M430" s="35"/>
      <c r="N430" s="34"/>
      <c r="O430" s="37"/>
    </row>
    <row r="431" spans="1:15" x14ac:dyDescent="0.25">
      <c r="A431" s="44">
        <v>43024</v>
      </c>
      <c r="B431">
        <v>5363.2299800000001</v>
      </c>
      <c r="C431">
        <v>91.040001000000004</v>
      </c>
      <c r="D431">
        <v>39.189999</v>
      </c>
      <c r="E431">
        <v>35.979999999999997</v>
      </c>
      <c r="F431">
        <v>36.889999000000003</v>
      </c>
      <c r="G431">
        <v>98.129997000000003</v>
      </c>
      <c r="H431">
        <v>197.929993</v>
      </c>
      <c r="I431">
        <v>28.67</v>
      </c>
      <c r="J431">
        <v>87.129997000000003</v>
      </c>
      <c r="K431">
        <v>58.880001</v>
      </c>
      <c r="L431">
        <v>65</v>
      </c>
      <c r="M431" s="35"/>
      <c r="N431" s="34"/>
      <c r="O431" s="37"/>
    </row>
    <row r="432" spans="1:15" x14ac:dyDescent="0.25">
      <c r="A432" s="44">
        <v>43025</v>
      </c>
      <c r="B432">
        <v>5379.2099609999996</v>
      </c>
      <c r="C432">
        <v>92.169998000000007</v>
      </c>
      <c r="D432">
        <v>38.689999</v>
      </c>
      <c r="E432">
        <v>36.200001</v>
      </c>
      <c r="F432">
        <v>37</v>
      </c>
      <c r="G432">
        <v>98.360000999999997</v>
      </c>
      <c r="H432">
        <v>197.75</v>
      </c>
      <c r="I432">
        <v>28.540001</v>
      </c>
      <c r="J432">
        <v>87.510002</v>
      </c>
      <c r="K432">
        <v>58.73</v>
      </c>
      <c r="L432">
        <v>64.309997999999993</v>
      </c>
      <c r="M432" s="35"/>
      <c r="N432" s="34"/>
      <c r="O432" s="37"/>
    </row>
    <row r="433" spans="1:15" x14ac:dyDescent="0.25">
      <c r="A433" s="44">
        <v>43026</v>
      </c>
      <c r="B433">
        <v>5359.8999020000001</v>
      </c>
      <c r="C433">
        <v>96.040001000000004</v>
      </c>
      <c r="D433">
        <v>38.720001000000003</v>
      </c>
      <c r="E433">
        <v>35.830002</v>
      </c>
      <c r="F433">
        <v>36.830002</v>
      </c>
      <c r="G433">
        <v>98.25</v>
      </c>
      <c r="H433">
        <v>197.58000200000001</v>
      </c>
      <c r="I433">
        <v>28.780000999999999</v>
      </c>
      <c r="J433">
        <v>87.040001000000004</v>
      </c>
      <c r="K433">
        <v>58.830002</v>
      </c>
      <c r="L433">
        <v>65.309997999999993</v>
      </c>
      <c r="M433" s="35"/>
      <c r="N433" s="34"/>
      <c r="O433" s="37"/>
    </row>
    <row r="434" spans="1:15" x14ac:dyDescent="0.25">
      <c r="A434" s="44">
        <v>43027</v>
      </c>
      <c r="B434">
        <v>5365.830078</v>
      </c>
      <c r="C434">
        <v>96.480002999999996</v>
      </c>
      <c r="D434">
        <v>38.75</v>
      </c>
      <c r="E434">
        <v>36.240001999999997</v>
      </c>
      <c r="F434">
        <v>36.330002</v>
      </c>
      <c r="G434">
        <v>99.010002</v>
      </c>
      <c r="H434">
        <v>197.800003</v>
      </c>
      <c r="I434">
        <v>29.879999000000002</v>
      </c>
      <c r="J434">
        <v>87.849997999999999</v>
      </c>
      <c r="K434">
        <v>58.630001</v>
      </c>
      <c r="L434">
        <v>64.550003000000004</v>
      </c>
      <c r="M434" s="35"/>
      <c r="N434" s="34"/>
      <c r="O434" s="37"/>
    </row>
    <row r="435" spans="1:15" x14ac:dyDescent="0.25">
      <c r="A435" s="44">
        <v>43028</v>
      </c>
      <c r="B435">
        <v>5363.6499020000001</v>
      </c>
      <c r="C435">
        <v>96.099997999999999</v>
      </c>
      <c r="D435">
        <v>38.75</v>
      </c>
      <c r="E435">
        <v>36.419998</v>
      </c>
      <c r="F435">
        <v>36.990001999999997</v>
      </c>
      <c r="G435">
        <v>99.400002000000001</v>
      </c>
      <c r="H435">
        <v>196.89999399999999</v>
      </c>
      <c r="I435">
        <v>30.15</v>
      </c>
      <c r="J435">
        <v>87.93</v>
      </c>
      <c r="K435">
        <v>59.369999</v>
      </c>
      <c r="L435">
        <v>64.440002000000007</v>
      </c>
      <c r="M435" s="35"/>
      <c r="N435" s="34"/>
      <c r="O435" s="37"/>
    </row>
    <row r="436" spans="1:15" x14ac:dyDescent="0.25">
      <c r="A436" s="44">
        <v>43031</v>
      </c>
      <c r="B436">
        <v>5362.4101559999999</v>
      </c>
      <c r="C436">
        <v>94.510002</v>
      </c>
      <c r="D436">
        <v>38.790000999999997</v>
      </c>
      <c r="E436">
        <v>36.400002000000001</v>
      </c>
      <c r="F436">
        <v>36.310001</v>
      </c>
      <c r="G436">
        <v>98.699996999999996</v>
      </c>
      <c r="H436">
        <v>196.61999499999999</v>
      </c>
      <c r="I436">
        <v>30.059999000000001</v>
      </c>
      <c r="J436">
        <v>87.540001000000004</v>
      </c>
      <c r="K436">
        <v>58.759998000000003</v>
      </c>
      <c r="L436">
        <v>64.459998999999996</v>
      </c>
      <c r="M436" s="35"/>
      <c r="N436" s="34"/>
      <c r="O436" s="37"/>
    </row>
    <row r="437" spans="1:15" x14ac:dyDescent="0.25">
      <c r="A437" s="44">
        <v>43032</v>
      </c>
      <c r="B437">
        <v>5360.8100590000004</v>
      </c>
      <c r="C437">
        <v>91.690002000000007</v>
      </c>
      <c r="D437">
        <v>39</v>
      </c>
      <c r="E437">
        <v>36.270000000000003</v>
      </c>
      <c r="F437">
        <v>37.610000999999997</v>
      </c>
      <c r="G437">
        <v>98.290001000000004</v>
      </c>
      <c r="H437">
        <v>198.679993</v>
      </c>
      <c r="I437">
        <v>30.18</v>
      </c>
      <c r="J437">
        <v>87.989998</v>
      </c>
      <c r="K437">
        <v>58.799999</v>
      </c>
      <c r="L437">
        <v>64.040001000000004</v>
      </c>
      <c r="M437" s="35"/>
      <c r="N437" s="34"/>
      <c r="O437" s="37"/>
    </row>
    <row r="438" spans="1:15" x14ac:dyDescent="0.25">
      <c r="A438" s="44">
        <v>43033</v>
      </c>
      <c r="B438">
        <v>5351.7402339999999</v>
      </c>
      <c r="C438">
        <v>91.769997000000004</v>
      </c>
      <c r="D438">
        <v>38.790000999999997</v>
      </c>
      <c r="E438">
        <v>36.159999999999997</v>
      </c>
      <c r="F438">
        <v>37.68</v>
      </c>
      <c r="G438">
        <v>97.800003000000004</v>
      </c>
      <c r="H438">
        <v>193.66000399999999</v>
      </c>
      <c r="I438">
        <v>29.75</v>
      </c>
      <c r="J438">
        <v>87.75</v>
      </c>
      <c r="K438">
        <v>57.16</v>
      </c>
      <c r="L438">
        <v>64.029999000000004</v>
      </c>
      <c r="M438" s="35"/>
      <c r="N438" s="34"/>
      <c r="O438" s="37"/>
    </row>
    <row r="439" spans="1:15" x14ac:dyDescent="0.25">
      <c r="A439" s="44">
        <v>43034</v>
      </c>
      <c r="B439">
        <v>5362.8798829999996</v>
      </c>
      <c r="C439">
        <v>89.559997999999993</v>
      </c>
      <c r="D439">
        <v>38.650002000000001</v>
      </c>
      <c r="E439">
        <v>35.740001999999997</v>
      </c>
      <c r="F439">
        <v>37.450001</v>
      </c>
      <c r="G439">
        <v>98.559997999999993</v>
      </c>
      <c r="H439">
        <v>195.69000199999999</v>
      </c>
      <c r="I439">
        <v>29.51</v>
      </c>
      <c r="J439">
        <v>87.360000999999997</v>
      </c>
      <c r="K439">
        <v>55.110000999999997</v>
      </c>
      <c r="L439">
        <v>64.269997000000004</v>
      </c>
      <c r="M439" s="35"/>
      <c r="N439" s="34"/>
      <c r="O439" s="37"/>
    </row>
    <row r="440" spans="1:15" x14ac:dyDescent="0.25">
      <c r="A440" s="44">
        <v>43035</v>
      </c>
      <c r="B440">
        <v>5361.3701170000004</v>
      </c>
      <c r="C440">
        <v>91.93</v>
      </c>
      <c r="D440">
        <v>39.099997999999999</v>
      </c>
      <c r="E440">
        <v>35.599997999999999</v>
      </c>
      <c r="F440">
        <v>37.110000999999997</v>
      </c>
      <c r="G440">
        <v>98.309997999999993</v>
      </c>
      <c r="H440">
        <v>201.86000100000001</v>
      </c>
      <c r="I440">
        <v>29.73</v>
      </c>
      <c r="J440">
        <v>87.949996999999996</v>
      </c>
      <c r="K440">
        <v>54.110000999999997</v>
      </c>
      <c r="L440">
        <v>64.690002000000007</v>
      </c>
      <c r="M440" s="35"/>
      <c r="N440" s="34"/>
      <c r="O440" s="37"/>
    </row>
    <row r="441" spans="1:15" x14ac:dyDescent="0.25">
      <c r="A441" s="44">
        <v>43038</v>
      </c>
      <c r="B441">
        <v>5383.8100590000004</v>
      </c>
      <c r="C441">
        <v>90.959998999999996</v>
      </c>
      <c r="D441">
        <v>39.619999</v>
      </c>
      <c r="E441">
        <v>35.150002000000001</v>
      </c>
      <c r="F441">
        <v>37.369999</v>
      </c>
      <c r="G441">
        <v>98.040001000000004</v>
      </c>
      <c r="H441">
        <v>203.83999600000001</v>
      </c>
      <c r="I441">
        <v>29.969999000000001</v>
      </c>
      <c r="J441">
        <v>88.110000999999997</v>
      </c>
      <c r="K441">
        <v>54.73</v>
      </c>
      <c r="L441">
        <v>64.080001999999993</v>
      </c>
      <c r="M441" s="35"/>
      <c r="N441" s="34"/>
      <c r="O441" s="37"/>
    </row>
    <row r="442" spans="1:15" x14ac:dyDescent="0.25">
      <c r="A442" s="44">
        <v>43039</v>
      </c>
      <c r="B442">
        <v>5368.2900390000004</v>
      </c>
      <c r="C442">
        <v>90.25</v>
      </c>
      <c r="D442">
        <v>40.669998</v>
      </c>
      <c r="E442">
        <v>35.060001</v>
      </c>
      <c r="F442">
        <v>37.979999999999997</v>
      </c>
      <c r="G442">
        <v>97.809997999999993</v>
      </c>
      <c r="H442">
        <v>206.80999800000001</v>
      </c>
      <c r="I442">
        <v>29.889999</v>
      </c>
      <c r="J442">
        <v>88.309997999999993</v>
      </c>
      <c r="K442">
        <v>53.860000999999997</v>
      </c>
      <c r="L442">
        <v>64.580001999999993</v>
      </c>
      <c r="M442" s="35"/>
      <c r="N442" s="34"/>
      <c r="O442" s="37"/>
    </row>
    <row r="443" spans="1:15" x14ac:dyDescent="0.25">
      <c r="A443" s="44">
        <v>43040</v>
      </c>
      <c r="B443">
        <v>5372.3798829999996</v>
      </c>
      <c r="C443">
        <v>92.440002000000007</v>
      </c>
      <c r="D443">
        <v>40.759998000000003</v>
      </c>
      <c r="E443">
        <v>35.259998000000003</v>
      </c>
      <c r="F443">
        <v>38.040000999999997</v>
      </c>
      <c r="G443">
        <v>99.029999000000004</v>
      </c>
      <c r="H443">
        <v>207.199997</v>
      </c>
      <c r="I443">
        <v>30.01</v>
      </c>
      <c r="J443">
        <v>87.860000999999997</v>
      </c>
      <c r="K443">
        <v>53.990001999999997</v>
      </c>
      <c r="L443">
        <v>65</v>
      </c>
      <c r="M443" s="35"/>
      <c r="N443" s="34"/>
      <c r="O443" s="37"/>
    </row>
    <row r="444" spans="1:15" x14ac:dyDescent="0.25">
      <c r="A444" s="44">
        <v>43041</v>
      </c>
      <c r="B444">
        <v>5386.8100590000004</v>
      </c>
      <c r="C444">
        <v>91.019997000000004</v>
      </c>
      <c r="D444">
        <v>40.669998</v>
      </c>
      <c r="E444">
        <v>35.459999000000003</v>
      </c>
      <c r="F444">
        <v>38.549999</v>
      </c>
      <c r="G444">
        <v>98.349997999999999</v>
      </c>
      <c r="H444">
        <v>205.94000199999999</v>
      </c>
      <c r="I444">
        <v>29.940000999999999</v>
      </c>
      <c r="J444">
        <v>88.559997999999993</v>
      </c>
      <c r="K444">
        <v>53.990001999999997</v>
      </c>
      <c r="L444">
        <v>65.940002000000007</v>
      </c>
      <c r="M444" s="35"/>
      <c r="N444" s="34"/>
      <c r="O444" s="37"/>
    </row>
    <row r="445" spans="1:15" x14ac:dyDescent="0.25">
      <c r="A445" s="44">
        <v>43042</v>
      </c>
      <c r="B445">
        <v>5394.7998049999997</v>
      </c>
      <c r="C445">
        <v>92.309997999999993</v>
      </c>
      <c r="D445">
        <v>40.560001</v>
      </c>
      <c r="E445">
        <v>35.549999</v>
      </c>
      <c r="F445">
        <v>38.599997999999999</v>
      </c>
      <c r="G445">
        <v>98.639999000000003</v>
      </c>
      <c r="H445">
        <v>208.69000199999999</v>
      </c>
      <c r="I445">
        <v>29.959999</v>
      </c>
      <c r="J445">
        <v>88.519997000000004</v>
      </c>
      <c r="K445">
        <v>54.139999000000003</v>
      </c>
      <c r="L445">
        <v>66.269997000000004</v>
      </c>
      <c r="M445" s="35"/>
      <c r="N445" s="34"/>
      <c r="O445" s="37"/>
    </row>
    <row r="446" spans="1:15" x14ac:dyDescent="0.25">
      <c r="A446" s="44">
        <v>43045</v>
      </c>
      <c r="B446">
        <v>5374.8901370000003</v>
      </c>
      <c r="C446">
        <v>92.959998999999996</v>
      </c>
      <c r="D446">
        <v>41.41</v>
      </c>
      <c r="E446">
        <v>35.32</v>
      </c>
      <c r="F446">
        <v>39.209999000000003</v>
      </c>
      <c r="G446">
        <v>100.639999</v>
      </c>
      <c r="H446">
        <v>209.63000500000001</v>
      </c>
      <c r="I446">
        <v>30.07</v>
      </c>
      <c r="J446">
        <v>87.870002999999997</v>
      </c>
      <c r="K446">
        <v>54.52</v>
      </c>
      <c r="L446">
        <v>66.540001000000004</v>
      </c>
      <c r="M446" s="35"/>
      <c r="N446" s="34"/>
      <c r="O446" s="37"/>
    </row>
    <row r="447" spans="1:15" x14ac:dyDescent="0.25">
      <c r="A447" s="44">
        <v>43046</v>
      </c>
      <c r="B447">
        <v>5455.3999020000001</v>
      </c>
      <c r="C447">
        <v>93.959998999999996</v>
      </c>
      <c r="D447">
        <v>41.48</v>
      </c>
      <c r="E447">
        <v>35.360000999999997</v>
      </c>
      <c r="F447">
        <v>36.889999000000003</v>
      </c>
      <c r="G447">
        <v>101.610001</v>
      </c>
      <c r="H447">
        <v>212.029999</v>
      </c>
      <c r="I447">
        <v>29.780000999999999</v>
      </c>
      <c r="J447">
        <v>89.360000999999997</v>
      </c>
      <c r="K447">
        <v>53.869999</v>
      </c>
      <c r="L447">
        <v>66.529999000000004</v>
      </c>
      <c r="M447" s="35"/>
      <c r="N447" s="34"/>
      <c r="O447" s="37"/>
    </row>
    <row r="448" spans="1:15" x14ac:dyDescent="0.25">
      <c r="A448" s="44">
        <v>43047</v>
      </c>
      <c r="B448">
        <v>5494.1298829999996</v>
      </c>
      <c r="C448">
        <v>95.709998999999996</v>
      </c>
      <c r="D448">
        <v>41.400002000000001</v>
      </c>
      <c r="E448">
        <v>35.340000000000003</v>
      </c>
      <c r="F448">
        <v>37.779998999999997</v>
      </c>
      <c r="G448">
        <v>101.18</v>
      </c>
      <c r="H448">
        <v>209.16000399999999</v>
      </c>
      <c r="I448">
        <v>29.98</v>
      </c>
      <c r="J448">
        <v>89.230002999999996</v>
      </c>
      <c r="K448">
        <v>54.009998000000003</v>
      </c>
      <c r="L448">
        <v>66.720000999999996</v>
      </c>
      <c r="M448" s="35"/>
      <c r="N448" s="34"/>
      <c r="O448" s="37"/>
    </row>
    <row r="449" spans="1:15" x14ac:dyDescent="0.25">
      <c r="A449" s="44">
        <v>43048</v>
      </c>
      <c r="B449">
        <v>5493.6298829999996</v>
      </c>
      <c r="C449">
        <v>95.889999000000003</v>
      </c>
      <c r="D449">
        <v>40.720001000000003</v>
      </c>
      <c r="E449">
        <v>35.200001</v>
      </c>
      <c r="F449">
        <v>37.139999000000003</v>
      </c>
      <c r="G449">
        <v>102.68</v>
      </c>
      <c r="H449">
        <v>205.320007</v>
      </c>
      <c r="I449">
        <v>29.870000999999998</v>
      </c>
      <c r="J449">
        <v>89.629997000000003</v>
      </c>
      <c r="K449">
        <v>53.459999000000003</v>
      </c>
      <c r="L449">
        <v>66.480002999999996</v>
      </c>
      <c r="M449" s="35"/>
      <c r="N449" s="34"/>
      <c r="O449" s="37"/>
    </row>
    <row r="450" spans="1:15" x14ac:dyDescent="0.25">
      <c r="A450" s="44">
        <v>43049</v>
      </c>
      <c r="B450">
        <v>5503.2900390000004</v>
      </c>
      <c r="C450">
        <v>95.43</v>
      </c>
      <c r="D450">
        <v>40.299999</v>
      </c>
      <c r="E450">
        <v>35.18</v>
      </c>
      <c r="F450">
        <v>37.279998999999997</v>
      </c>
      <c r="G450">
        <v>104.779999</v>
      </c>
      <c r="H450">
        <v>216.13999899999999</v>
      </c>
      <c r="I450">
        <v>29.690000999999999</v>
      </c>
      <c r="J450">
        <v>88.889999000000003</v>
      </c>
      <c r="K450">
        <v>53.490001999999997</v>
      </c>
      <c r="L450">
        <v>66.220000999999996</v>
      </c>
      <c r="M450" s="35"/>
      <c r="N450" s="34"/>
      <c r="O450" s="37"/>
    </row>
    <row r="451" spans="1:15" x14ac:dyDescent="0.25">
      <c r="A451" s="44">
        <v>43052</v>
      </c>
      <c r="B451">
        <v>5514.2900390000004</v>
      </c>
      <c r="C451">
        <v>95.120002999999997</v>
      </c>
      <c r="D451">
        <v>39.880001</v>
      </c>
      <c r="E451">
        <v>35.299999</v>
      </c>
      <c r="F451">
        <v>37.369999</v>
      </c>
      <c r="G451">
        <v>104.739998</v>
      </c>
      <c r="H451">
        <v>212.63000500000001</v>
      </c>
      <c r="I451">
        <v>29.6</v>
      </c>
      <c r="J451">
        <v>89.879997000000003</v>
      </c>
      <c r="K451">
        <v>53.25</v>
      </c>
      <c r="L451">
        <v>67.069999999999993</v>
      </c>
      <c r="M451" s="35"/>
      <c r="N451" s="34"/>
      <c r="O451" s="37"/>
    </row>
    <row r="452" spans="1:15" x14ac:dyDescent="0.25">
      <c r="A452" s="44">
        <v>43053</v>
      </c>
      <c r="B452">
        <v>5510.5</v>
      </c>
      <c r="C452">
        <v>94.75</v>
      </c>
      <c r="D452">
        <v>39.610000999999997</v>
      </c>
      <c r="E452">
        <v>35.380001</v>
      </c>
      <c r="F452">
        <v>35.520000000000003</v>
      </c>
      <c r="G452">
        <v>103.16999800000001</v>
      </c>
      <c r="H452">
        <v>214.179993</v>
      </c>
      <c r="I452">
        <v>29.780000999999999</v>
      </c>
      <c r="J452">
        <v>91.089995999999999</v>
      </c>
      <c r="K452">
        <v>53.75</v>
      </c>
      <c r="L452">
        <v>67.190002000000007</v>
      </c>
      <c r="M452" s="35"/>
      <c r="N452" s="34"/>
      <c r="O452" s="37"/>
    </row>
    <row r="453" spans="1:15" x14ac:dyDescent="0.25">
      <c r="A453" s="44">
        <v>43054</v>
      </c>
      <c r="B453">
        <v>5517.9702150000003</v>
      </c>
      <c r="C453">
        <v>93.760002</v>
      </c>
      <c r="D453">
        <v>39.090000000000003</v>
      </c>
      <c r="E453">
        <v>35.360000999999997</v>
      </c>
      <c r="F453">
        <v>35.32</v>
      </c>
      <c r="G453">
        <v>103.69000200000001</v>
      </c>
      <c r="H453">
        <v>209.979996</v>
      </c>
      <c r="I453">
        <v>29.809999000000001</v>
      </c>
      <c r="J453">
        <v>90.580001999999993</v>
      </c>
      <c r="K453">
        <v>54.630001</v>
      </c>
      <c r="L453">
        <v>65.589995999999999</v>
      </c>
      <c r="M453" s="35"/>
      <c r="N453" s="34"/>
      <c r="O453" s="37"/>
    </row>
    <row r="454" spans="1:15" x14ac:dyDescent="0.25">
      <c r="A454" s="44">
        <v>43055</v>
      </c>
      <c r="B454">
        <v>5507.25</v>
      </c>
      <c r="C454">
        <v>94.470000999999996</v>
      </c>
      <c r="D454">
        <v>38.770000000000003</v>
      </c>
      <c r="E454">
        <v>35.560001</v>
      </c>
      <c r="F454">
        <v>36.169998</v>
      </c>
      <c r="G454">
        <v>103.599998</v>
      </c>
      <c r="H454">
        <v>211.61000100000001</v>
      </c>
      <c r="I454">
        <v>29.799999</v>
      </c>
      <c r="J454">
        <v>89.209998999999996</v>
      </c>
      <c r="K454">
        <v>55.27</v>
      </c>
      <c r="L454">
        <v>67.050003000000004</v>
      </c>
      <c r="M454" s="35"/>
      <c r="N454" s="34"/>
      <c r="O454" s="37"/>
    </row>
    <row r="455" spans="1:15" x14ac:dyDescent="0.25">
      <c r="A455" s="44">
        <v>43056</v>
      </c>
      <c r="B455">
        <v>5480.6401370000003</v>
      </c>
      <c r="C455">
        <v>93.610000999999997</v>
      </c>
      <c r="D455">
        <v>39.090000000000003</v>
      </c>
      <c r="E455">
        <v>35.369999</v>
      </c>
      <c r="F455">
        <v>35.479999999999997</v>
      </c>
      <c r="G455">
        <v>103.44000200000001</v>
      </c>
      <c r="H455">
        <v>211.36000100000001</v>
      </c>
      <c r="I455">
        <v>29.98</v>
      </c>
      <c r="J455">
        <v>88.519997000000004</v>
      </c>
      <c r="K455">
        <v>54.709999000000003</v>
      </c>
      <c r="L455">
        <v>66.300003000000004</v>
      </c>
      <c r="M455" s="35"/>
      <c r="N455" s="34"/>
      <c r="O455" s="37"/>
    </row>
    <row r="456" spans="1:15" x14ac:dyDescent="0.25">
      <c r="A456" s="44">
        <v>43059</v>
      </c>
      <c r="B456">
        <v>5471.4301759999998</v>
      </c>
      <c r="C456">
        <v>93.599997999999999</v>
      </c>
      <c r="D456">
        <v>39</v>
      </c>
      <c r="E456">
        <v>35.349997999999999</v>
      </c>
      <c r="F456">
        <v>35.779998999999997</v>
      </c>
      <c r="G456">
        <v>102.75</v>
      </c>
      <c r="H456">
        <v>214.08000200000001</v>
      </c>
      <c r="I456">
        <v>29.99</v>
      </c>
      <c r="J456">
        <v>88.660004000000001</v>
      </c>
      <c r="K456">
        <v>54.650002000000001</v>
      </c>
      <c r="L456">
        <v>66.440002000000007</v>
      </c>
      <c r="M456" s="35"/>
      <c r="N456" s="34"/>
      <c r="O456" s="37"/>
    </row>
    <row r="457" spans="1:15" x14ac:dyDescent="0.25">
      <c r="A457" s="44">
        <v>43060</v>
      </c>
      <c r="B457">
        <v>5407.75</v>
      </c>
      <c r="C457">
        <v>94.68</v>
      </c>
      <c r="D457">
        <v>39.130001</v>
      </c>
      <c r="E457">
        <v>35.540000999999997</v>
      </c>
      <c r="F457">
        <v>36.450001</v>
      </c>
      <c r="G457">
        <v>103</v>
      </c>
      <c r="H457">
        <v>216.050003</v>
      </c>
      <c r="I457">
        <v>30.16</v>
      </c>
      <c r="J457">
        <v>88.809997999999993</v>
      </c>
      <c r="K457">
        <v>55.43</v>
      </c>
      <c r="L457">
        <v>67.400002000000001</v>
      </c>
      <c r="M457" s="35"/>
      <c r="N457" s="34"/>
      <c r="O457" s="37"/>
    </row>
    <row r="458" spans="1:15" x14ac:dyDescent="0.25">
      <c r="A458" s="44">
        <v>43061</v>
      </c>
      <c r="B458">
        <v>5380.7202150000003</v>
      </c>
      <c r="C458">
        <v>94.470000999999996</v>
      </c>
      <c r="D458">
        <v>39.779998999999997</v>
      </c>
      <c r="E458">
        <v>35.43</v>
      </c>
      <c r="F458">
        <v>36.310001</v>
      </c>
      <c r="G458">
        <v>102.739998</v>
      </c>
      <c r="H458">
        <v>214.929993</v>
      </c>
      <c r="I458">
        <v>30.43</v>
      </c>
      <c r="J458">
        <v>88.629997000000003</v>
      </c>
      <c r="K458">
        <v>55.09</v>
      </c>
      <c r="L458">
        <v>66.889999000000003</v>
      </c>
      <c r="M458" s="35"/>
      <c r="N458" s="34"/>
      <c r="O458" s="37"/>
    </row>
    <row r="459" spans="1:15" x14ac:dyDescent="0.25">
      <c r="A459" s="44">
        <v>43063</v>
      </c>
      <c r="B459">
        <v>5341.6298829999996</v>
      </c>
      <c r="C459">
        <v>94.720000999999996</v>
      </c>
      <c r="D459">
        <v>40.049999</v>
      </c>
      <c r="E459">
        <v>35.490001999999997</v>
      </c>
      <c r="F459">
        <v>35.939999</v>
      </c>
      <c r="G459">
        <v>102.639999</v>
      </c>
      <c r="H459">
        <v>216.96000699999999</v>
      </c>
      <c r="I459">
        <v>30.99</v>
      </c>
      <c r="J459">
        <v>88.779999000000004</v>
      </c>
      <c r="K459">
        <v>55.139999000000003</v>
      </c>
      <c r="L459">
        <v>67.059997999999993</v>
      </c>
      <c r="M459" s="35"/>
      <c r="N459" s="34"/>
      <c r="O459" s="37"/>
    </row>
    <row r="460" spans="1:15" x14ac:dyDescent="0.25">
      <c r="A460" s="44">
        <v>43066</v>
      </c>
      <c r="B460">
        <v>5315.580078</v>
      </c>
      <c r="C460">
        <v>95.419998000000007</v>
      </c>
      <c r="D460">
        <v>39.509998000000003</v>
      </c>
      <c r="E460">
        <v>35.490001999999997</v>
      </c>
      <c r="F460">
        <v>35.919998</v>
      </c>
      <c r="G460">
        <v>102.790001</v>
      </c>
      <c r="H460">
        <v>214.13999899999999</v>
      </c>
      <c r="I460">
        <v>30.75</v>
      </c>
      <c r="J460">
        <v>88.879997000000003</v>
      </c>
      <c r="K460">
        <v>54.599997999999999</v>
      </c>
      <c r="L460">
        <v>66.870002999999997</v>
      </c>
      <c r="M460" s="35"/>
      <c r="N460" s="34"/>
      <c r="O460" s="37"/>
    </row>
    <row r="461" spans="1:15" x14ac:dyDescent="0.25">
      <c r="A461" s="44">
        <v>43067</v>
      </c>
      <c r="B461">
        <v>5301.25</v>
      </c>
      <c r="C461">
        <v>95.419998000000007</v>
      </c>
      <c r="D461">
        <v>39.900002000000001</v>
      </c>
      <c r="E461">
        <v>35.849997999999999</v>
      </c>
      <c r="F461">
        <v>36.450001</v>
      </c>
      <c r="G461">
        <v>103.410004</v>
      </c>
      <c r="H461">
        <v>210.71000699999999</v>
      </c>
      <c r="I461">
        <v>30.91</v>
      </c>
      <c r="J461">
        <v>88.980002999999996</v>
      </c>
      <c r="K461">
        <v>56.169998</v>
      </c>
      <c r="L461">
        <v>66.690002000000007</v>
      </c>
      <c r="M461" s="35"/>
      <c r="N461" s="34"/>
      <c r="O461" s="37"/>
    </row>
    <row r="462" spans="1:15" x14ac:dyDescent="0.25">
      <c r="A462" s="44">
        <v>43068</v>
      </c>
      <c r="B462">
        <v>5336.3901370000003</v>
      </c>
      <c r="C462">
        <v>95.82</v>
      </c>
      <c r="D462">
        <v>39.709999000000003</v>
      </c>
      <c r="E462">
        <v>36.209999000000003</v>
      </c>
      <c r="F462">
        <v>36.849997999999999</v>
      </c>
      <c r="G462">
        <v>105.239998</v>
      </c>
      <c r="H462">
        <v>196.41999799999999</v>
      </c>
      <c r="I462">
        <v>30.860001</v>
      </c>
      <c r="J462">
        <v>89</v>
      </c>
      <c r="K462">
        <v>58.880001</v>
      </c>
      <c r="L462">
        <v>66.129997000000003</v>
      </c>
      <c r="M462" s="35"/>
      <c r="N462" s="34"/>
      <c r="O462" s="37"/>
    </row>
    <row r="463" spans="1:15" x14ac:dyDescent="0.25">
      <c r="A463" s="44">
        <v>43069</v>
      </c>
      <c r="B463">
        <v>5319.169922</v>
      </c>
      <c r="C463">
        <v>96.919998000000007</v>
      </c>
      <c r="D463">
        <v>40.07</v>
      </c>
      <c r="E463">
        <v>36.259998000000003</v>
      </c>
      <c r="F463">
        <v>37.470001000000003</v>
      </c>
      <c r="G463">
        <v>104.82</v>
      </c>
      <c r="H463">
        <v>200.71000699999999</v>
      </c>
      <c r="I463">
        <v>31.219999000000001</v>
      </c>
      <c r="J463">
        <v>89.18</v>
      </c>
      <c r="K463">
        <v>60.669998</v>
      </c>
      <c r="L463">
        <v>66.230002999999996</v>
      </c>
      <c r="M463" s="35"/>
      <c r="N463" s="34"/>
      <c r="O463" s="37"/>
    </row>
    <row r="464" spans="1:15" x14ac:dyDescent="0.25">
      <c r="A464" s="44">
        <v>43070</v>
      </c>
      <c r="B464">
        <v>5340.4501950000003</v>
      </c>
      <c r="C464">
        <v>96.32</v>
      </c>
      <c r="D464">
        <v>39.950001</v>
      </c>
      <c r="E464">
        <v>36.349997999999999</v>
      </c>
      <c r="F464">
        <v>37.590000000000003</v>
      </c>
      <c r="G464">
        <v>105.25</v>
      </c>
      <c r="H464">
        <v>197.679993</v>
      </c>
      <c r="I464">
        <v>30.790001</v>
      </c>
      <c r="J464">
        <v>88.730002999999996</v>
      </c>
      <c r="K464">
        <v>59.919998</v>
      </c>
      <c r="L464">
        <v>66.190002000000007</v>
      </c>
      <c r="M464" s="35"/>
      <c r="N464" s="34"/>
      <c r="O464" s="37"/>
    </row>
    <row r="465" spans="1:15" x14ac:dyDescent="0.25">
      <c r="A465" s="44">
        <v>43073</v>
      </c>
      <c r="B465">
        <v>5366.1499020000001</v>
      </c>
      <c r="C465">
        <v>95.220000999999996</v>
      </c>
      <c r="D465">
        <v>39.909999999999997</v>
      </c>
      <c r="E465">
        <v>36.060001</v>
      </c>
      <c r="F465">
        <v>36.900002000000001</v>
      </c>
      <c r="G465">
        <v>110.220001</v>
      </c>
      <c r="H465">
        <v>186.66000399999999</v>
      </c>
      <c r="I465">
        <v>30.799999</v>
      </c>
      <c r="J465">
        <v>88.620002999999997</v>
      </c>
      <c r="K465">
        <v>62.029998999999997</v>
      </c>
      <c r="L465">
        <v>65.940002000000007</v>
      </c>
      <c r="M465" s="35"/>
      <c r="N465" s="34"/>
      <c r="O465" s="37"/>
    </row>
    <row r="466" spans="1:15" x14ac:dyDescent="0.25">
      <c r="A466" s="44">
        <v>43074</v>
      </c>
      <c r="B466">
        <v>5352.7597660000001</v>
      </c>
      <c r="C466">
        <v>95.410004000000001</v>
      </c>
      <c r="D466">
        <v>39.729999999999997</v>
      </c>
      <c r="E466">
        <v>35.630001</v>
      </c>
      <c r="F466">
        <v>37.360000999999997</v>
      </c>
      <c r="G466">
        <v>107.220001</v>
      </c>
      <c r="H466">
        <v>187.740005</v>
      </c>
      <c r="I466">
        <v>30.860001</v>
      </c>
      <c r="J466">
        <v>87.959998999999996</v>
      </c>
      <c r="K466">
        <v>61.720001000000003</v>
      </c>
      <c r="L466">
        <v>64.440002000000007</v>
      </c>
      <c r="M466" s="35"/>
      <c r="N466" s="34"/>
      <c r="O466" s="37"/>
    </row>
    <row r="467" spans="1:15" x14ac:dyDescent="0.25">
      <c r="A467" s="44">
        <v>43075</v>
      </c>
      <c r="B467">
        <v>5379.5400390000004</v>
      </c>
      <c r="C467">
        <v>94.400002000000001</v>
      </c>
      <c r="D467">
        <v>39.580002</v>
      </c>
      <c r="E467">
        <v>35.560001</v>
      </c>
      <c r="F467">
        <v>36.549999</v>
      </c>
      <c r="G467">
        <v>105.459999</v>
      </c>
      <c r="H467">
        <v>189.259995</v>
      </c>
      <c r="I467">
        <v>31.110001</v>
      </c>
      <c r="J467">
        <v>88.309997999999993</v>
      </c>
      <c r="K467">
        <v>61.119999</v>
      </c>
      <c r="L467">
        <v>64.720000999999996</v>
      </c>
      <c r="M467" s="35"/>
      <c r="N467" s="34"/>
      <c r="O467" s="37"/>
    </row>
    <row r="468" spans="1:15" x14ac:dyDescent="0.25">
      <c r="A468" s="44">
        <v>43076</v>
      </c>
      <c r="B468">
        <v>5390.4599609999996</v>
      </c>
      <c r="C468">
        <v>94.239998</v>
      </c>
      <c r="D468">
        <v>39.310001</v>
      </c>
      <c r="E468">
        <v>35.5</v>
      </c>
      <c r="F468">
        <v>38.220001000000003</v>
      </c>
      <c r="G468">
        <v>105.260002</v>
      </c>
      <c r="H468">
        <v>191.990005</v>
      </c>
      <c r="I468">
        <v>31.08</v>
      </c>
      <c r="J468">
        <v>87.900002000000001</v>
      </c>
      <c r="K468">
        <v>63.02</v>
      </c>
      <c r="L468">
        <v>65.819999999999993</v>
      </c>
      <c r="M468" s="35"/>
      <c r="N468" s="34"/>
      <c r="O468" s="37"/>
    </row>
    <row r="469" spans="1:15" x14ac:dyDescent="0.25">
      <c r="A469" s="44">
        <v>43077</v>
      </c>
      <c r="B469">
        <v>5360.0898440000001</v>
      </c>
      <c r="C469">
        <v>95.949996999999996</v>
      </c>
      <c r="D469">
        <v>39.639999000000003</v>
      </c>
      <c r="E469">
        <v>35.740001999999997</v>
      </c>
      <c r="F469">
        <v>39.259998000000003</v>
      </c>
      <c r="G469">
        <v>104.230003</v>
      </c>
      <c r="H469">
        <v>191.490005</v>
      </c>
      <c r="I469">
        <v>31.08</v>
      </c>
      <c r="J469">
        <v>88.050003000000004</v>
      </c>
      <c r="K469">
        <v>63.330002</v>
      </c>
      <c r="L469">
        <v>66.160004000000001</v>
      </c>
      <c r="M469" s="35"/>
      <c r="N469" s="34"/>
      <c r="O469" s="37"/>
    </row>
    <row r="470" spans="1:15" x14ac:dyDescent="0.25">
      <c r="A470" s="44">
        <v>43080</v>
      </c>
      <c r="B470">
        <v>5390.4799800000001</v>
      </c>
      <c r="C470">
        <v>96.470000999999996</v>
      </c>
      <c r="D470">
        <v>39.93</v>
      </c>
      <c r="E470">
        <v>36.209999000000003</v>
      </c>
      <c r="F470">
        <v>39.400002000000001</v>
      </c>
      <c r="G470">
        <v>106.83000199999999</v>
      </c>
      <c r="H470">
        <v>194.66000399999999</v>
      </c>
      <c r="I470">
        <v>30.959999</v>
      </c>
      <c r="J470">
        <v>88.370002999999997</v>
      </c>
      <c r="K470">
        <v>63.32</v>
      </c>
      <c r="L470">
        <v>65.730002999999996</v>
      </c>
      <c r="M470" s="35"/>
      <c r="N470" s="34"/>
      <c r="O470" s="37"/>
    </row>
    <row r="471" spans="1:15" x14ac:dyDescent="0.25">
      <c r="A471" s="44">
        <v>43081</v>
      </c>
      <c r="B471">
        <v>5398.0498049999997</v>
      </c>
      <c r="C471">
        <v>96.300003000000004</v>
      </c>
      <c r="D471">
        <v>40.659999999999997</v>
      </c>
      <c r="E471">
        <v>36.580002</v>
      </c>
      <c r="F471">
        <v>40.599997999999999</v>
      </c>
      <c r="G471">
        <v>107.43</v>
      </c>
      <c r="H471">
        <v>190.83999600000001</v>
      </c>
      <c r="I471">
        <v>30.42</v>
      </c>
      <c r="J471">
        <v>87.129997000000003</v>
      </c>
      <c r="K471">
        <v>63.43</v>
      </c>
      <c r="L471">
        <v>66.169998000000007</v>
      </c>
      <c r="M471" s="35"/>
      <c r="N471" s="34"/>
      <c r="O471" s="37"/>
    </row>
    <row r="472" spans="1:15" x14ac:dyDescent="0.25">
      <c r="A472" s="44">
        <v>43082</v>
      </c>
      <c r="B472">
        <v>5372.7900390000004</v>
      </c>
      <c r="C472">
        <v>97.349997999999999</v>
      </c>
      <c r="D472">
        <v>40.650002000000001</v>
      </c>
      <c r="E472">
        <v>36.639999000000003</v>
      </c>
      <c r="F472">
        <v>41.259998000000003</v>
      </c>
      <c r="G472">
        <v>107.610001</v>
      </c>
      <c r="H472">
        <v>186.179993</v>
      </c>
      <c r="I472">
        <v>30.51</v>
      </c>
      <c r="J472">
        <v>87.559997999999993</v>
      </c>
      <c r="K472">
        <v>63.139999000000003</v>
      </c>
      <c r="L472">
        <v>65.760002</v>
      </c>
      <c r="M472" s="35"/>
      <c r="N472" s="34"/>
      <c r="O472" s="37"/>
    </row>
    <row r="473" spans="1:15" x14ac:dyDescent="0.25">
      <c r="A473" s="44">
        <v>43083</v>
      </c>
      <c r="B473">
        <v>5316.8901370000003</v>
      </c>
      <c r="C473">
        <v>96.300003000000004</v>
      </c>
      <c r="D473">
        <v>40.630001</v>
      </c>
      <c r="E473">
        <v>36.459999000000003</v>
      </c>
      <c r="F473">
        <v>41.02</v>
      </c>
      <c r="G473">
        <v>110.57</v>
      </c>
      <c r="H473">
        <v>186.470001</v>
      </c>
      <c r="I473">
        <v>30.34</v>
      </c>
      <c r="J473">
        <v>87.559997999999993</v>
      </c>
      <c r="K473">
        <v>63.849997999999999</v>
      </c>
      <c r="L473">
        <v>65.910004000000001</v>
      </c>
      <c r="M473" s="35"/>
      <c r="N473" s="34"/>
      <c r="O473" s="37"/>
    </row>
    <row r="474" spans="1:15" x14ac:dyDescent="0.25">
      <c r="A474" s="44">
        <v>43084</v>
      </c>
      <c r="B474">
        <v>5389.2900390000004</v>
      </c>
      <c r="C474">
        <v>97.449996999999996</v>
      </c>
      <c r="D474">
        <v>40.279998999999997</v>
      </c>
      <c r="E474">
        <v>37.200001</v>
      </c>
      <c r="F474">
        <v>41.09</v>
      </c>
      <c r="G474">
        <v>111.269997</v>
      </c>
      <c r="H474">
        <v>191.55999800000001</v>
      </c>
      <c r="I474">
        <v>30.379999000000002</v>
      </c>
      <c r="J474">
        <v>87.839995999999999</v>
      </c>
      <c r="K474">
        <v>64.699996999999996</v>
      </c>
      <c r="L474">
        <v>65.980002999999996</v>
      </c>
      <c r="M474" s="35"/>
      <c r="N474" s="34"/>
      <c r="O474" s="37"/>
    </row>
    <row r="475" spans="1:15" x14ac:dyDescent="0.25">
      <c r="A475" s="44">
        <v>43087</v>
      </c>
      <c r="B475">
        <v>5375.5297849999997</v>
      </c>
      <c r="C475">
        <v>98.190002000000007</v>
      </c>
      <c r="D475">
        <v>40.840000000000003</v>
      </c>
      <c r="E475">
        <v>37.130001</v>
      </c>
      <c r="F475">
        <v>40.93</v>
      </c>
      <c r="G475">
        <v>111.029999</v>
      </c>
      <c r="H475">
        <v>197.89999399999999</v>
      </c>
      <c r="I475">
        <v>30.83</v>
      </c>
      <c r="J475">
        <v>86.540001000000004</v>
      </c>
      <c r="K475">
        <v>65.699996999999996</v>
      </c>
      <c r="L475">
        <v>65.860000999999997</v>
      </c>
      <c r="M475" s="35"/>
      <c r="N475" s="34"/>
      <c r="O475" s="37"/>
    </row>
    <row r="476" spans="1:15" x14ac:dyDescent="0.25">
      <c r="A476" s="44">
        <v>43088</v>
      </c>
      <c r="B476">
        <v>5374.3500979999999</v>
      </c>
      <c r="C476">
        <v>97.919998000000007</v>
      </c>
      <c r="D476">
        <v>40.639999000000003</v>
      </c>
      <c r="E476">
        <v>36.939999</v>
      </c>
      <c r="F476">
        <v>41.200001</v>
      </c>
      <c r="G476">
        <v>111.80999799999999</v>
      </c>
      <c r="H476">
        <v>196.11000100000001</v>
      </c>
      <c r="I476">
        <v>30.91</v>
      </c>
      <c r="J476">
        <v>85.010002</v>
      </c>
      <c r="K476">
        <v>65.919998000000007</v>
      </c>
      <c r="L476">
        <v>63.380001</v>
      </c>
      <c r="M476" s="35"/>
      <c r="N476" s="34"/>
      <c r="O476" s="37"/>
    </row>
    <row r="477" spans="1:15" x14ac:dyDescent="0.25">
      <c r="A477" s="44">
        <v>43089</v>
      </c>
      <c r="B477">
        <v>5383.8598629999997</v>
      </c>
      <c r="C477">
        <v>97.410004000000001</v>
      </c>
      <c r="D477">
        <v>40.950001</v>
      </c>
      <c r="E477">
        <v>36.459999000000003</v>
      </c>
      <c r="F477">
        <v>40.880001</v>
      </c>
      <c r="G477">
        <v>109.69000200000001</v>
      </c>
      <c r="H477">
        <v>196.800003</v>
      </c>
      <c r="I477">
        <v>30.75</v>
      </c>
      <c r="J477">
        <v>84.489998</v>
      </c>
      <c r="K477">
        <v>66.089995999999999</v>
      </c>
      <c r="L477">
        <v>63.049999</v>
      </c>
      <c r="M477" s="35"/>
      <c r="N477" s="34"/>
      <c r="O477" s="37"/>
    </row>
    <row r="478" spans="1:15" x14ac:dyDescent="0.25">
      <c r="A478" s="44">
        <v>43090</v>
      </c>
      <c r="B478">
        <v>5399.0898440000001</v>
      </c>
      <c r="C478">
        <v>97.910004000000001</v>
      </c>
      <c r="D478">
        <v>41.68</v>
      </c>
      <c r="E478">
        <v>36.240001999999997</v>
      </c>
      <c r="F478">
        <v>41.25</v>
      </c>
      <c r="G478">
        <v>109.57</v>
      </c>
      <c r="H478">
        <v>195.88999899999999</v>
      </c>
      <c r="I478">
        <v>30.959999</v>
      </c>
      <c r="J478">
        <v>84.300003000000004</v>
      </c>
      <c r="K478">
        <v>66.029999000000004</v>
      </c>
      <c r="L478">
        <v>63.009998000000003</v>
      </c>
      <c r="M478" s="35"/>
      <c r="N478" s="34"/>
      <c r="O478" s="37"/>
    </row>
    <row r="479" spans="1:15" x14ac:dyDescent="0.25">
      <c r="A479" s="44">
        <v>43091</v>
      </c>
      <c r="B479">
        <v>5386.830078</v>
      </c>
      <c r="C479">
        <v>98.209998999999996</v>
      </c>
      <c r="D479">
        <v>41.290000999999997</v>
      </c>
      <c r="E479">
        <v>36.139999000000003</v>
      </c>
      <c r="F479">
        <v>41.709999000000003</v>
      </c>
      <c r="G479">
        <v>108.66999800000001</v>
      </c>
      <c r="H479">
        <v>195.270004</v>
      </c>
      <c r="I479">
        <v>31</v>
      </c>
      <c r="J479">
        <v>84.169998000000007</v>
      </c>
      <c r="K479">
        <v>65.970000999999996</v>
      </c>
      <c r="L479">
        <v>63.830002</v>
      </c>
      <c r="M479" s="35"/>
      <c r="N479" s="34"/>
      <c r="O479" s="37"/>
    </row>
    <row r="480" spans="1:15" x14ac:dyDescent="0.25">
      <c r="A480" s="44">
        <v>43095</v>
      </c>
      <c r="B480">
        <v>5427.1899409999996</v>
      </c>
      <c r="C480">
        <v>97.75</v>
      </c>
      <c r="D480">
        <v>41.689999</v>
      </c>
      <c r="E480">
        <v>36.209999000000003</v>
      </c>
      <c r="F480">
        <v>42.849997999999999</v>
      </c>
      <c r="G480">
        <v>108.120003</v>
      </c>
      <c r="H480">
        <v>197.44000199999999</v>
      </c>
      <c r="I480">
        <v>31.120000999999998</v>
      </c>
      <c r="J480">
        <v>83.599997999999999</v>
      </c>
      <c r="K480">
        <v>65.980002999999996</v>
      </c>
      <c r="L480">
        <v>63.82</v>
      </c>
      <c r="M480" s="35"/>
      <c r="N480" s="34"/>
      <c r="O480" s="37"/>
    </row>
    <row r="481" spans="1:15" x14ac:dyDescent="0.25">
      <c r="A481" s="44">
        <v>43096</v>
      </c>
      <c r="B481">
        <v>5399.4501950000003</v>
      </c>
      <c r="C481">
        <v>98.089995999999999</v>
      </c>
      <c r="D481">
        <v>41.720001000000003</v>
      </c>
      <c r="E481">
        <v>36.330002</v>
      </c>
      <c r="F481">
        <v>43.07</v>
      </c>
      <c r="G481">
        <v>107.639999</v>
      </c>
      <c r="H481">
        <v>197.16999799999999</v>
      </c>
      <c r="I481">
        <v>31.41</v>
      </c>
      <c r="J481">
        <v>83.980002999999996</v>
      </c>
      <c r="K481">
        <v>65.959998999999996</v>
      </c>
      <c r="L481">
        <v>64.279999000000004</v>
      </c>
      <c r="M481" s="35"/>
      <c r="N481" s="34"/>
      <c r="O481" s="37"/>
    </row>
    <row r="482" spans="1:15" x14ac:dyDescent="0.25">
      <c r="A482" s="44">
        <v>43097</v>
      </c>
      <c r="B482">
        <v>5357.1401370000003</v>
      </c>
      <c r="C482">
        <v>97.790001000000004</v>
      </c>
      <c r="D482">
        <v>41.869999</v>
      </c>
      <c r="E482">
        <v>36.369999</v>
      </c>
      <c r="F482">
        <v>42.610000999999997</v>
      </c>
      <c r="G482">
        <v>107.769997</v>
      </c>
      <c r="H482">
        <v>197.39999399999999</v>
      </c>
      <c r="I482">
        <v>31.51</v>
      </c>
      <c r="J482">
        <v>83.989998</v>
      </c>
      <c r="K482">
        <v>65.870002999999997</v>
      </c>
      <c r="L482">
        <v>64.760002</v>
      </c>
      <c r="M482" s="35"/>
      <c r="N482" s="34"/>
      <c r="O482" s="37"/>
    </row>
    <row r="483" spans="1:15" x14ac:dyDescent="0.25">
      <c r="A483" s="44">
        <v>43098</v>
      </c>
      <c r="B483">
        <v>5349.2998049999997</v>
      </c>
      <c r="C483">
        <v>96.709998999999996</v>
      </c>
      <c r="D483">
        <v>42.029998999999997</v>
      </c>
      <c r="E483">
        <v>36.220001000000003</v>
      </c>
      <c r="F483">
        <v>42.540000999999997</v>
      </c>
      <c r="G483">
        <v>107.510002</v>
      </c>
      <c r="H483">
        <v>193.5</v>
      </c>
      <c r="I483">
        <v>31.629999000000002</v>
      </c>
      <c r="J483">
        <v>84.110000999999997</v>
      </c>
      <c r="K483">
        <v>65.449996999999996</v>
      </c>
      <c r="L483">
        <v>64.510002</v>
      </c>
      <c r="M483" s="35"/>
      <c r="N483" s="34"/>
      <c r="O483" s="37"/>
    </row>
    <row r="484" spans="1:15" x14ac:dyDescent="0.25">
      <c r="A484" s="44">
        <v>43102</v>
      </c>
      <c r="B484">
        <v>5420.580078</v>
      </c>
      <c r="C484">
        <v>98.410004000000001</v>
      </c>
      <c r="D484">
        <v>42.380001</v>
      </c>
      <c r="E484">
        <v>36.439999</v>
      </c>
      <c r="F484">
        <v>43.139999000000003</v>
      </c>
      <c r="G484">
        <v>111.800003</v>
      </c>
      <c r="H484">
        <v>199.35000600000001</v>
      </c>
      <c r="I484">
        <v>31.42</v>
      </c>
      <c r="J484">
        <v>83.230002999999996</v>
      </c>
      <c r="K484">
        <v>66.290001000000004</v>
      </c>
      <c r="L484">
        <v>64.010002</v>
      </c>
      <c r="M484" s="35"/>
      <c r="N484" s="34"/>
      <c r="O484" s="37"/>
    </row>
    <row r="485" spans="1:15" x14ac:dyDescent="0.25">
      <c r="A485" s="44">
        <v>43103</v>
      </c>
      <c r="B485">
        <v>5382.9101559999999</v>
      </c>
      <c r="C485">
        <v>99.949996999999996</v>
      </c>
      <c r="D485">
        <v>42.869999</v>
      </c>
      <c r="E485">
        <v>36.709999000000003</v>
      </c>
      <c r="F485">
        <v>43.150002000000001</v>
      </c>
      <c r="G485">
        <v>112.279999</v>
      </c>
      <c r="H485">
        <v>212.470001</v>
      </c>
      <c r="I485">
        <v>31.66</v>
      </c>
      <c r="J485">
        <v>82.970000999999996</v>
      </c>
      <c r="K485">
        <v>64.910004000000001</v>
      </c>
      <c r="L485">
        <v>63.889999000000003</v>
      </c>
      <c r="M485" s="35"/>
      <c r="N485" s="34"/>
      <c r="O485" s="37"/>
    </row>
    <row r="486" spans="1:15" x14ac:dyDescent="0.25">
      <c r="A486" s="44">
        <v>43104</v>
      </c>
      <c r="B486">
        <v>5352.7700199999999</v>
      </c>
      <c r="C486">
        <v>99.379997000000003</v>
      </c>
      <c r="D486">
        <v>43.040000999999997</v>
      </c>
      <c r="E486">
        <v>36.790000999999997</v>
      </c>
      <c r="F486">
        <v>43.599997999999999</v>
      </c>
      <c r="G486">
        <v>112.230003</v>
      </c>
      <c r="H486">
        <v>213.58999600000001</v>
      </c>
      <c r="I486">
        <v>31.700001</v>
      </c>
      <c r="J486">
        <v>82.32</v>
      </c>
      <c r="K486">
        <v>64.699996999999996</v>
      </c>
      <c r="L486">
        <v>62.610000999999997</v>
      </c>
      <c r="M486" s="35"/>
      <c r="N486" s="34"/>
      <c r="O486" s="37"/>
    </row>
    <row r="487" spans="1:15" x14ac:dyDescent="0.25">
      <c r="A487" s="44">
        <v>43105</v>
      </c>
      <c r="B487">
        <v>5385.9702150000003</v>
      </c>
      <c r="C487">
        <v>101.110001</v>
      </c>
      <c r="D487">
        <v>43.099997999999999</v>
      </c>
      <c r="E487">
        <v>36.860000999999997</v>
      </c>
      <c r="F487">
        <v>43.669998</v>
      </c>
      <c r="G487">
        <v>111.620003</v>
      </c>
      <c r="H487">
        <v>215.39999399999999</v>
      </c>
      <c r="I487">
        <v>31.809999000000001</v>
      </c>
      <c r="J487">
        <v>81.940002000000007</v>
      </c>
      <c r="K487">
        <v>64.319999999999993</v>
      </c>
      <c r="L487">
        <v>62.560001</v>
      </c>
      <c r="M487" s="35"/>
      <c r="N487" s="34"/>
      <c r="O487" s="37"/>
    </row>
    <row r="488" spans="1:15" x14ac:dyDescent="0.25">
      <c r="A488" s="44">
        <v>43108</v>
      </c>
      <c r="B488">
        <v>5364.7202150000003</v>
      </c>
      <c r="C488">
        <v>99.489998</v>
      </c>
      <c r="D488">
        <v>43.080002</v>
      </c>
      <c r="E488">
        <v>36.450001</v>
      </c>
      <c r="F488">
        <v>42.720001000000003</v>
      </c>
      <c r="G488">
        <v>110.019997</v>
      </c>
      <c r="H488">
        <v>222</v>
      </c>
      <c r="I488">
        <v>31.91</v>
      </c>
      <c r="J488">
        <v>82.199996999999996</v>
      </c>
      <c r="K488">
        <v>64</v>
      </c>
      <c r="L488">
        <v>63.290000999999997</v>
      </c>
      <c r="M488" s="35"/>
      <c r="N488" s="34"/>
      <c r="O488" s="37"/>
    </row>
    <row r="489" spans="1:15" x14ac:dyDescent="0.25">
      <c r="A489" s="44">
        <v>43109</v>
      </c>
      <c r="B489">
        <v>5368.8398440000001</v>
      </c>
      <c r="C489">
        <v>100.239998</v>
      </c>
      <c r="D489">
        <v>42.869999</v>
      </c>
      <c r="E489">
        <v>36.409999999999997</v>
      </c>
      <c r="F489">
        <v>42.470001000000003</v>
      </c>
      <c r="G489">
        <v>109.94000200000001</v>
      </c>
      <c r="H489">
        <v>221.94000199999999</v>
      </c>
      <c r="I489">
        <v>31.91</v>
      </c>
      <c r="J489">
        <v>81.239998</v>
      </c>
      <c r="K489">
        <v>62.380001</v>
      </c>
      <c r="L489">
        <v>62.650002000000001</v>
      </c>
      <c r="M489" s="35"/>
      <c r="N489" s="34"/>
      <c r="O489" s="37"/>
    </row>
    <row r="490" spans="1:15" x14ac:dyDescent="0.25">
      <c r="A490" s="44">
        <v>43110</v>
      </c>
      <c r="B490">
        <v>5339.419922</v>
      </c>
      <c r="C490">
        <v>99.690002000000007</v>
      </c>
      <c r="D490">
        <v>42.900002000000001</v>
      </c>
      <c r="E490">
        <v>36.470001000000003</v>
      </c>
      <c r="F490">
        <v>42.419998</v>
      </c>
      <c r="G490">
        <v>109.470001</v>
      </c>
      <c r="H490">
        <v>223.679993</v>
      </c>
      <c r="I490">
        <v>31.610001</v>
      </c>
      <c r="J490">
        <v>80.110000999999997</v>
      </c>
      <c r="K490">
        <v>62.959999000000003</v>
      </c>
      <c r="L490">
        <v>61.439999</v>
      </c>
      <c r="M490" s="35"/>
      <c r="N490" s="34"/>
      <c r="O490" s="37"/>
    </row>
    <row r="491" spans="1:15" x14ac:dyDescent="0.25">
      <c r="A491" s="44">
        <v>43111</v>
      </c>
      <c r="B491">
        <v>5312.5600590000004</v>
      </c>
      <c r="C491">
        <v>99.269997000000004</v>
      </c>
      <c r="D491">
        <v>43.27</v>
      </c>
      <c r="E491">
        <v>36.560001</v>
      </c>
      <c r="F491">
        <v>43.720001000000003</v>
      </c>
      <c r="G491">
        <v>110.989998</v>
      </c>
      <c r="H491">
        <v>224.08000200000001</v>
      </c>
      <c r="I491">
        <v>31.809999000000001</v>
      </c>
      <c r="J491">
        <v>79.279999000000004</v>
      </c>
      <c r="K491">
        <v>64.839995999999999</v>
      </c>
      <c r="L491">
        <v>61.650002000000001</v>
      </c>
      <c r="M491" s="35"/>
      <c r="N491" s="34"/>
      <c r="O491" s="37"/>
    </row>
    <row r="492" spans="1:15" x14ac:dyDescent="0.25">
      <c r="A492" s="44">
        <v>43112</v>
      </c>
      <c r="B492">
        <v>5288.6000979999999</v>
      </c>
      <c r="C492">
        <v>100.339996</v>
      </c>
      <c r="D492">
        <v>43.91</v>
      </c>
      <c r="E492">
        <v>36.540000999999997</v>
      </c>
      <c r="F492">
        <v>43.52</v>
      </c>
      <c r="G492">
        <v>112.470001</v>
      </c>
      <c r="H492">
        <v>222.979996</v>
      </c>
      <c r="I492">
        <v>32.049999</v>
      </c>
      <c r="J492">
        <v>78.900002000000001</v>
      </c>
      <c r="K492">
        <v>65.360000999999997</v>
      </c>
      <c r="L492">
        <v>61.849997999999999</v>
      </c>
      <c r="M492" s="35"/>
      <c r="N492" s="34"/>
      <c r="O492" s="37"/>
    </row>
    <row r="493" spans="1:15" x14ac:dyDescent="0.25">
      <c r="A493" s="44">
        <v>43116</v>
      </c>
      <c r="B493">
        <v>5331.2797849999997</v>
      </c>
      <c r="C493">
        <v>102.489998</v>
      </c>
      <c r="D493">
        <v>42.459999000000003</v>
      </c>
      <c r="E493">
        <v>36.599997999999999</v>
      </c>
      <c r="F493">
        <v>40.709999000000003</v>
      </c>
      <c r="G493">
        <v>110.69000200000001</v>
      </c>
      <c r="H493">
        <v>220.11000100000001</v>
      </c>
      <c r="I493">
        <v>32</v>
      </c>
      <c r="J493">
        <v>78.419998000000007</v>
      </c>
      <c r="K493">
        <v>65.470000999999996</v>
      </c>
      <c r="L493">
        <v>62.139999000000003</v>
      </c>
      <c r="M493" s="35"/>
      <c r="N493" s="34"/>
      <c r="O493" s="37"/>
    </row>
    <row r="494" spans="1:15" x14ac:dyDescent="0.25">
      <c r="A494" s="44">
        <v>43117</v>
      </c>
      <c r="B494">
        <v>5413.6899409999996</v>
      </c>
      <c r="C494">
        <v>104.360001</v>
      </c>
      <c r="D494">
        <v>42.880001</v>
      </c>
      <c r="E494">
        <v>37.18</v>
      </c>
      <c r="F494">
        <v>39.560001</v>
      </c>
      <c r="G494">
        <v>111.970001</v>
      </c>
      <c r="H494">
        <v>224.720001</v>
      </c>
      <c r="I494">
        <v>32.110000999999997</v>
      </c>
      <c r="J494">
        <v>78.410004000000001</v>
      </c>
      <c r="K494">
        <v>66.069999999999993</v>
      </c>
      <c r="L494">
        <v>62.860000999999997</v>
      </c>
      <c r="M494" s="35"/>
      <c r="N494" s="34"/>
      <c r="O494" s="37"/>
    </row>
    <row r="495" spans="1:15" x14ac:dyDescent="0.25">
      <c r="A495" s="44">
        <v>43118</v>
      </c>
      <c r="B495">
        <v>5470.75</v>
      </c>
      <c r="C495">
        <v>103.80999799999999</v>
      </c>
      <c r="D495">
        <v>42.900002000000001</v>
      </c>
      <c r="E495">
        <v>36.990001999999997</v>
      </c>
      <c r="F495">
        <v>40.080002</v>
      </c>
      <c r="G495">
        <v>110.41999800000001</v>
      </c>
      <c r="H495">
        <v>224.44000199999999</v>
      </c>
      <c r="I495">
        <v>32.029998999999997</v>
      </c>
      <c r="J495">
        <v>77.339995999999999</v>
      </c>
      <c r="K495">
        <v>65.059997999999993</v>
      </c>
      <c r="L495">
        <v>61.43</v>
      </c>
      <c r="M495" s="35"/>
      <c r="N495" s="34"/>
      <c r="O495" s="37"/>
    </row>
    <row r="496" spans="1:15" x14ac:dyDescent="0.25">
      <c r="A496" s="44">
        <v>43119</v>
      </c>
      <c r="B496">
        <v>5487.419922</v>
      </c>
      <c r="C496">
        <v>104.639999</v>
      </c>
      <c r="D496">
        <v>42.400002000000001</v>
      </c>
      <c r="E496">
        <v>36.939999</v>
      </c>
      <c r="F496">
        <v>40.389999000000003</v>
      </c>
      <c r="G496">
        <v>110.589996</v>
      </c>
      <c r="H496">
        <v>230.11000100000001</v>
      </c>
      <c r="I496">
        <v>31.860001</v>
      </c>
      <c r="J496">
        <v>76.819999999999993</v>
      </c>
      <c r="K496">
        <v>65.050003000000004</v>
      </c>
      <c r="L496">
        <v>61.779998999999997</v>
      </c>
      <c r="M496" s="35"/>
      <c r="N496" s="34"/>
      <c r="O496" s="37"/>
    </row>
    <row r="497" spans="1:15" x14ac:dyDescent="0.25">
      <c r="A497" s="44">
        <v>43122</v>
      </c>
      <c r="B497">
        <v>5523.9399409999996</v>
      </c>
      <c r="C497">
        <v>106.489998</v>
      </c>
      <c r="D497">
        <v>43.389999000000003</v>
      </c>
      <c r="E497">
        <v>36.93</v>
      </c>
      <c r="F497">
        <v>40.840000000000003</v>
      </c>
      <c r="G497">
        <v>111.099998</v>
      </c>
      <c r="H497">
        <v>233.69000199999999</v>
      </c>
      <c r="I497">
        <v>31.93</v>
      </c>
      <c r="J497">
        <v>76.949996999999996</v>
      </c>
      <c r="K497">
        <v>64.889999000000003</v>
      </c>
      <c r="L497">
        <v>63.110000999999997</v>
      </c>
      <c r="M497" s="35"/>
      <c r="N497" s="34"/>
      <c r="O497" s="37"/>
    </row>
    <row r="498" spans="1:15" x14ac:dyDescent="0.25">
      <c r="A498" s="44">
        <v>43123</v>
      </c>
      <c r="B498">
        <v>5504.6801759999998</v>
      </c>
      <c r="C498">
        <v>105.379997</v>
      </c>
      <c r="D498">
        <v>43.240001999999997</v>
      </c>
      <c r="E498">
        <v>36.82</v>
      </c>
      <c r="F498">
        <v>41.299999</v>
      </c>
      <c r="G498">
        <v>110.410004</v>
      </c>
      <c r="H498">
        <v>238.91000399999999</v>
      </c>
      <c r="I498">
        <v>32.349997999999999</v>
      </c>
      <c r="J498">
        <v>77.709998999999996</v>
      </c>
      <c r="K498">
        <v>65.260002</v>
      </c>
      <c r="L498">
        <v>64.970000999999996</v>
      </c>
      <c r="M498" s="35"/>
      <c r="N498" s="34"/>
      <c r="O498" s="37"/>
    </row>
    <row r="499" spans="1:15" x14ac:dyDescent="0.25">
      <c r="A499" s="44">
        <v>43124</v>
      </c>
      <c r="B499">
        <v>5488.5498049999997</v>
      </c>
      <c r="C499">
        <v>105.510002</v>
      </c>
      <c r="D499">
        <v>43.939999</v>
      </c>
      <c r="E499">
        <v>36.93</v>
      </c>
      <c r="F499">
        <v>41.639999000000003</v>
      </c>
      <c r="G499">
        <v>110.5</v>
      </c>
      <c r="H499">
        <v>235.800003</v>
      </c>
      <c r="I499">
        <v>32.060001</v>
      </c>
      <c r="J499">
        <v>77.239998</v>
      </c>
      <c r="K499">
        <v>62.209999000000003</v>
      </c>
      <c r="L499">
        <v>64.480002999999996</v>
      </c>
      <c r="M499" s="35"/>
      <c r="N499" s="34"/>
      <c r="O499" s="37"/>
    </row>
    <row r="500" spans="1:15" x14ac:dyDescent="0.25">
      <c r="A500" s="44">
        <v>43125</v>
      </c>
      <c r="B500">
        <v>5517.0600590000004</v>
      </c>
      <c r="C500">
        <v>108.300003</v>
      </c>
      <c r="D500">
        <v>43.740001999999997</v>
      </c>
      <c r="E500">
        <v>37.229999999999997</v>
      </c>
      <c r="F500">
        <v>40.409999999999997</v>
      </c>
      <c r="G500">
        <v>110.550003</v>
      </c>
      <c r="H500">
        <v>236.35000600000001</v>
      </c>
      <c r="I500">
        <v>31.76</v>
      </c>
      <c r="J500">
        <v>78.900002000000001</v>
      </c>
      <c r="K500">
        <v>60.189999</v>
      </c>
      <c r="L500">
        <v>64.220000999999996</v>
      </c>
      <c r="M500" s="35"/>
      <c r="N500" s="34"/>
      <c r="O500" s="37"/>
    </row>
    <row r="501" spans="1:15" x14ac:dyDescent="0.25">
      <c r="A501" s="44">
        <v>43126</v>
      </c>
      <c r="B501">
        <v>5509.6899409999996</v>
      </c>
      <c r="C501">
        <v>123.209999</v>
      </c>
      <c r="D501">
        <v>43.810001</v>
      </c>
      <c r="E501">
        <v>39.009998000000003</v>
      </c>
      <c r="F501">
        <v>42.130001</v>
      </c>
      <c r="G501">
        <v>112.19000200000001</v>
      </c>
      <c r="H501">
        <v>243.33000200000001</v>
      </c>
      <c r="I501">
        <v>32.540000999999997</v>
      </c>
      <c r="J501">
        <v>78.830001999999993</v>
      </c>
      <c r="K501">
        <v>60.82</v>
      </c>
      <c r="L501">
        <v>64.389999000000003</v>
      </c>
      <c r="M501" s="35"/>
      <c r="N501" s="34"/>
      <c r="O501" s="37"/>
    </row>
    <row r="502" spans="1:15" x14ac:dyDescent="0.25">
      <c r="A502" s="44">
        <v>43129</v>
      </c>
      <c r="B502">
        <v>5513.8198240000002</v>
      </c>
      <c r="C502">
        <v>122.30999799999999</v>
      </c>
      <c r="D502">
        <v>43.349997999999999</v>
      </c>
      <c r="E502">
        <v>39.020000000000003</v>
      </c>
      <c r="F502">
        <v>42.099997999999999</v>
      </c>
      <c r="G502">
        <v>111.540001</v>
      </c>
      <c r="H502">
        <v>246.85000600000001</v>
      </c>
      <c r="I502">
        <v>31.889999</v>
      </c>
      <c r="J502">
        <v>77.290001000000004</v>
      </c>
      <c r="K502">
        <v>60.360000999999997</v>
      </c>
      <c r="L502">
        <v>63.389999000000003</v>
      </c>
      <c r="M502" s="35"/>
      <c r="N502" s="34"/>
      <c r="O502" s="37"/>
    </row>
    <row r="503" spans="1:15" x14ac:dyDescent="0.25">
      <c r="A503" s="44">
        <v>43130</v>
      </c>
      <c r="B503">
        <v>5493.9902339999999</v>
      </c>
      <c r="C503">
        <v>115.879997</v>
      </c>
      <c r="D503">
        <v>42.810001</v>
      </c>
      <c r="E503">
        <v>37.799999</v>
      </c>
      <c r="F503">
        <v>42</v>
      </c>
      <c r="G503">
        <v>110.110001</v>
      </c>
      <c r="H503">
        <v>242.720001</v>
      </c>
      <c r="I503">
        <v>32.040000999999997</v>
      </c>
      <c r="J503">
        <v>77.660004000000001</v>
      </c>
      <c r="K503">
        <v>59.830002</v>
      </c>
      <c r="L503">
        <v>62.900002000000001</v>
      </c>
      <c r="M503" s="35"/>
      <c r="N503" s="34"/>
      <c r="O503" s="37"/>
    </row>
    <row r="504" spans="1:15" x14ac:dyDescent="0.25">
      <c r="A504" s="44">
        <v>43131</v>
      </c>
      <c r="B504">
        <v>5494.830078</v>
      </c>
      <c r="C504">
        <v>112.220001</v>
      </c>
      <c r="D504">
        <v>42.790000999999997</v>
      </c>
      <c r="E504">
        <v>37.040000999999997</v>
      </c>
      <c r="F504">
        <v>42.439999</v>
      </c>
      <c r="G504">
        <v>108.66999800000001</v>
      </c>
      <c r="H504">
        <v>245.800003</v>
      </c>
      <c r="I504">
        <v>31.93</v>
      </c>
      <c r="J504">
        <v>78.5</v>
      </c>
      <c r="K504">
        <v>60.799999</v>
      </c>
      <c r="L504">
        <v>65.110000999999997</v>
      </c>
      <c r="M504" s="35"/>
      <c r="N504" s="34"/>
      <c r="O504" s="37"/>
    </row>
    <row r="505" spans="1:15" x14ac:dyDescent="0.25">
      <c r="A505" s="44">
        <v>43132</v>
      </c>
      <c r="B505">
        <v>5526.5097660000001</v>
      </c>
      <c r="C505">
        <v>116.339996</v>
      </c>
      <c r="D505">
        <v>43.360000999999997</v>
      </c>
      <c r="E505">
        <v>36.830002</v>
      </c>
      <c r="F505">
        <v>41.57</v>
      </c>
      <c r="G505">
        <v>110.489998</v>
      </c>
      <c r="H505">
        <v>240.5</v>
      </c>
      <c r="I505">
        <v>32.169998</v>
      </c>
      <c r="J505">
        <v>76.839995999999999</v>
      </c>
      <c r="K505">
        <v>60.310001</v>
      </c>
      <c r="L505">
        <v>63.720001000000003</v>
      </c>
      <c r="M505" s="35"/>
      <c r="N505" s="34"/>
      <c r="O505" s="37"/>
    </row>
    <row r="506" spans="1:15" x14ac:dyDescent="0.25">
      <c r="A506" s="44">
        <v>43133</v>
      </c>
      <c r="B506">
        <v>5541.9902339999999</v>
      </c>
      <c r="C506">
        <v>115.16999800000001</v>
      </c>
      <c r="D506">
        <v>41.16</v>
      </c>
      <c r="E506">
        <v>36.610000999999997</v>
      </c>
      <c r="F506">
        <v>39.909999999999997</v>
      </c>
      <c r="G506">
        <v>108.699997</v>
      </c>
      <c r="H506">
        <v>233.520004</v>
      </c>
      <c r="I506">
        <v>31.49</v>
      </c>
      <c r="J506">
        <v>76.529999000000004</v>
      </c>
      <c r="K506">
        <v>58.709999000000003</v>
      </c>
      <c r="L506">
        <v>63.830002</v>
      </c>
      <c r="M506" s="35"/>
      <c r="N506" s="34"/>
      <c r="O506" s="37"/>
    </row>
    <row r="507" spans="1:15" x14ac:dyDescent="0.25">
      <c r="A507" s="44">
        <v>43136</v>
      </c>
      <c r="B507">
        <v>5535.2597660000001</v>
      </c>
      <c r="C507">
        <v>109.510002</v>
      </c>
      <c r="D507">
        <v>39.779998999999997</v>
      </c>
      <c r="E507">
        <v>34.669998</v>
      </c>
      <c r="F507">
        <v>38.200001</v>
      </c>
      <c r="G507">
        <v>104.699997</v>
      </c>
      <c r="H507">
        <v>213.699997</v>
      </c>
      <c r="I507">
        <v>30.620000999999998</v>
      </c>
      <c r="J507">
        <v>75.809997999999993</v>
      </c>
      <c r="K507">
        <v>56.990001999999997</v>
      </c>
      <c r="L507">
        <v>61.209999000000003</v>
      </c>
      <c r="M507" s="35"/>
      <c r="N507" s="34"/>
      <c r="O507" s="37"/>
    </row>
    <row r="508" spans="1:15" x14ac:dyDescent="0.25">
      <c r="A508" s="44">
        <v>43137</v>
      </c>
      <c r="B508">
        <v>5495.1601559999999</v>
      </c>
      <c r="C508">
        <v>111.199997</v>
      </c>
      <c r="D508">
        <v>40.57</v>
      </c>
      <c r="E508">
        <v>35.279998999999997</v>
      </c>
      <c r="F508">
        <v>39.040000999999997</v>
      </c>
      <c r="G508">
        <v>106.16999800000001</v>
      </c>
      <c r="H508">
        <v>225.58000200000001</v>
      </c>
      <c r="I508">
        <v>30.92</v>
      </c>
      <c r="J508">
        <v>74.489998</v>
      </c>
      <c r="K508">
        <v>58.139999000000003</v>
      </c>
      <c r="L508">
        <v>60.740001999999997</v>
      </c>
      <c r="M508" s="35"/>
      <c r="N508" s="34"/>
      <c r="O508" s="37"/>
    </row>
    <row r="509" spans="1:15" x14ac:dyDescent="0.25">
      <c r="A509" s="44">
        <v>43138</v>
      </c>
      <c r="B509">
        <v>5481.2099609999996</v>
      </c>
      <c r="C509">
        <v>113.620003</v>
      </c>
      <c r="D509">
        <v>40</v>
      </c>
      <c r="E509">
        <v>34.979999999999997</v>
      </c>
      <c r="F509">
        <v>39.479999999999997</v>
      </c>
      <c r="G509">
        <v>104.760002</v>
      </c>
      <c r="H509">
        <v>228.800003</v>
      </c>
      <c r="I509">
        <v>30.530000999999999</v>
      </c>
      <c r="J509">
        <v>74.400002000000001</v>
      </c>
      <c r="K509">
        <v>57.889999000000003</v>
      </c>
      <c r="L509">
        <v>60.040000999999997</v>
      </c>
      <c r="M509" s="35"/>
      <c r="N509" s="34"/>
      <c r="O509" s="37"/>
    </row>
    <row r="510" spans="1:15" x14ac:dyDescent="0.25">
      <c r="A510" s="44">
        <v>43139</v>
      </c>
      <c r="B510">
        <v>5529.1499020000001</v>
      </c>
      <c r="C510">
        <v>108.480003</v>
      </c>
      <c r="D510">
        <v>39.549999</v>
      </c>
      <c r="E510">
        <v>33.630001</v>
      </c>
      <c r="F510">
        <v>37.459999000000003</v>
      </c>
      <c r="G510">
        <v>101.349998</v>
      </c>
      <c r="H510">
        <v>217.520004</v>
      </c>
      <c r="I510">
        <v>30.940000999999999</v>
      </c>
      <c r="J510">
        <v>74.319999999999993</v>
      </c>
      <c r="K510">
        <v>55.630001</v>
      </c>
      <c r="L510">
        <v>58.330002</v>
      </c>
      <c r="M510" s="35"/>
      <c r="N510" s="34"/>
      <c r="O510" s="37"/>
    </row>
    <row r="511" spans="1:15" x14ac:dyDescent="0.25">
      <c r="A511" s="44">
        <v>43140</v>
      </c>
      <c r="B511">
        <v>5521.5898440000001</v>
      </c>
      <c r="C511">
        <v>111.300003</v>
      </c>
      <c r="D511">
        <v>39.110000999999997</v>
      </c>
      <c r="E511">
        <v>34.159999999999997</v>
      </c>
      <c r="F511">
        <v>37.619999</v>
      </c>
      <c r="G511">
        <v>103.089996</v>
      </c>
      <c r="H511">
        <v>232.08000200000001</v>
      </c>
      <c r="I511">
        <v>31.440000999999999</v>
      </c>
      <c r="J511">
        <v>76.099997999999999</v>
      </c>
      <c r="K511">
        <v>55.5</v>
      </c>
      <c r="L511">
        <v>60.32</v>
      </c>
      <c r="M511" s="35"/>
      <c r="N511" s="34"/>
      <c r="O511" s="37"/>
    </row>
    <row r="512" spans="1:15" x14ac:dyDescent="0.25">
      <c r="A512" s="44">
        <v>43143</v>
      </c>
      <c r="B512">
        <v>5473.7797849999997</v>
      </c>
      <c r="C512">
        <v>111.93</v>
      </c>
      <c r="D512">
        <v>39.869999</v>
      </c>
      <c r="E512">
        <v>34.659999999999997</v>
      </c>
      <c r="F512">
        <v>38.439999</v>
      </c>
      <c r="G512">
        <v>103.389999</v>
      </c>
      <c r="H512">
        <v>228.029999</v>
      </c>
      <c r="I512">
        <v>31.83</v>
      </c>
      <c r="J512">
        <v>76.809997999999993</v>
      </c>
      <c r="K512">
        <v>56.810001</v>
      </c>
      <c r="L512">
        <v>60.150002000000001</v>
      </c>
      <c r="M512" s="35"/>
      <c r="N512" s="34"/>
      <c r="O512" s="37"/>
    </row>
    <row r="513" spans="1:15" x14ac:dyDescent="0.25">
      <c r="A513" s="44">
        <v>43144</v>
      </c>
      <c r="B513">
        <v>5481.9301759999998</v>
      </c>
      <c r="C513">
        <v>111.860001</v>
      </c>
      <c r="D513">
        <v>39.689999</v>
      </c>
      <c r="E513">
        <v>34.939999</v>
      </c>
      <c r="F513">
        <v>39</v>
      </c>
      <c r="G513">
        <v>104.120003</v>
      </c>
      <c r="H513">
        <v>232.63000500000001</v>
      </c>
      <c r="I513">
        <v>32.060001</v>
      </c>
      <c r="J513">
        <v>77.080001999999993</v>
      </c>
      <c r="K513">
        <v>57.16</v>
      </c>
      <c r="L513">
        <v>61.16</v>
      </c>
      <c r="M513" s="35"/>
      <c r="N513" s="34"/>
      <c r="O513" s="37"/>
    </row>
    <row r="514" spans="1:15" x14ac:dyDescent="0.25">
      <c r="A514" s="44">
        <v>43145</v>
      </c>
      <c r="B514">
        <v>5454.5498049999997</v>
      </c>
      <c r="C514">
        <v>113.08000199999999</v>
      </c>
      <c r="D514">
        <v>40.369999</v>
      </c>
      <c r="E514">
        <v>35.189999</v>
      </c>
      <c r="F514">
        <v>39.659999999999997</v>
      </c>
      <c r="G514">
        <v>104.599998</v>
      </c>
      <c r="H514">
        <v>241.41999799999999</v>
      </c>
      <c r="I514">
        <v>32.959999000000003</v>
      </c>
      <c r="J514">
        <v>75.480002999999996</v>
      </c>
      <c r="K514">
        <v>57.73</v>
      </c>
      <c r="L514">
        <v>60.540000999999997</v>
      </c>
      <c r="M514" s="35"/>
      <c r="N514" s="34"/>
      <c r="O514" s="37"/>
    </row>
    <row r="515" spans="1:15" x14ac:dyDescent="0.25">
      <c r="A515" s="44">
        <v>43146</v>
      </c>
      <c r="B515">
        <v>5364.9799800000001</v>
      </c>
      <c r="C515">
        <v>114.900002</v>
      </c>
      <c r="D515">
        <v>39.840000000000003</v>
      </c>
      <c r="E515">
        <v>35.709999000000003</v>
      </c>
      <c r="F515">
        <v>40.889999000000003</v>
      </c>
      <c r="G515">
        <v>105.18</v>
      </c>
      <c r="H515">
        <v>246.5</v>
      </c>
      <c r="I515">
        <v>32.970001000000003</v>
      </c>
      <c r="J515">
        <v>76.199996999999996</v>
      </c>
      <c r="K515">
        <v>58.18</v>
      </c>
      <c r="L515">
        <v>61.41</v>
      </c>
      <c r="M515" s="35"/>
      <c r="N515" s="34"/>
      <c r="O515" s="37"/>
    </row>
    <row r="516" spans="1:15" x14ac:dyDescent="0.25">
      <c r="A516" s="44">
        <v>43147</v>
      </c>
      <c r="B516">
        <v>5285.830078</v>
      </c>
      <c r="C516">
        <v>118.599998</v>
      </c>
      <c r="D516">
        <v>39.619999</v>
      </c>
      <c r="E516">
        <v>36.259998000000003</v>
      </c>
      <c r="F516">
        <v>40.360000999999997</v>
      </c>
      <c r="G516">
        <v>106.529999</v>
      </c>
      <c r="H516">
        <v>243.83999600000001</v>
      </c>
      <c r="I516">
        <v>33.43</v>
      </c>
      <c r="J516">
        <v>76.699996999999996</v>
      </c>
      <c r="K516">
        <v>58.27</v>
      </c>
      <c r="L516">
        <v>61.98</v>
      </c>
      <c r="M516" s="35"/>
      <c r="N516" s="34"/>
      <c r="O516" s="37"/>
    </row>
    <row r="517" spans="1:15" x14ac:dyDescent="0.25">
      <c r="A517" s="44">
        <v>43151</v>
      </c>
      <c r="B517">
        <v>5161.8100590000004</v>
      </c>
      <c r="C517">
        <v>117.980003</v>
      </c>
      <c r="D517">
        <v>39.520000000000003</v>
      </c>
      <c r="E517">
        <v>36.009998000000003</v>
      </c>
      <c r="F517">
        <v>41.82</v>
      </c>
      <c r="G517">
        <v>105.980003</v>
      </c>
      <c r="H517">
        <v>249.08000200000001</v>
      </c>
      <c r="I517">
        <v>32.810001</v>
      </c>
      <c r="J517">
        <v>75.690002000000007</v>
      </c>
      <c r="K517">
        <v>57.73</v>
      </c>
      <c r="L517">
        <v>61.23</v>
      </c>
      <c r="M517" s="35"/>
      <c r="N517" s="34"/>
      <c r="O517" s="37"/>
    </row>
    <row r="518" spans="1:15" x14ac:dyDescent="0.25">
      <c r="A518" s="44">
        <v>43152</v>
      </c>
      <c r="B518">
        <v>5255.8999020000001</v>
      </c>
      <c r="C518">
        <v>117.910004</v>
      </c>
      <c r="D518">
        <v>38.840000000000003</v>
      </c>
      <c r="E518">
        <v>35.759998000000003</v>
      </c>
      <c r="F518">
        <v>42.630001</v>
      </c>
      <c r="G518">
        <v>105.050003</v>
      </c>
      <c r="H518">
        <v>241.509995</v>
      </c>
      <c r="I518">
        <v>33.009998000000003</v>
      </c>
      <c r="J518">
        <v>75.330001999999993</v>
      </c>
      <c r="K518">
        <v>58.029998999999997</v>
      </c>
      <c r="L518">
        <v>59.91</v>
      </c>
      <c r="M518" s="35"/>
      <c r="N518" s="34"/>
      <c r="O518" s="37"/>
    </row>
    <row r="519" spans="1:15" x14ac:dyDescent="0.25">
      <c r="A519" s="44">
        <v>43153</v>
      </c>
      <c r="B519">
        <v>5151.6801759999998</v>
      </c>
      <c r="C519">
        <v>117.55999799999999</v>
      </c>
      <c r="D519">
        <v>39.25</v>
      </c>
      <c r="E519">
        <v>35.740001999999997</v>
      </c>
      <c r="F519">
        <v>42.970001000000003</v>
      </c>
      <c r="G519">
        <v>105.239998</v>
      </c>
      <c r="H519">
        <v>242.14999399999999</v>
      </c>
      <c r="I519">
        <v>33.080002</v>
      </c>
      <c r="J519">
        <v>75.540001000000004</v>
      </c>
      <c r="K519">
        <v>57.32</v>
      </c>
      <c r="L519">
        <v>59.939999</v>
      </c>
      <c r="M519" s="35"/>
      <c r="N519" s="34"/>
      <c r="O519" s="37"/>
    </row>
    <row r="520" spans="1:15" x14ac:dyDescent="0.25">
      <c r="A520" s="44">
        <v>43154</v>
      </c>
      <c r="B520">
        <v>5079.2099609999996</v>
      </c>
      <c r="C520">
        <v>118.75</v>
      </c>
      <c r="D520">
        <v>40.099997999999999</v>
      </c>
      <c r="E520">
        <v>36.259998000000003</v>
      </c>
      <c r="F520">
        <v>44.119999</v>
      </c>
      <c r="G520">
        <v>107.25</v>
      </c>
      <c r="H520">
        <v>245.929993</v>
      </c>
      <c r="I520">
        <v>33.169998</v>
      </c>
      <c r="J520">
        <v>77.220000999999996</v>
      </c>
      <c r="K520">
        <v>57.990001999999997</v>
      </c>
      <c r="L520">
        <v>61.259998000000003</v>
      </c>
      <c r="M520" s="35"/>
      <c r="N520" s="34"/>
      <c r="O520" s="37"/>
    </row>
    <row r="521" spans="1:15" x14ac:dyDescent="0.25">
      <c r="A521" s="44">
        <v>43157</v>
      </c>
      <c r="B521">
        <v>5140.0600590000004</v>
      </c>
      <c r="C521">
        <v>121.540001</v>
      </c>
      <c r="D521">
        <v>40.290000999999997</v>
      </c>
      <c r="E521">
        <v>37.090000000000003</v>
      </c>
      <c r="F521">
        <v>42.669998</v>
      </c>
      <c r="G521">
        <v>109.80999799999999</v>
      </c>
      <c r="H521">
        <v>246.58000200000001</v>
      </c>
      <c r="I521">
        <v>33.490001999999997</v>
      </c>
      <c r="J521">
        <v>77.919998000000007</v>
      </c>
      <c r="K521">
        <v>59.5</v>
      </c>
      <c r="L521">
        <v>61.310001</v>
      </c>
      <c r="M521" s="35"/>
      <c r="N521" s="34"/>
      <c r="O521" s="37"/>
    </row>
    <row r="522" spans="1:15" x14ac:dyDescent="0.25">
      <c r="A522" s="44">
        <v>43158</v>
      </c>
      <c r="B522">
        <v>5109.2402339999999</v>
      </c>
      <c r="C522">
        <v>118.260002</v>
      </c>
      <c r="D522">
        <v>39.5</v>
      </c>
      <c r="E522">
        <v>36.799999</v>
      </c>
      <c r="F522">
        <v>41.77</v>
      </c>
      <c r="G522">
        <v>104.870003</v>
      </c>
      <c r="H522">
        <v>246.05999800000001</v>
      </c>
      <c r="I522">
        <v>32.939999</v>
      </c>
      <c r="J522">
        <v>76.330001999999993</v>
      </c>
      <c r="K522">
        <v>58.48</v>
      </c>
      <c r="L522">
        <v>60.360000999999997</v>
      </c>
      <c r="M522" s="35"/>
      <c r="N522" s="34"/>
      <c r="O522" s="37"/>
    </row>
    <row r="523" spans="1:15" x14ac:dyDescent="0.25">
      <c r="A523" s="44">
        <v>43159</v>
      </c>
      <c r="B523">
        <v>5165.2597660000001</v>
      </c>
      <c r="C523">
        <v>115.83000199999999</v>
      </c>
      <c r="D523">
        <v>38.860000999999997</v>
      </c>
      <c r="E523">
        <v>36.310001</v>
      </c>
      <c r="F523">
        <v>41.240001999999997</v>
      </c>
      <c r="G523">
        <v>103.160004</v>
      </c>
      <c r="H523">
        <v>242</v>
      </c>
      <c r="I523">
        <v>32.779998999999997</v>
      </c>
      <c r="J523">
        <v>75.339995999999999</v>
      </c>
      <c r="K523">
        <v>57.84</v>
      </c>
      <c r="L523">
        <v>60.68</v>
      </c>
      <c r="M523" s="35"/>
      <c r="N523" s="34"/>
      <c r="O523" s="37"/>
    </row>
    <row r="524" spans="1:15" x14ac:dyDescent="0.25">
      <c r="A524" s="44">
        <v>43160</v>
      </c>
      <c r="B524">
        <v>5222.5200199999999</v>
      </c>
      <c r="C524">
        <v>113.839996</v>
      </c>
      <c r="D524">
        <v>38.939999</v>
      </c>
      <c r="E524">
        <v>35.630001</v>
      </c>
      <c r="F524">
        <v>41.650002000000001</v>
      </c>
      <c r="G524">
        <v>102.57</v>
      </c>
      <c r="H524">
        <v>232.21000699999999</v>
      </c>
      <c r="I524">
        <v>32.490001999999997</v>
      </c>
      <c r="J524">
        <v>75.559997999999993</v>
      </c>
      <c r="K524">
        <v>58.009998000000003</v>
      </c>
      <c r="L524">
        <v>60.720001000000003</v>
      </c>
      <c r="M524" s="35"/>
      <c r="N524" s="34"/>
      <c r="O524" s="37"/>
    </row>
    <row r="525" spans="1:15" x14ac:dyDescent="0.25">
      <c r="A525" s="44">
        <v>43161</v>
      </c>
      <c r="B525">
        <v>5281.580078</v>
      </c>
      <c r="C525">
        <v>115.040001</v>
      </c>
      <c r="D525">
        <v>38.700001</v>
      </c>
      <c r="E525">
        <v>35.950001</v>
      </c>
      <c r="F525">
        <v>41.869999</v>
      </c>
      <c r="G525">
        <v>102.989998</v>
      </c>
      <c r="H525">
        <v>236.53999300000001</v>
      </c>
      <c r="I525">
        <v>32.270000000000003</v>
      </c>
      <c r="J525">
        <v>75.349997999999999</v>
      </c>
      <c r="K525">
        <v>57.810001</v>
      </c>
      <c r="L525">
        <v>60.220001000000003</v>
      </c>
      <c r="M525" s="35"/>
      <c r="N525" s="34"/>
      <c r="O525" s="37"/>
    </row>
    <row r="526" spans="1:15" x14ac:dyDescent="0.25">
      <c r="A526" s="44">
        <v>43164</v>
      </c>
      <c r="B526">
        <v>5256.1801759999998</v>
      </c>
      <c r="C526">
        <v>115.660004</v>
      </c>
      <c r="D526">
        <v>39.159999999999997</v>
      </c>
      <c r="E526">
        <v>36.119999</v>
      </c>
      <c r="F526">
        <v>44.560001</v>
      </c>
      <c r="G526">
        <v>103.410004</v>
      </c>
      <c r="H526">
        <v>235.64999399999999</v>
      </c>
      <c r="I526">
        <v>32.439999</v>
      </c>
      <c r="J526">
        <v>77.489998</v>
      </c>
      <c r="K526">
        <v>58.380001</v>
      </c>
      <c r="L526">
        <v>61.09</v>
      </c>
      <c r="M526" s="35"/>
      <c r="N526" s="34"/>
      <c r="O526" s="37"/>
    </row>
    <row r="527" spans="1:15" x14ac:dyDescent="0.25">
      <c r="A527" s="44">
        <v>43165</v>
      </c>
      <c r="B527">
        <v>5289.8598629999997</v>
      </c>
      <c r="C527">
        <v>114.55999799999999</v>
      </c>
      <c r="D527">
        <v>39.549999</v>
      </c>
      <c r="E527">
        <v>35.880001</v>
      </c>
      <c r="F527">
        <v>43.200001</v>
      </c>
      <c r="G527">
        <v>104.94000200000001</v>
      </c>
      <c r="H527">
        <v>242.16000399999999</v>
      </c>
      <c r="I527">
        <v>32.479999999999997</v>
      </c>
      <c r="J527">
        <v>75.860000999999997</v>
      </c>
      <c r="K527">
        <v>58.25</v>
      </c>
      <c r="L527">
        <v>61.599997999999999</v>
      </c>
      <c r="M527" s="35"/>
      <c r="N527" s="34"/>
      <c r="O527" s="37"/>
    </row>
    <row r="528" spans="1:15" x14ac:dyDescent="0.25">
      <c r="A528" s="44">
        <v>43166</v>
      </c>
      <c r="B528">
        <v>5302.169922</v>
      </c>
      <c r="C528">
        <v>114.720001</v>
      </c>
      <c r="D528">
        <v>39.310001</v>
      </c>
      <c r="E528">
        <v>35.93</v>
      </c>
      <c r="F528">
        <v>41.91</v>
      </c>
      <c r="G528">
        <v>103.589996</v>
      </c>
      <c r="H528">
        <v>241.83999600000001</v>
      </c>
      <c r="I528">
        <v>32.840000000000003</v>
      </c>
      <c r="J528">
        <v>75.25</v>
      </c>
      <c r="K528">
        <v>57.57</v>
      </c>
      <c r="L528">
        <v>61.919998</v>
      </c>
      <c r="M528" s="35"/>
      <c r="N528" s="34"/>
      <c r="O528" s="37"/>
    </row>
    <row r="529" spans="1:15" x14ac:dyDescent="0.25">
      <c r="A529" s="44">
        <v>43167</v>
      </c>
      <c r="B529">
        <v>5309.2299800000001</v>
      </c>
      <c r="C529">
        <v>117.010002</v>
      </c>
      <c r="D529">
        <v>39.459999000000003</v>
      </c>
      <c r="E529">
        <v>36.5</v>
      </c>
      <c r="F529">
        <v>40.889999000000003</v>
      </c>
      <c r="G529">
        <v>104.029999</v>
      </c>
      <c r="H529">
        <v>241.179993</v>
      </c>
      <c r="I529">
        <v>32.93</v>
      </c>
      <c r="J529">
        <v>75.989998</v>
      </c>
      <c r="K529">
        <v>58.369999</v>
      </c>
      <c r="L529">
        <v>62.380001</v>
      </c>
      <c r="M529" s="35"/>
      <c r="N529" s="34"/>
      <c r="O529" s="37"/>
    </row>
    <row r="530" spans="1:15" x14ac:dyDescent="0.25">
      <c r="A530" s="44">
        <v>43168</v>
      </c>
      <c r="B530">
        <v>5317.3701170000004</v>
      </c>
      <c r="C530">
        <v>119.290001</v>
      </c>
      <c r="D530">
        <v>39.659999999999997</v>
      </c>
      <c r="E530">
        <v>36.770000000000003</v>
      </c>
      <c r="F530">
        <v>41.5</v>
      </c>
      <c r="G530">
        <v>104.730003</v>
      </c>
      <c r="H530">
        <v>245.33000200000001</v>
      </c>
      <c r="I530">
        <v>32.959999000000003</v>
      </c>
      <c r="J530">
        <v>76.129997000000003</v>
      </c>
      <c r="K530">
        <v>59.700001</v>
      </c>
      <c r="L530">
        <v>63.689999</v>
      </c>
      <c r="M530" s="35"/>
      <c r="N530" s="34"/>
      <c r="O530" s="37"/>
    </row>
    <row r="531" spans="1:15" x14ac:dyDescent="0.25">
      <c r="A531" s="44">
        <v>43171</v>
      </c>
      <c r="B531">
        <v>5344.2597660000001</v>
      </c>
      <c r="C531">
        <v>118.300003</v>
      </c>
      <c r="D531">
        <v>39.849997999999999</v>
      </c>
      <c r="E531">
        <v>36.610000999999997</v>
      </c>
      <c r="F531">
        <v>41.880001</v>
      </c>
      <c r="G531">
        <v>105.16999800000001</v>
      </c>
      <c r="H531">
        <v>249.759995</v>
      </c>
      <c r="I531">
        <v>33.259998000000003</v>
      </c>
      <c r="J531">
        <v>76.550003000000004</v>
      </c>
      <c r="K531">
        <v>59.759998000000003</v>
      </c>
      <c r="L531">
        <v>63.560001</v>
      </c>
      <c r="M531" s="35"/>
      <c r="N531" s="34"/>
      <c r="O531" s="37"/>
    </row>
    <row r="532" spans="1:15" x14ac:dyDescent="0.25">
      <c r="A532" s="44">
        <v>43172</v>
      </c>
      <c r="B532">
        <v>5343.9301759999998</v>
      </c>
      <c r="C532">
        <v>119.75</v>
      </c>
      <c r="D532">
        <v>39.549999</v>
      </c>
      <c r="E532">
        <v>36.75</v>
      </c>
      <c r="F532">
        <v>40.380001</v>
      </c>
      <c r="G532">
        <v>103.730003</v>
      </c>
      <c r="H532">
        <v>247.71000699999999</v>
      </c>
      <c r="I532">
        <v>33.330002</v>
      </c>
      <c r="J532">
        <v>76.470000999999996</v>
      </c>
      <c r="K532">
        <v>60.330002</v>
      </c>
      <c r="L532">
        <v>63.369999</v>
      </c>
      <c r="M532" s="35"/>
      <c r="N532" s="34"/>
      <c r="O532" s="37"/>
    </row>
    <row r="533" spans="1:15" x14ac:dyDescent="0.25">
      <c r="A533" s="44">
        <v>43173</v>
      </c>
      <c r="B533">
        <v>5320.4902339999999</v>
      </c>
      <c r="C533">
        <v>118.94000200000001</v>
      </c>
      <c r="D533">
        <v>38.869999</v>
      </c>
      <c r="E533">
        <v>36.349997999999999</v>
      </c>
      <c r="F533">
        <v>40.310001</v>
      </c>
      <c r="G533">
        <v>103.900002</v>
      </c>
      <c r="H533">
        <v>248.740005</v>
      </c>
      <c r="I533">
        <v>33.259998000000003</v>
      </c>
      <c r="J533">
        <v>77</v>
      </c>
      <c r="K533">
        <v>59.619999</v>
      </c>
      <c r="L533">
        <v>63.220001000000003</v>
      </c>
      <c r="M533" s="35"/>
      <c r="N533" s="34"/>
      <c r="O533" s="37"/>
    </row>
    <row r="534" spans="1:15" x14ac:dyDescent="0.25">
      <c r="A534" s="44">
        <v>43174</v>
      </c>
      <c r="B534">
        <v>5262.5600590000004</v>
      </c>
      <c r="C534">
        <v>114.93</v>
      </c>
      <c r="D534">
        <v>39.029998999999997</v>
      </c>
      <c r="E534">
        <v>36.580002</v>
      </c>
      <c r="F534">
        <v>38.990001999999997</v>
      </c>
      <c r="G534">
        <v>103.239998</v>
      </c>
      <c r="H534">
        <v>249.33999600000001</v>
      </c>
      <c r="I534">
        <v>33.32</v>
      </c>
      <c r="J534">
        <v>76.739998</v>
      </c>
      <c r="K534">
        <v>59.939999</v>
      </c>
      <c r="L534">
        <v>63.439999</v>
      </c>
      <c r="M534" s="35"/>
      <c r="N534" s="34"/>
      <c r="O534" s="37"/>
    </row>
    <row r="535" spans="1:15" x14ac:dyDescent="0.25">
      <c r="A535" s="44">
        <v>43175</v>
      </c>
      <c r="B535">
        <v>5136.580078</v>
      </c>
      <c r="C535">
        <v>113.709999</v>
      </c>
      <c r="D535">
        <v>39.479999999999997</v>
      </c>
      <c r="E535">
        <v>36.779998999999997</v>
      </c>
      <c r="F535">
        <v>38.330002</v>
      </c>
      <c r="G535">
        <v>102.870003</v>
      </c>
      <c r="H535">
        <v>250.479996</v>
      </c>
      <c r="I535">
        <v>32.860000999999997</v>
      </c>
      <c r="J535">
        <v>77.589995999999999</v>
      </c>
      <c r="K535">
        <v>60.900002000000001</v>
      </c>
      <c r="L535">
        <v>63.830002</v>
      </c>
      <c r="M535" s="35"/>
      <c r="N535" s="34"/>
      <c r="O535" s="37"/>
    </row>
    <row r="536" spans="1:15" x14ac:dyDescent="0.25">
      <c r="A536" s="44">
        <v>43178</v>
      </c>
      <c r="B536">
        <v>5167.2299800000001</v>
      </c>
      <c r="C536">
        <v>112.029999</v>
      </c>
      <c r="D536">
        <v>38.75</v>
      </c>
      <c r="E536">
        <v>36.330002</v>
      </c>
      <c r="F536">
        <v>37.689999</v>
      </c>
      <c r="G536">
        <v>101.480003</v>
      </c>
      <c r="H536">
        <v>241</v>
      </c>
      <c r="I536">
        <v>32.549999</v>
      </c>
      <c r="J536">
        <v>77.040001000000004</v>
      </c>
      <c r="K536">
        <v>60.599997999999999</v>
      </c>
      <c r="L536">
        <v>63.34</v>
      </c>
      <c r="M536" s="35"/>
      <c r="N536" s="34"/>
      <c r="O536" s="37"/>
    </row>
    <row r="537" spans="1:15" x14ac:dyDescent="0.25">
      <c r="A537" s="44">
        <v>43179</v>
      </c>
      <c r="B537">
        <v>5170.2299800000001</v>
      </c>
      <c r="C537">
        <v>112.650002</v>
      </c>
      <c r="D537">
        <v>39.040000999999997</v>
      </c>
      <c r="E537">
        <v>36.330002</v>
      </c>
      <c r="F537">
        <v>37.950001</v>
      </c>
      <c r="G537">
        <v>101.349998</v>
      </c>
      <c r="H537">
        <v>249.58000200000001</v>
      </c>
      <c r="I537">
        <v>32.68</v>
      </c>
      <c r="J537">
        <v>76.430000000000007</v>
      </c>
      <c r="K537">
        <v>60.689999</v>
      </c>
      <c r="L537">
        <v>63.580002</v>
      </c>
      <c r="M537" s="35"/>
      <c r="N537" s="34"/>
      <c r="O537" s="37"/>
    </row>
    <row r="538" spans="1:15" x14ac:dyDescent="0.25">
      <c r="A538" s="44">
        <v>43180</v>
      </c>
      <c r="B538">
        <v>5187.830078</v>
      </c>
      <c r="C538">
        <v>112.449997</v>
      </c>
      <c r="D538">
        <v>40.130001</v>
      </c>
      <c r="E538">
        <v>36.270000000000003</v>
      </c>
      <c r="F538">
        <v>38.659999999999997</v>
      </c>
      <c r="G538">
        <v>101.82</v>
      </c>
      <c r="H538">
        <v>248.55999800000001</v>
      </c>
      <c r="I538">
        <v>32.740001999999997</v>
      </c>
      <c r="J538">
        <v>76.180000000000007</v>
      </c>
      <c r="K538">
        <v>57.779998999999997</v>
      </c>
      <c r="L538">
        <v>62.630001</v>
      </c>
      <c r="M538" s="35"/>
      <c r="N538" s="34"/>
      <c r="O538" s="37"/>
    </row>
    <row r="539" spans="1:15" x14ac:dyDescent="0.25">
      <c r="A539" s="44">
        <v>43181</v>
      </c>
      <c r="B539">
        <v>5254.1000979999999</v>
      </c>
      <c r="C539">
        <v>98.099997999999999</v>
      </c>
      <c r="D539">
        <v>39.029998999999997</v>
      </c>
      <c r="E539">
        <v>35.599997999999999</v>
      </c>
      <c r="F539">
        <v>37.270000000000003</v>
      </c>
      <c r="G539">
        <v>100.599998</v>
      </c>
      <c r="H539">
        <v>241.85000600000001</v>
      </c>
      <c r="I539">
        <v>32.770000000000003</v>
      </c>
      <c r="J539">
        <v>76.190002000000007</v>
      </c>
      <c r="K539">
        <v>57</v>
      </c>
      <c r="L539">
        <v>61.709999000000003</v>
      </c>
      <c r="M539" s="35"/>
      <c r="N539" s="34"/>
      <c r="O539" s="37"/>
    </row>
    <row r="540" spans="1:15" x14ac:dyDescent="0.25">
      <c r="A540" s="44">
        <v>43182</v>
      </c>
      <c r="B540">
        <v>5274.3999020000001</v>
      </c>
      <c r="C540">
        <v>97.459998999999996</v>
      </c>
      <c r="D540">
        <v>39.119999</v>
      </c>
      <c r="E540">
        <v>34.490001999999997</v>
      </c>
      <c r="F540">
        <v>36.919998</v>
      </c>
      <c r="G540">
        <v>98.540001000000004</v>
      </c>
      <c r="H540">
        <v>232.970001</v>
      </c>
      <c r="I540">
        <v>32.740001999999997</v>
      </c>
      <c r="J540">
        <v>75.169998000000007</v>
      </c>
      <c r="K540">
        <v>56.720001000000003</v>
      </c>
      <c r="L540">
        <v>60.110000999999997</v>
      </c>
      <c r="M540" s="35"/>
      <c r="N540" s="34"/>
      <c r="O540" s="37"/>
    </row>
    <row r="541" spans="1:15" x14ac:dyDescent="0.25">
      <c r="A541" s="44">
        <v>43185</v>
      </c>
      <c r="B541">
        <v>5276.7099609999996</v>
      </c>
      <c r="C541">
        <v>95.279999000000004</v>
      </c>
      <c r="D541">
        <v>40.419998</v>
      </c>
      <c r="E541">
        <v>35.040000999999997</v>
      </c>
      <c r="F541">
        <v>37.349997999999999</v>
      </c>
      <c r="G541">
        <v>100.650002</v>
      </c>
      <c r="H541">
        <v>244.479996</v>
      </c>
      <c r="I541">
        <v>32.990001999999997</v>
      </c>
      <c r="J541">
        <v>75.919998000000007</v>
      </c>
      <c r="K541">
        <v>57.59</v>
      </c>
      <c r="L541">
        <v>61.23</v>
      </c>
      <c r="M541" s="35"/>
      <c r="N541" s="34"/>
      <c r="O541" s="37"/>
    </row>
    <row r="542" spans="1:15" x14ac:dyDescent="0.25">
      <c r="A542" s="44">
        <v>43186</v>
      </c>
      <c r="B542">
        <v>5242.7900390000004</v>
      </c>
      <c r="C542">
        <v>92.010002</v>
      </c>
      <c r="D542">
        <v>39.970001000000003</v>
      </c>
      <c r="E542">
        <v>35.009998000000003</v>
      </c>
      <c r="F542">
        <v>37.5</v>
      </c>
      <c r="G542">
        <v>99.360000999999997</v>
      </c>
      <c r="H542">
        <v>225.520004</v>
      </c>
      <c r="I542">
        <v>32.619999</v>
      </c>
      <c r="J542">
        <v>77.099997999999999</v>
      </c>
      <c r="K542">
        <v>56.689999</v>
      </c>
      <c r="L542">
        <v>62.040000999999997</v>
      </c>
      <c r="M542" s="35"/>
      <c r="N542" s="34"/>
      <c r="O542" s="37"/>
    </row>
    <row r="543" spans="1:15" x14ac:dyDescent="0.25">
      <c r="A543" s="44">
        <v>43187</v>
      </c>
      <c r="B543">
        <v>5233.3598629999997</v>
      </c>
      <c r="C543">
        <v>94.269997000000004</v>
      </c>
      <c r="D543">
        <v>39.599997999999999</v>
      </c>
      <c r="E543">
        <v>35.299999</v>
      </c>
      <c r="F543">
        <v>36.490001999999997</v>
      </c>
      <c r="G543">
        <v>98.540001000000004</v>
      </c>
      <c r="H543">
        <v>221.35000600000001</v>
      </c>
      <c r="I543">
        <v>32.950001</v>
      </c>
      <c r="J543">
        <v>77.419998000000007</v>
      </c>
      <c r="K543">
        <v>56.25</v>
      </c>
      <c r="L543">
        <v>62.529998999999997</v>
      </c>
      <c r="M543" s="35"/>
      <c r="N543" s="34"/>
      <c r="O543" s="37"/>
    </row>
    <row r="544" spans="1:15" x14ac:dyDescent="0.25">
      <c r="A544" s="44">
        <v>43188</v>
      </c>
      <c r="B544">
        <v>5267.2597660000001</v>
      </c>
      <c r="C544">
        <v>94.650002000000001</v>
      </c>
      <c r="D544">
        <v>40.540000999999997</v>
      </c>
      <c r="E544">
        <v>35.490001999999997</v>
      </c>
      <c r="F544">
        <v>37.729999999999997</v>
      </c>
      <c r="G544">
        <v>100.44000200000001</v>
      </c>
      <c r="H544">
        <v>231.58999600000001</v>
      </c>
      <c r="I544">
        <v>33.389999000000003</v>
      </c>
      <c r="J544">
        <v>77.470000999999996</v>
      </c>
      <c r="K544">
        <v>57.279998999999997</v>
      </c>
      <c r="L544">
        <v>62.990001999999997</v>
      </c>
      <c r="M544" s="35"/>
      <c r="N544" s="34"/>
      <c r="O544" s="37"/>
    </row>
    <row r="545" spans="1:15" x14ac:dyDescent="0.25">
      <c r="A545" s="44">
        <v>43192</v>
      </c>
      <c r="B545">
        <v>5282.75</v>
      </c>
      <c r="C545">
        <v>91.459998999999996</v>
      </c>
      <c r="D545">
        <v>39.909999999999997</v>
      </c>
      <c r="E545">
        <v>35.049999</v>
      </c>
      <c r="F545">
        <v>36.619999</v>
      </c>
      <c r="G545">
        <v>98.660004000000001</v>
      </c>
      <c r="H545">
        <v>221.050003</v>
      </c>
      <c r="I545">
        <v>33.049999</v>
      </c>
      <c r="J545">
        <v>77.099997999999999</v>
      </c>
      <c r="K545">
        <v>54.34</v>
      </c>
      <c r="L545">
        <v>61.400002000000001</v>
      </c>
      <c r="M545" s="35"/>
      <c r="N545" s="34"/>
      <c r="O545" s="37"/>
    </row>
    <row r="546" spans="1:15" x14ac:dyDescent="0.25">
      <c r="A546" s="44">
        <v>43193</v>
      </c>
      <c r="B546">
        <v>5222.8398440000001</v>
      </c>
      <c r="C546">
        <v>90.589995999999999</v>
      </c>
      <c r="D546">
        <v>40.709999000000003</v>
      </c>
      <c r="E546">
        <v>35.68</v>
      </c>
      <c r="F546">
        <v>36.979999999999997</v>
      </c>
      <c r="G546">
        <v>99.419998000000007</v>
      </c>
      <c r="H546">
        <v>225.35000600000001</v>
      </c>
      <c r="I546">
        <v>33.43</v>
      </c>
      <c r="J546">
        <v>77.260002</v>
      </c>
      <c r="K546">
        <v>55.970001000000003</v>
      </c>
      <c r="L546">
        <v>61.73</v>
      </c>
      <c r="M546" s="35"/>
      <c r="N546" s="34"/>
      <c r="O546" s="37"/>
    </row>
    <row r="547" spans="1:15" x14ac:dyDescent="0.25">
      <c r="A547" s="44">
        <v>43194</v>
      </c>
      <c r="B547">
        <v>5252.4301759999998</v>
      </c>
      <c r="C547">
        <v>92.940002000000007</v>
      </c>
      <c r="D547">
        <v>41.029998999999997</v>
      </c>
      <c r="E547">
        <v>36.130001</v>
      </c>
      <c r="F547">
        <v>37.110000999999997</v>
      </c>
      <c r="G547">
        <v>100.949997</v>
      </c>
      <c r="H547">
        <v>226.240005</v>
      </c>
      <c r="I547">
        <v>34.07</v>
      </c>
      <c r="J547">
        <v>77.709998999999996</v>
      </c>
      <c r="K547">
        <v>56.360000999999997</v>
      </c>
      <c r="L547">
        <v>62.150002000000001</v>
      </c>
      <c r="M547" s="35"/>
      <c r="N547" s="34"/>
      <c r="O547" s="37"/>
    </row>
    <row r="548" spans="1:15" x14ac:dyDescent="0.25">
      <c r="A548" s="44">
        <v>43195</v>
      </c>
      <c r="B548">
        <v>5239.7402339999999</v>
      </c>
      <c r="C548">
        <v>92.209998999999996</v>
      </c>
      <c r="D548">
        <v>41.919998</v>
      </c>
      <c r="E548">
        <v>35.729999999999997</v>
      </c>
      <c r="F548">
        <v>38.580002</v>
      </c>
      <c r="G548">
        <v>102.110001</v>
      </c>
      <c r="H548">
        <v>221.38000500000001</v>
      </c>
      <c r="I548">
        <v>34.130001</v>
      </c>
      <c r="J548">
        <v>78.599997999999999</v>
      </c>
      <c r="K548">
        <v>56.860000999999997</v>
      </c>
      <c r="L548">
        <v>61.759998000000003</v>
      </c>
      <c r="M548" s="35"/>
      <c r="N548" s="34"/>
      <c r="O548" s="37"/>
    </row>
    <row r="549" spans="1:15" x14ac:dyDescent="0.25">
      <c r="A549" s="44">
        <v>43196</v>
      </c>
      <c r="B549">
        <v>5167.2099609999996</v>
      </c>
      <c r="C549">
        <v>89.779999000000004</v>
      </c>
      <c r="D549">
        <v>41.759998000000003</v>
      </c>
      <c r="E549">
        <v>35.169998</v>
      </c>
      <c r="F549">
        <v>36.830002</v>
      </c>
      <c r="G549">
        <v>100.349998</v>
      </c>
      <c r="H549">
        <v>214.25</v>
      </c>
      <c r="I549">
        <v>34.25</v>
      </c>
      <c r="J549">
        <v>78.160004000000001</v>
      </c>
      <c r="K549">
        <v>55.290000999999997</v>
      </c>
      <c r="L549">
        <v>61.240001999999997</v>
      </c>
      <c r="M549" s="35"/>
      <c r="N549" s="34"/>
      <c r="O549" s="37"/>
    </row>
    <row r="550" spans="1:15" x14ac:dyDescent="0.25">
      <c r="A550" s="44">
        <v>43199</v>
      </c>
      <c r="B550">
        <v>5095.2202150000003</v>
      </c>
      <c r="C550">
        <v>90.480002999999996</v>
      </c>
      <c r="D550">
        <v>41.66</v>
      </c>
      <c r="E550">
        <v>35.459999000000003</v>
      </c>
      <c r="F550">
        <v>37.159999999999997</v>
      </c>
      <c r="G550">
        <v>99.699996999999996</v>
      </c>
      <c r="H550">
        <v>215.41000399999999</v>
      </c>
      <c r="I550">
        <v>34.57</v>
      </c>
      <c r="J550">
        <v>78.470000999999996</v>
      </c>
      <c r="K550">
        <v>54.849997999999999</v>
      </c>
      <c r="L550">
        <v>61.32</v>
      </c>
      <c r="M550" s="35"/>
      <c r="N550" s="34"/>
      <c r="O550" s="37"/>
    </row>
    <row r="551" spans="1:15" x14ac:dyDescent="0.25">
      <c r="A551" s="44">
        <v>43200</v>
      </c>
      <c r="B551">
        <v>5066.2797849999997</v>
      </c>
      <c r="C551">
        <v>93.620002999999997</v>
      </c>
      <c r="D551">
        <v>42.779998999999997</v>
      </c>
      <c r="E551">
        <v>35.950001</v>
      </c>
      <c r="F551">
        <v>37.270000000000003</v>
      </c>
      <c r="G551">
        <v>101.370003</v>
      </c>
      <c r="H551">
        <v>227.91000399999999</v>
      </c>
      <c r="I551">
        <v>34.470001000000003</v>
      </c>
      <c r="J551">
        <v>77.519997000000004</v>
      </c>
      <c r="K551">
        <v>54.130001</v>
      </c>
      <c r="L551">
        <v>61.599997999999999</v>
      </c>
      <c r="M551" s="35"/>
      <c r="N551" s="34"/>
      <c r="O551" s="37"/>
    </row>
    <row r="552" spans="1:15" x14ac:dyDescent="0.25">
      <c r="A552" s="44">
        <v>43201</v>
      </c>
      <c r="B552">
        <v>5115.7402339999999</v>
      </c>
      <c r="C552">
        <v>93.639999000000003</v>
      </c>
      <c r="D552">
        <v>43.060001</v>
      </c>
      <c r="E552">
        <v>35.790000999999997</v>
      </c>
      <c r="F552">
        <v>37.409999999999997</v>
      </c>
      <c r="G552">
        <v>100.800003</v>
      </c>
      <c r="H552">
        <v>226.240005</v>
      </c>
      <c r="I552">
        <v>34.450001</v>
      </c>
      <c r="J552">
        <v>77.080001999999993</v>
      </c>
      <c r="K552">
        <v>53.5</v>
      </c>
      <c r="L552">
        <v>61.619999</v>
      </c>
      <c r="M552" s="35"/>
      <c r="N552" s="34"/>
      <c r="O552" s="37"/>
    </row>
    <row r="553" spans="1:15" x14ac:dyDescent="0.25">
      <c r="A553" s="44">
        <v>43202</v>
      </c>
      <c r="B553">
        <v>5130.4399409999996</v>
      </c>
      <c r="C553">
        <v>92.120002999999997</v>
      </c>
      <c r="D553">
        <v>43.060001</v>
      </c>
      <c r="E553">
        <v>36.32</v>
      </c>
      <c r="F553">
        <v>38.200001</v>
      </c>
      <c r="G553">
        <v>100.389999</v>
      </c>
      <c r="H553">
        <v>234.60000600000001</v>
      </c>
      <c r="I553">
        <v>34.220001000000003</v>
      </c>
      <c r="J553">
        <v>76.139999000000003</v>
      </c>
      <c r="K553">
        <v>54.939999</v>
      </c>
      <c r="L553">
        <v>61.639999000000003</v>
      </c>
      <c r="M553" s="35"/>
      <c r="N553" s="34"/>
      <c r="O553" s="37"/>
    </row>
    <row r="554" spans="1:15" x14ac:dyDescent="0.25">
      <c r="A554" s="44">
        <v>43203</v>
      </c>
      <c r="B554">
        <v>5167.2998049999997</v>
      </c>
      <c r="C554">
        <v>91.830001999999993</v>
      </c>
      <c r="D554">
        <v>42.959999000000003</v>
      </c>
      <c r="E554">
        <v>36.32</v>
      </c>
      <c r="F554">
        <v>38.43</v>
      </c>
      <c r="G554">
        <v>100.349998</v>
      </c>
      <c r="H554">
        <v>231.5</v>
      </c>
      <c r="I554">
        <v>34.470001000000003</v>
      </c>
      <c r="J554">
        <v>76.669998000000007</v>
      </c>
      <c r="K554">
        <v>55.07</v>
      </c>
      <c r="L554">
        <v>62.259998000000003</v>
      </c>
      <c r="M554" s="35"/>
      <c r="N554" s="34"/>
      <c r="O554" s="37"/>
    </row>
    <row r="555" spans="1:15" x14ac:dyDescent="0.25">
      <c r="A555" s="44">
        <v>43206</v>
      </c>
      <c r="B555">
        <v>5152.1201170000004</v>
      </c>
      <c r="C555">
        <v>92.599997999999999</v>
      </c>
      <c r="D555">
        <v>42.720001000000003</v>
      </c>
      <c r="E555">
        <v>36.529998999999997</v>
      </c>
      <c r="F555">
        <v>38.450001</v>
      </c>
      <c r="G555">
        <v>100.239998</v>
      </c>
      <c r="H555">
        <v>231.490005</v>
      </c>
      <c r="I555">
        <v>34.900002000000001</v>
      </c>
      <c r="J555">
        <v>77.959998999999996</v>
      </c>
      <c r="K555">
        <v>54.889999000000003</v>
      </c>
      <c r="L555">
        <v>62.599997999999999</v>
      </c>
      <c r="M555" s="35"/>
      <c r="N555" s="34"/>
      <c r="O555" s="37"/>
    </row>
    <row r="556" spans="1:15" x14ac:dyDescent="0.25">
      <c r="A556" s="44">
        <v>43207</v>
      </c>
      <c r="B556">
        <v>5141.7998049999997</v>
      </c>
      <c r="C556">
        <v>93.589995999999999</v>
      </c>
      <c r="D556">
        <v>42.650002000000001</v>
      </c>
      <c r="E556">
        <v>36.330002</v>
      </c>
      <c r="F556">
        <v>39.080002</v>
      </c>
      <c r="G556">
        <v>102.16999800000001</v>
      </c>
      <c r="H556">
        <v>237.53999300000001</v>
      </c>
      <c r="I556">
        <v>34.650002000000001</v>
      </c>
      <c r="J556">
        <v>78.5</v>
      </c>
      <c r="K556">
        <v>54.27</v>
      </c>
      <c r="L556">
        <v>65.300003000000004</v>
      </c>
      <c r="M556" s="35"/>
      <c r="N556" s="34"/>
      <c r="O556" s="37"/>
    </row>
    <row r="557" spans="1:15" x14ac:dyDescent="0.25">
      <c r="A557" s="44">
        <v>43208</v>
      </c>
      <c r="B557">
        <v>5276.669922</v>
      </c>
      <c r="C557">
        <v>94.32</v>
      </c>
      <c r="D557">
        <v>43.529998999999997</v>
      </c>
      <c r="E557">
        <v>36.490001999999997</v>
      </c>
      <c r="F557">
        <v>40.020000000000003</v>
      </c>
      <c r="G557">
        <v>101.209999</v>
      </c>
      <c r="H557">
        <v>236.36999499999999</v>
      </c>
      <c r="I557">
        <v>34.529998999999997</v>
      </c>
      <c r="J557">
        <v>78.279999000000004</v>
      </c>
      <c r="K557">
        <v>55.82</v>
      </c>
      <c r="L557">
        <v>65.660004000000001</v>
      </c>
      <c r="M557" s="35"/>
      <c r="N557" s="34"/>
      <c r="O557" s="37"/>
    </row>
    <row r="558" spans="1:15" x14ac:dyDescent="0.25">
      <c r="A558" s="44">
        <v>43209</v>
      </c>
      <c r="B558">
        <v>5258.2402339999999</v>
      </c>
      <c r="C558">
        <v>93.010002</v>
      </c>
      <c r="D558">
        <v>43.669998</v>
      </c>
      <c r="E558">
        <v>36.529998999999997</v>
      </c>
      <c r="F558">
        <v>39.639999000000003</v>
      </c>
      <c r="G558">
        <v>100.889999</v>
      </c>
      <c r="H558">
        <v>229.03999300000001</v>
      </c>
      <c r="I558">
        <v>34.189999</v>
      </c>
      <c r="J558">
        <v>78.519997000000004</v>
      </c>
      <c r="K558">
        <v>54.799999</v>
      </c>
      <c r="L558">
        <v>65.230002999999996</v>
      </c>
      <c r="M558" s="35"/>
      <c r="N558" s="34"/>
      <c r="O558" s="37"/>
    </row>
    <row r="559" spans="1:15" x14ac:dyDescent="0.25">
      <c r="A559" s="44">
        <v>43210</v>
      </c>
      <c r="B559">
        <v>5263.3901370000003</v>
      </c>
      <c r="C559">
        <v>92.599997999999999</v>
      </c>
      <c r="D559">
        <v>43.5</v>
      </c>
      <c r="E559">
        <v>36.630001</v>
      </c>
      <c r="F559">
        <v>38.720001000000003</v>
      </c>
      <c r="G559">
        <v>100.239998</v>
      </c>
      <c r="H559">
        <v>228.71000699999999</v>
      </c>
      <c r="I559">
        <v>34.090000000000003</v>
      </c>
      <c r="J559">
        <v>77.680000000000007</v>
      </c>
      <c r="K559">
        <v>54.77</v>
      </c>
      <c r="L559">
        <v>64.989998</v>
      </c>
      <c r="M559" s="35"/>
      <c r="N559" s="34"/>
      <c r="O559" s="37"/>
    </row>
    <row r="560" spans="1:15" x14ac:dyDescent="0.25">
      <c r="A560" s="44">
        <v>43213</v>
      </c>
      <c r="B560">
        <v>5307.5600590000004</v>
      </c>
      <c r="C560">
        <v>93.169998000000007</v>
      </c>
      <c r="D560">
        <v>43.91</v>
      </c>
      <c r="E560">
        <v>36.799999</v>
      </c>
      <c r="F560">
        <v>39</v>
      </c>
      <c r="G560">
        <v>100.150002</v>
      </c>
      <c r="H560">
        <v>223.88000500000001</v>
      </c>
      <c r="I560">
        <v>33.349997999999999</v>
      </c>
      <c r="J560">
        <v>77.989998</v>
      </c>
      <c r="K560">
        <v>54.98</v>
      </c>
      <c r="L560">
        <v>64.879997000000003</v>
      </c>
      <c r="M560" s="35"/>
      <c r="N560" s="34"/>
      <c r="O560" s="37"/>
    </row>
    <row r="561" spans="1:15" x14ac:dyDescent="0.25">
      <c r="A561" s="44">
        <v>43214</v>
      </c>
      <c r="B561">
        <v>5277.9399409999996</v>
      </c>
      <c r="C561">
        <v>91.360000999999997</v>
      </c>
      <c r="D561">
        <v>44.240001999999997</v>
      </c>
      <c r="E561">
        <v>37.060001</v>
      </c>
      <c r="F561">
        <v>38.939999</v>
      </c>
      <c r="G561">
        <v>99.459998999999996</v>
      </c>
      <c r="H561">
        <v>221.199997</v>
      </c>
      <c r="I561">
        <v>33.080002</v>
      </c>
      <c r="J561">
        <v>78.220000999999996</v>
      </c>
      <c r="K561">
        <v>53.880001</v>
      </c>
      <c r="L561">
        <v>65.220000999999996</v>
      </c>
      <c r="M561" s="35"/>
      <c r="N561" s="34"/>
      <c r="O561" s="37"/>
    </row>
    <row r="562" spans="1:15" x14ac:dyDescent="0.25">
      <c r="A562" s="44">
        <v>43215</v>
      </c>
      <c r="B562">
        <v>5309.2202150000003</v>
      </c>
      <c r="C562">
        <v>91.870002999999997</v>
      </c>
      <c r="D562">
        <v>44.169998</v>
      </c>
      <c r="E562">
        <v>36.68</v>
      </c>
      <c r="F562">
        <v>39.610000999999997</v>
      </c>
      <c r="G562">
        <v>101.150002</v>
      </c>
      <c r="H562">
        <v>216.66000399999999</v>
      </c>
      <c r="I562">
        <v>33.110000999999997</v>
      </c>
      <c r="J562">
        <v>78.889999000000003</v>
      </c>
      <c r="K562">
        <v>53.830002</v>
      </c>
      <c r="L562">
        <v>64.639999000000003</v>
      </c>
      <c r="M562" s="35"/>
      <c r="N562" s="34"/>
      <c r="O562" s="37"/>
    </row>
    <row r="563" spans="1:15" x14ac:dyDescent="0.25">
      <c r="A563" s="44">
        <v>43216</v>
      </c>
      <c r="B563">
        <v>5315.0200199999999</v>
      </c>
      <c r="C563">
        <v>97.440002000000007</v>
      </c>
      <c r="D563">
        <v>44.849997999999999</v>
      </c>
      <c r="E563">
        <v>36.849997999999999</v>
      </c>
      <c r="F563">
        <v>39.82</v>
      </c>
      <c r="G563">
        <v>99.839995999999999</v>
      </c>
      <c r="H563">
        <v>225.220001</v>
      </c>
      <c r="I563">
        <v>33.009998000000003</v>
      </c>
      <c r="J563">
        <v>79.839995999999999</v>
      </c>
      <c r="K563">
        <v>53.299999</v>
      </c>
      <c r="L563">
        <v>65.870002999999997</v>
      </c>
      <c r="M563" s="35"/>
      <c r="N563" s="34"/>
      <c r="O563" s="37"/>
    </row>
    <row r="564" spans="1:15" x14ac:dyDescent="0.25">
      <c r="A564" s="44">
        <v>43217</v>
      </c>
      <c r="B564">
        <v>5312.9599609999996</v>
      </c>
      <c r="C564">
        <v>98.730002999999996</v>
      </c>
      <c r="D564">
        <v>44.220001000000003</v>
      </c>
      <c r="E564">
        <v>37</v>
      </c>
      <c r="F564">
        <v>39.529998999999997</v>
      </c>
      <c r="G564">
        <v>99.230002999999996</v>
      </c>
      <c r="H564">
        <v>226.33000200000001</v>
      </c>
      <c r="I564">
        <v>33.360000999999997</v>
      </c>
      <c r="J564">
        <v>80.5</v>
      </c>
      <c r="K564">
        <v>53.529998999999997</v>
      </c>
      <c r="L564">
        <v>66.580001999999993</v>
      </c>
      <c r="M564" s="35"/>
      <c r="N564" s="34"/>
      <c r="O564" s="37"/>
    </row>
    <row r="565" spans="1:15" x14ac:dyDescent="0.25">
      <c r="A565" s="44">
        <v>43220</v>
      </c>
      <c r="B565">
        <v>5353.5400390000004</v>
      </c>
      <c r="C565">
        <v>96.550003000000004</v>
      </c>
      <c r="D565">
        <v>44.59</v>
      </c>
      <c r="E565">
        <v>36.610000999999997</v>
      </c>
      <c r="F565">
        <v>38.799999</v>
      </c>
      <c r="G565">
        <v>100.33000199999999</v>
      </c>
      <c r="H565">
        <v>224.89999399999999</v>
      </c>
      <c r="I565">
        <v>33.119999</v>
      </c>
      <c r="J565">
        <v>80.160004000000001</v>
      </c>
      <c r="K565">
        <v>52.830002</v>
      </c>
      <c r="L565">
        <v>64.910004000000001</v>
      </c>
      <c r="M565" s="35"/>
      <c r="N565" s="34"/>
      <c r="O565" s="37"/>
    </row>
    <row r="566" spans="1:15" x14ac:dyDescent="0.25">
      <c r="A566" s="44">
        <v>43221</v>
      </c>
      <c r="B566">
        <v>5380.169922</v>
      </c>
      <c r="C566">
        <v>102.07</v>
      </c>
      <c r="D566">
        <v>44.799999</v>
      </c>
      <c r="E566">
        <v>35.400002000000001</v>
      </c>
      <c r="F566">
        <v>38.669998</v>
      </c>
      <c r="G566">
        <v>100.05999799999999</v>
      </c>
      <c r="H566">
        <v>227.13999899999999</v>
      </c>
      <c r="I566">
        <v>33.009998000000003</v>
      </c>
      <c r="J566">
        <v>79.830001999999993</v>
      </c>
      <c r="K566">
        <v>52.939999</v>
      </c>
      <c r="L566">
        <v>65.069999999999993</v>
      </c>
      <c r="M566" s="35"/>
      <c r="N566" s="34"/>
      <c r="O566" s="37"/>
    </row>
    <row r="567" spans="1:15" x14ac:dyDescent="0.25">
      <c r="A567" s="44">
        <v>43222</v>
      </c>
      <c r="B567">
        <v>5391.6401370000003</v>
      </c>
      <c r="C567">
        <v>100.370003</v>
      </c>
      <c r="D567">
        <v>44.700001</v>
      </c>
      <c r="E567">
        <v>34.889999000000003</v>
      </c>
      <c r="F567">
        <v>39.07</v>
      </c>
      <c r="G567">
        <v>99.620002999999997</v>
      </c>
      <c r="H567">
        <v>226.30999800000001</v>
      </c>
      <c r="I567">
        <v>32.880001</v>
      </c>
      <c r="J567">
        <v>79.980002999999996</v>
      </c>
      <c r="K567">
        <v>52.209999000000003</v>
      </c>
      <c r="L567">
        <v>64.75</v>
      </c>
      <c r="M567" s="35"/>
      <c r="N567" s="34"/>
      <c r="O567" s="37"/>
    </row>
    <row r="568" spans="1:15" x14ac:dyDescent="0.25">
      <c r="A568" s="44">
        <v>43223</v>
      </c>
      <c r="B568">
        <v>5412.830078</v>
      </c>
      <c r="C568">
        <v>100.279999</v>
      </c>
      <c r="D568">
        <v>44.73</v>
      </c>
      <c r="E568">
        <v>34.759998000000003</v>
      </c>
      <c r="F568">
        <v>38.270000000000003</v>
      </c>
      <c r="G568">
        <v>98.760002</v>
      </c>
      <c r="H568">
        <v>232.990005</v>
      </c>
      <c r="I568">
        <v>33.240001999999997</v>
      </c>
      <c r="J568">
        <v>79.760002</v>
      </c>
      <c r="K568">
        <v>52.240001999999997</v>
      </c>
      <c r="L568">
        <v>64.800003000000004</v>
      </c>
      <c r="M568" s="35"/>
      <c r="N568" s="34"/>
      <c r="O568" s="37"/>
    </row>
    <row r="569" spans="1:15" x14ac:dyDescent="0.25">
      <c r="A569" s="44">
        <v>43224</v>
      </c>
      <c r="B569">
        <v>5438.5498049999997</v>
      </c>
      <c r="C569">
        <v>100.16999800000001</v>
      </c>
      <c r="D569">
        <v>45.34</v>
      </c>
      <c r="E569">
        <v>34.840000000000003</v>
      </c>
      <c r="F569">
        <v>38.509998000000003</v>
      </c>
      <c r="G569">
        <v>101.150002</v>
      </c>
      <c r="H569">
        <v>239.05999800000001</v>
      </c>
      <c r="I569">
        <v>32.950001</v>
      </c>
      <c r="J569">
        <v>79.879997000000003</v>
      </c>
      <c r="K569">
        <v>52.779998999999997</v>
      </c>
      <c r="L569">
        <v>65.25</v>
      </c>
      <c r="M569" s="35"/>
      <c r="N569" s="34"/>
      <c r="O569" s="37"/>
    </row>
    <row r="570" spans="1:15" x14ac:dyDescent="0.25">
      <c r="A570" s="44">
        <v>43227</v>
      </c>
      <c r="B570">
        <v>5444.1601559999999</v>
      </c>
      <c r="C570">
        <v>99.629997000000003</v>
      </c>
      <c r="D570">
        <v>45.689999</v>
      </c>
      <c r="E570">
        <v>34.93</v>
      </c>
      <c r="F570">
        <v>37.729999999999997</v>
      </c>
      <c r="G570">
        <v>102.480003</v>
      </c>
      <c r="H570">
        <v>248.679993</v>
      </c>
      <c r="I570">
        <v>32.909999999999997</v>
      </c>
      <c r="J570">
        <v>79.5</v>
      </c>
      <c r="K570">
        <v>52</v>
      </c>
      <c r="L570">
        <v>65.489998</v>
      </c>
      <c r="M570" s="35"/>
      <c r="N570" s="34"/>
      <c r="O570" s="37"/>
    </row>
    <row r="571" spans="1:15" x14ac:dyDescent="0.25">
      <c r="A571" s="44">
        <v>43228</v>
      </c>
      <c r="B571">
        <v>5413.2998049999997</v>
      </c>
      <c r="C571">
        <v>99.400002000000001</v>
      </c>
      <c r="D571">
        <v>45.330002</v>
      </c>
      <c r="E571">
        <v>34.979999999999997</v>
      </c>
      <c r="F571">
        <v>37.790000999999997</v>
      </c>
      <c r="G571">
        <v>101.790001</v>
      </c>
      <c r="H571">
        <v>250.39999399999999</v>
      </c>
      <c r="I571">
        <v>32.799999</v>
      </c>
      <c r="J571">
        <v>77.879997000000003</v>
      </c>
      <c r="K571">
        <v>52.330002</v>
      </c>
      <c r="L571">
        <v>65.190002000000007</v>
      </c>
      <c r="M571" s="35"/>
      <c r="N571" s="34"/>
      <c r="O571" s="37"/>
    </row>
    <row r="572" spans="1:15" x14ac:dyDescent="0.25">
      <c r="A572" s="44">
        <v>43229</v>
      </c>
      <c r="B572">
        <v>5453.580078</v>
      </c>
      <c r="C572">
        <v>101.18</v>
      </c>
      <c r="D572">
        <v>46.779998999999997</v>
      </c>
      <c r="E572">
        <v>35.169998</v>
      </c>
      <c r="F572">
        <v>38.75</v>
      </c>
      <c r="G572">
        <v>99.970000999999996</v>
      </c>
      <c r="H572">
        <v>255.779999</v>
      </c>
      <c r="I572">
        <v>32.689999</v>
      </c>
      <c r="J572">
        <v>77.639999000000003</v>
      </c>
      <c r="K572">
        <v>51.560001</v>
      </c>
      <c r="L572">
        <v>65.220000999999996</v>
      </c>
      <c r="M572" s="35"/>
      <c r="N572" s="34"/>
      <c r="O572" s="37"/>
    </row>
    <row r="573" spans="1:15" x14ac:dyDescent="0.25">
      <c r="A573" s="44">
        <v>43230</v>
      </c>
      <c r="B573">
        <v>5483.1899409999996</v>
      </c>
      <c r="C573">
        <v>102.849998</v>
      </c>
      <c r="D573">
        <v>45.880001</v>
      </c>
      <c r="E573">
        <v>35.040000999999997</v>
      </c>
      <c r="F573">
        <v>39.409999999999997</v>
      </c>
      <c r="G573">
        <v>101.68</v>
      </c>
      <c r="H573">
        <v>260.13000499999998</v>
      </c>
      <c r="I573">
        <v>33.119999</v>
      </c>
      <c r="J573">
        <v>78.160004000000001</v>
      </c>
      <c r="K573">
        <v>51.939999</v>
      </c>
      <c r="L573">
        <v>65.589995999999999</v>
      </c>
      <c r="M573" s="35"/>
      <c r="N573" s="34"/>
      <c r="O573" s="37"/>
    </row>
    <row r="574" spans="1:15" x14ac:dyDescent="0.25">
      <c r="A574" s="44">
        <v>43231</v>
      </c>
      <c r="B574">
        <v>5520.5</v>
      </c>
      <c r="C574">
        <v>104.18</v>
      </c>
      <c r="D574">
        <v>45.830002</v>
      </c>
      <c r="E574">
        <v>35.5</v>
      </c>
      <c r="F574">
        <v>39.5</v>
      </c>
      <c r="G574">
        <v>102.07</v>
      </c>
      <c r="H574">
        <v>254.529999</v>
      </c>
      <c r="I574">
        <v>33.07</v>
      </c>
      <c r="J574">
        <v>77.910004000000001</v>
      </c>
      <c r="K574">
        <v>52.459999000000003</v>
      </c>
      <c r="L574">
        <v>65.330001999999993</v>
      </c>
      <c r="M574" s="35"/>
      <c r="N574" s="34"/>
      <c r="O574" s="37"/>
    </row>
    <row r="575" spans="1:15" x14ac:dyDescent="0.25">
      <c r="A575" s="44">
        <v>43234</v>
      </c>
      <c r="B575">
        <v>5529.2202150000003</v>
      </c>
      <c r="C575">
        <v>105.889999</v>
      </c>
      <c r="D575">
        <v>46.400002000000001</v>
      </c>
      <c r="E575">
        <v>35.860000999999997</v>
      </c>
      <c r="F575">
        <v>40.470001000000003</v>
      </c>
      <c r="G575">
        <v>102.44000200000001</v>
      </c>
      <c r="H575">
        <v>255.36000100000001</v>
      </c>
      <c r="I575">
        <v>33.040000999999997</v>
      </c>
      <c r="J575">
        <v>77.830001999999993</v>
      </c>
      <c r="K575">
        <v>52.200001</v>
      </c>
      <c r="L575">
        <v>65.209998999999996</v>
      </c>
      <c r="M575" s="35"/>
      <c r="N575" s="34"/>
      <c r="O575" s="37"/>
    </row>
    <row r="576" spans="1:15" x14ac:dyDescent="0.25">
      <c r="A576" s="44">
        <v>43235</v>
      </c>
      <c r="B576">
        <v>5501.6601559999999</v>
      </c>
      <c r="C576">
        <v>104.18</v>
      </c>
      <c r="D576">
        <v>46.790000999999997</v>
      </c>
      <c r="E576">
        <v>35.689999</v>
      </c>
      <c r="F576">
        <v>41.740001999999997</v>
      </c>
      <c r="G576">
        <v>102.91999800000001</v>
      </c>
      <c r="H576">
        <v>245.55999800000001</v>
      </c>
      <c r="I576">
        <v>32.900002000000001</v>
      </c>
      <c r="J576">
        <v>76.930000000000007</v>
      </c>
      <c r="K576">
        <v>51.700001</v>
      </c>
      <c r="L576">
        <v>64.220000999999996</v>
      </c>
      <c r="M576" s="35"/>
      <c r="N576" s="34"/>
      <c r="O576" s="37"/>
    </row>
    <row r="577" spans="1:15" x14ac:dyDescent="0.25">
      <c r="A577" s="44">
        <v>43236</v>
      </c>
      <c r="B577">
        <v>5516.0498049999997</v>
      </c>
      <c r="C577">
        <v>105.040001</v>
      </c>
      <c r="D577">
        <v>46.709999000000003</v>
      </c>
      <c r="E577">
        <v>35.68</v>
      </c>
      <c r="F577">
        <v>40.549999</v>
      </c>
      <c r="G577">
        <v>105.040001</v>
      </c>
      <c r="H577">
        <v>246.009995</v>
      </c>
      <c r="I577">
        <v>33.029998999999997</v>
      </c>
      <c r="J577">
        <v>76.029999000000004</v>
      </c>
      <c r="K577">
        <v>53.009998000000003</v>
      </c>
      <c r="L577">
        <v>63.400002000000001</v>
      </c>
      <c r="M577" s="35"/>
      <c r="N577" s="34"/>
      <c r="O577" s="37"/>
    </row>
    <row r="578" spans="1:15" x14ac:dyDescent="0.25">
      <c r="A578" s="44">
        <v>43237</v>
      </c>
      <c r="B578">
        <v>5531.419922</v>
      </c>
      <c r="C578">
        <v>105.32</v>
      </c>
      <c r="D578">
        <v>47.189999</v>
      </c>
      <c r="E578">
        <v>35.709999000000003</v>
      </c>
      <c r="F578">
        <v>41.099997999999999</v>
      </c>
      <c r="G578">
        <v>104.339996</v>
      </c>
      <c r="H578">
        <v>247.71000699999999</v>
      </c>
      <c r="I578">
        <v>32.939999</v>
      </c>
      <c r="J578">
        <v>74.150002000000001</v>
      </c>
      <c r="K578">
        <v>52.470001000000003</v>
      </c>
      <c r="L578">
        <v>63.279998999999997</v>
      </c>
      <c r="M578" s="35"/>
      <c r="N578" s="34"/>
      <c r="O578" s="37"/>
    </row>
    <row r="579" spans="1:15" x14ac:dyDescent="0.25">
      <c r="A579" s="44">
        <v>43238</v>
      </c>
      <c r="B579">
        <v>5521.9301759999998</v>
      </c>
      <c r="C579">
        <v>105.980003</v>
      </c>
      <c r="D579">
        <v>47.380001</v>
      </c>
      <c r="E579">
        <v>35.639999000000003</v>
      </c>
      <c r="F579">
        <v>41.349997999999999</v>
      </c>
      <c r="G579">
        <v>103.93</v>
      </c>
      <c r="H579">
        <v>245.94000199999999</v>
      </c>
      <c r="I579">
        <v>32.57</v>
      </c>
      <c r="J579">
        <v>73.800003000000004</v>
      </c>
      <c r="K579">
        <v>52.189999</v>
      </c>
      <c r="L579">
        <v>63.240001999999997</v>
      </c>
      <c r="M579" s="35"/>
      <c r="N579" s="34"/>
      <c r="O579" s="37"/>
    </row>
    <row r="580" spans="1:15" x14ac:dyDescent="0.25">
      <c r="A580" s="44">
        <v>43241</v>
      </c>
      <c r="B580">
        <v>5534.6298829999996</v>
      </c>
      <c r="C580">
        <v>106.230003</v>
      </c>
      <c r="D580">
        <v>47.790000999999997</v>
      </c>
      <c r="E580">
        <v>35.799999</v>
      </c>
      <c r="F580">
        <v>42.07</v>
      </c>
      <c r="G580">
        <v>104.05999799999999</v>
      </c>
      <c r="H580">
        <v>244.240005</v>
      </c>
      <c r="I580">
        <v>33.279998999999997</v>
      </c>
      <c r="J580">
        <v>73.680000000000007</v>
      </c>
      <c r="K580">
        <v>52.220001000000003</v>
      </c>
      <c r="L580">
        <v>63.82</v>
      </c>
      <c r="M580" s="35"/>
      <c r="N580" s="34"/>
      <c r="O580" s="37"/>
    </row>
    <row r="581" spans="1:15" x14ac:dyDescent="0.25">
      <c r="A581" s="44">
        <v>43242</v>
      </c>
      <c r="B581">
        <v>5545.9501950000003</v>
      </c>
      <c r="C581">
        <v>106.230003</v>
      </c>
      <c r="D581">
        <v>47.09</v>
      </c>
      <c r="E581">
        <v>35.720001000000003</v>
      </c>
      <c r="F581">
        <v>41.860000999999997</v>
      </c>
      <c r="G581">
        <v>104.07</v>
      </c>
      <c r="H581">
        <v>242.699997</v>
      </c>
      <c r="I581">
        <v>33.220001000000003</v>
      </c>
      <c r="J581">
        <v>74.069999999999993</v>
      </c>
      <c r="K581">
        <v>50.849997999999999</v>
      </c>
      <c r="L581">
        <v>63.77</v>
      </c>
      <c r="M581" s="35"/>
      <c r="N581" s="34"/>
      <c r="O581" s="37"/>
    </row>
    <row r="582" spans="1:15" x14ac:dyDescent="0.25">
      <c r="A582" s="44">
        <v>43243</v>
      </c>
      <c r="B582">
        <v>5541.9399409999996</v>
      </c>
      <c r="C582">
        <v>105.599998</v>
      </c>
      <c r="D582">
        <v>46.450001</v>
      </c>
      <c r="E582">
        <v>35.970001000000003</v>
      </c>
      <c r="F582">
        <v>41.259998000000003</v>
      </c>
      <c r="G582">
        <v>102.889999</v>
      </c>
      <c r="H582">
        <v>247.53999300000001</v>
      </c>
      <c r="I582">
        <v>33.159999999999997</v>
      </c>
      <c r="J582">
        <v>74.870002999999997</v>
      </c>
      <c r="K582">
        <v>50.32</v>
      </c>
      <c r="L582">
        <v>64.769997000000004</v>
      </c>
      <c r="M582" s="35"/>
      <c r="N582" s="34"/>
      <c r="O582" s="37"/>
    </row>
    <row r="583" spans="1:15" x14ac:dyDescent="0.25">
      <c r="A583" s="44">
        <v>43244</v>
      </c>
      <c r="B583">
        <v>5540.6801759999998</v>
      </c>
      <c r="C583">
        <v>103.139999</v>
      </c>
      <c r="D583">
        <v>45.75</v>
      </c>
      <c r="E583">
        <v>35.889999000000003</v>
      </c>
      <c r="F583">
        <v>41.41</v>
      </c>
      <c r="G583">
        <v>102.110001</v>
      </c>
      <c r="H583">
        <v>247.69000199999999</v>
      </c>
      <c r="I583">
        <v>33.599997999999999</v>
      </c>
      <c r="J583">
        <v>75.739998</v>
      </c>
      <c r="K583">
        <v>51.209999000000003</v>
      </c>
      <c r="L583">
        <v>64.480002999999996</v>
      </c>
      <c r="M583" s="35"/>
      <c r="N583" s="34"/>
      <c r="O583" s="37"/>
    </row>
    <row r="584" spans="1:15" x14ac:dyDescent="0.25">
      <c r="A584" s="44">
        <v>43245</v>
      </c>
      <c r="B584">
        <v>5553.1601559999999</v>
      </c>
      <c r="C584">
        <v>101.08000199999999</v>
      </c>
      <c r="D584">
        <v>44.349997999999999</v>
      </c>
      <c r="E584">
        <v>35.68</v>
      </c>
      <c r="F584">
        <v>41.66</v>
      </c>
      <c r="G584">
        <v>102.199997</v>
      </c>
      <c r="H584">
        <v>249.279999</v>
      </c>
      <c r="I584">
        <v>34.009998000000003</v>
      </c>
      <c r="J584">
        <v>75.809997999999993</v>
      </c>
      <c r="K584">
        <v>52.860000999999997</v>
      </c>
      <c r="L584">
        <v>64.410004000000001</v>
      </c>
      <c r="M584" s="35"/>
      <c r="N584" s="34"/>
      <c r="O584" s="37"/>
    </row>
    <row r="585" spans="1:15" x14ac:dyDescent="0.25">
      <c r="A585" s="44">
        <v>43249</v>
      </c>
      <c r="B585">
        <v>5567.5400390000004</v>
      </c>
      <c r="C585">
        <v>99.470000999999996</v>
      </c>
      <c r="D585">
        <v>44.540000999999997</v>
      </c>
      <c r="E585">
        <v>35.700001</v>
      </c>
      <c r="F585">
        <v>41.169998</v>
      </c>
      <c r="G585">
        <v>99.690002000000007</v>
      </c>
      <c r="H585">
        <v>248.58999600000001</v>
      </c>
      <c r="I585">
        <v>33.560001</v>
      </c>
      <c r="J585">
        <v>76.599997999999999</v>
      </c>
      <c r="K585">
        <v>51.490001999999997</v>
      </c>
      <c r="L585">
        <v>64.309997999999993</v>
      </c>
      <c r="M585" s="35"/>
      <c r="N585" s="34"/>
      <c r="O585" s="37"/>
    </row>
    <row r="586" spans="1:15" x14ac:dyDescent="0.25">
      <c r="A586" s="44">
        <v>43250</v>
      </c>
      <c r="B586">
        <v>5621.919922</v>
      </c>
      <c r="C586">
        <v>103.010002</v>
      </c>
      <c r="D586">
        <v>45.709999000000003</v>
      </c>
      <c r="E586">
        <v>36.049999</v>
      </c>
      <c r="F586">
        <v>41.540000999999997</v>
      </c>
      <c r="G586">
        <v>99.980002999999996</v>
      </c>
      <c r="H586">
        <v>252.990005</v>
      </c>
      <c r="I586">
        <v>33.709999000000003</v>
      </c>
      <c r="J586">
        <v>76.980002999999996</v>
      </c>
      <c r="K586">
        <v>51.330002</v>
      </c>
      <c r="L586">
        <v>64.800003000000004</v>
      </c>
      <c r="M586" s="35"/>
      <c r="N586" s="34"/>
      <c r="O586" s="37"/>
    </row>
    <row r="587" spans="1:15" x14ac:dyDescent="0.25">
      <c r="A587" s="44">
        <v>43251</v>
      </c>
      <c r="B587">
        <v>5614.5097660000001</v>
      </c>
      <c r="C587">
        <v>98.940002000000007</v>
      </c>
      <c r="D587">
        <v>45.82</v>
      </c>
      <c r="E587">
        <v>35.93</v>
      </c>
      <c r="F587">
        <v>41.139999000000003</v>
      </c>
      <c r="G587">
        <v>99.470000999999996</v>
      </c>
      <c r="H587">
        <v>252.19000199999999</v>
      </c>
      <c r="I587">
        <v>33.630001</v>
      </c>
      <c r="J587">
        <v>77.160004000000001</v>
      </c>
      <c r="K587">
        <v>51.080002</v>
      </c>
      <c r="L587">
        <v>64.349997999999999</v>
      </c>
      <c r="M587" s="35"/>
      <c r="N587" s="34"/>
      <c r="O587" s="37"/>
    </row>
    <row r="588" spans="1:15" x14ac:dyDescent="0.25">
      <c r="A588" s="44">
        <v>43252</v>
      </c>
      <c r="B588">
        <v>5637.5097660000001</v>
      </c>
      <c r="C588">
        <v>98.050003000000004</v>
      </c>
      <c r="D588">
        <v>45.919998</v>
      </c>
      <c r="E588">
        <v>36.25</v>
      </c>
      <c r="F588">
        <v>40.470001000000003</v>
      </c>
      <c r="G588">
        <v>99.360000999999997</v>
      </c>
      <c r="H588">
        <v>257.61999500000002</v>
      </c>
      <c r="I588">
        <v>33.349997999999999</v>
      </c>
      <c r="J588">
        <v>76.080001999999993</v>
      </c>
      <c r="K588">
        <v>50.959999000000003</v>
      </c>
      <c r="L588">
        <v>65.110000999999997</v>
      </c>
      <c r="M588" s="35"/>
      <c r="N588" s="34"/>
      <c r="O588" s="37"/>
    </row>
    <row r="589" spans="1:15" x14ac:dyDescent="0.25">
      <c r="A589" s="44">
        <v>43255</v>
      </c>
      <c r="B589">
        <v>5640.1000979999999</v>
      </c>
      <c r="C589">
        <v>99.099997999999999</v>
      </c>
      <c r="D589">
        <v>45.959999000000003</v>
      </c>
      <c r="E589">
        <v>36.450001</v>
      </c>
      <c r="F589">
        <v>40.57</v>
      </c>
      <c r="G589">
        <v>100.239998</v>
      </c>
      <c r="H589">
        <v>264.85000600000001</v>
      </c>
      <c r="I589">
        <v>33.560001</v>
      </c>
      <c r="J589">
        <v>75.370002999999997</v>
      </c>
      <c r="K589">
        <v>51.650002000000001</v>
      </c>
      <c r="L589">
        <v>66.25</v>
      </c>
      <c r="M589" s="35"/>
      <c r="N589" s="34"/>
      <c r="O589" s="37"/>
    </row>
    <row r="590" spans="1:15" x14ac:dyDescent="0.25">
      <c r="A590" s="44">
        <v>43256</v>
      </c>
      <c r="B590">
        <v>5565.8500979999999</v>
      </c>
      <c r="C590">
        <v>99.239998</v>
      </c>
      <c r="D590">
        <v>46.290000999999997</v>
      </c>
      <c r="E590">
        <v>36.439999</v>
      </c>
      <c r="F590">
        <v>41.34</v>
      </c>
      <c r="G590">
        <v>99.940002000000007</v>
      </c>
      <c r="H590">
        <v>265.07000699999998</v>
      </c>
      <c r="I590">
        <v>33.659999999999997</v>
      </c>
      <c r="J590">
        <v>74.75</v>
      </c>
      <c r="K590">
        <v>50.900002000000001</v>
      </c>
      <c r="L590">
        <v>66.040001000000004</v>
      </c>
      <c r="M590" s="35"/>
      <c r="N590" s="34"/>
      <c r="O590" s="37"/>
    </row>
    <row r="591" spans="1:15" x14ac:dyDescent="0.25">
      <c r="A591" s="44">
        <v>43257</v>
      </c>
      <c r="B591">
        <v>5548.4501950000003</v>
      </c>
      <c r="C591">
        <v>99.980002999999996</v>
      </c>
      <c r="D591">
        <v>46.279998999999997</v>
      </c>
      <c r="E591">
        <v>36.380001</v>
      </c>
      <c r="F591">
        <v>42.560001</v>
      </c>
      <c r="G591">
        <v>101.910004</v>
      </c>
      <c r="H591">
        <v>265.14999399999999</v>
      </c>
      <c r="I591">
        <v>33.439999</v>
      </c>
      <c r="J591">
        <v>73.139999000000003</v>
      </c>
      <c r="K591">
        <v>50.75</v>
      </c>
      <c r="L591">
        <v>65.940002000000007</v>
      </c>
      <c r="M591" s="35"/>
      <c r="N591" s="34"/>
      <c r="O591" s="37"/>
    </row>
    <row r="592" spans="1:15" x14ac:dyDescent="0.25">
      <c r="A592" s="44">
        <v>43258</v>
      </c>
      <c r="B592">
        <v>5542.5498049999997</v>
      </c>
      <c r="C592">
        <v>99.32</v>
      </c>
      <c r="D592">
        <v>47.200001</v>
      </c>
      <c r="E592">
        <v>36.490001999999997</v>
      </c>
      <c r="F592">
        <v>42.889999000000003</v>
      </c>
      <c r="G592">
        <v>102.470001</v>
      </c>
      <c r="H592">
        <v>262.89999399999999</v>
      </c>
      <c r="I592">
        <v>33.139999000000003</v>
      </c>
      <c r="J592">
        <v>73.480002999999996</v>
      </c>
      <c r="K592">
        <v>50.639999000000003</v>
      </c>
      <c r="L592">
        <v>65.959998999999996</v>
      </c>
      <c r="M592" s="35"/>
      <c r="N592" s="34"/>
      <c r="O592" s="37"/>
    </row>
    <row r="593" spans="1:15" x14ac:dyDescent="0.25">
      <c r="A593" s="44">
        <v>43259</v>
      </c>
      <c r="B593">
        <v>5508.9301759999998</v>
      </c>
      <c r="C593">
        <v>100.43</v>
      </c>
      <c r="D593">
        <v>47.040000999999997</v>
      </c>
      <c r="E593">
        <v>36.669998</v>
      </c>
      <c r="F593">
        <v>43.18</v>
      </c>
      <c r="G593">
        <v>103.980003</v>
      </c>
      <c r="H593">
        <v>262.27999899999998</v>
      </c>
      <c r="I593">
        <v>33.279998999999997</v>
      </c>
      <c r="J593">
        <v>73.120002999999997</v>
      </c>
      <c r="K593">
        <v>50.48</v>
      </c>
      <c r="L593">
        <v>65.949996999999996</v>
      </c>
      <c r="M593" s="35"/>
      <c r="N593" s="34"/>
      <c r="O593" s="37"/>
    </row>
    <row r="594" spans="1:15" x14ac:dyDescent="0.25">
      <c r="A594" s="44">
        <v>43262</v>
      </c>
      <c r="B594">
        <v>5438.0600590000004</v>
      </c>
      <c r="C594">
        <v>99.769997000000004</v>
      </c>
      <c r="D594">
        <v>47.119999</v>
      </c>
      <c r="E594">
        <v>36.299999</v>
      </c>
      <c r="F594">
        <v>43.07</v>
      </c>
      <c r="G594">
        <v>104.349998</v>
      </c>
      <c r="H594">
        <v>260.61999500000002</v>
      </c>
      <c r="I594">
        <v>33.529998999999997</v>
      </c>
      <c r="J594">
        <v>72.120002999999997</v>
      </c>
      <c r="K594">
        <v>50.98</v>
      </c>
      <c r="L594">
        <v>65.480002999999996</v>
      </c>
      <c r="M594" s="35"/>
      <c r="N594" s="34"/>
      <c r="O594" s="37"/>
    </row>
    <row r="595" spans="1:15" x14ac:dyDescent="0.25">
      <c r="A595" s="44">
        <v>43263</v>
      </c>
      <c r="B595">
        <v>5427.3500979999999</v>
      </c>
      <c r="C595">
        <v>98.910004000000001</v>
      </c>
      <c r="D595">
        <v>46.119999</v>
      </c>
      <c r="E595">
        <v>36.299999</v>
      </c>
      <c r="F595">
        <v>43.549999</v>
      </c>
      <c r="G595">
        <v>104.33000199999999</v>
      </c>
      <c r="H595">
        <v>262.57998700000002</v>
      </c>
      <c r="I595">
        <v>33.950001</v>
      </c>
      <c r="J595">
        <v>72.480002999999996</v>
      </c>
      <c r="K595">
        <v>50.970001000000003</v>
      </c>
      <c r="L595">
        <v>65.510002</v>
      </c>
      <c r="M595" s="35"/>
      <c r="N595" s="34"/>
      <c r="O595" s="37"/>
    </row>
    <row r="596" spans="1:15" x14ac:dyDescent="0.25">
      <c r="A596" s="44">
        <v>43264</v>
      </c>
      <c r="B596">
        <v>5398.3999020000001</v>
      </c>
      <c r="C596">
        <v>97.580001999999993</v>
      </c>
      <c r="D596">
        <v>46.009998000000003</v>
      </c>
      <c r="E596">
        <v>36.220001000000003</v>
      </c>
      <c r="F596">
        <v>44.310001</v>
      </c>
      <c r="G596">
        <v>106.30999799999999</v>
      </c>
      <c r="H596">
        <v>262.39999399999999</v>
      </c>
      <c r="I596">
        <v>34.150002000000001</v>
      </c>
      <c r="J596">
        <v>72.25</v>
      </c>
      <c r="K596">
        <v>51.349997999999999</v>
      </c>
      <c r="L596">
        <v>64.230002999999996</v>
      </c>
      <c r="M596" s="35"/>
      <c r="N596" s="34"/>
      <c r="O596" s="37"/>
    </row>
    <row r="597" spans="1:15" x14ac:dyDescent="0.25">
      <c r="A597" s="44">
        <v>43265</v>
      </c>
      <c r="B597">
        <v>5465.5297849999997</v>
      </c>
      <c r="C597">
        <v>98.75</v>
      </c>
      <c r="D597">
        <v>46.439999</v>
      </c>
      <c r="E597">
        <v>36.159999999999997</v>
      </c>
      <c r="F597">
        <v>44.919998</v>
      </c>
      <c r="G597">
        <v>108.75</v>
      </c>
      <c r="H597">
        <v>266.91000400000001</v>
      </c>
      <c r="I597">
        <v>33.689999</v>
      </c>
      <c r="J597">
        <v>73.459998999999996</v>
      </c>
      <c r="K597">
        <v>51.939999</v>
      </c>
      <c r="L597">
        <v>64.419998000000007</v>
      </c>
      <c r="M597" s="35"/>
      <c r="N597" s="34"/>
      <c r="O597" s="37"/>
    </row>
    <row r="598" spans="1:15" x14ac:dyDescent="0.25">
      <c r="A598" s="44">
        <v>43266</v>
      </c>
      <c r="B598">
        <v>5472.9101559999999</v>
      </c>
      <c r="C598">
        <v>99.57</v>
      </c>
      <c r="D598">
        <v>45.130001</v>
      </c>
      <c r="E598">
        <v>36.360000999999997</v>
      </c>
      <c r="F598">
        <v>44.580002</v>
      </c>
      <c r="G598">
        <v>108.849998</v>
      </c>
      <c r="H598">
        <v>265.26001000000002</v>
      </c>
      <c r="I598">
        <v>34.169998</v>
      </c>
      <c r="J598">
        <v>74.300003000000004</v>
      </c>
      <c r="K598">
        <v>52.18</v>
      </c>
      <c r="L598">
        <v>63.950001</v>
      </c>
      <c r="M598" s="35"/>
      <c r="N598" s="34"/>
      <c r="O598" s="37"/>
    </row>
    <row r="599" spans="1:15" x14ac:dyDescent="0.25">
      <c r="A599" s="44">
        <v>43269</v>
      </c>
      <c r="B599">
        <v>5460.9501950000003</v>
      </c>
      <c r="C599">
        <v>98.480002999999996</v>
      </c>
      <c r="D599">
        <v>45.349997999999999</v>
      </c>
      <c r="E599">
        <v>36.159999999999997</v>
      </c>
      <c r="F599">
        <v>45.950001</v>
      </c>
      <c r="G599">
        <v>107.05999799999999</v>
      </c>
      <c r="H599">
        <v>265.08999599999999</v>
      </c>
      <c r="I599">
        <v>33.75</v>
      </c>
      <c r="J599">
        <v>74.410004000000001</v>
      </c>
      <c r="K599">
        <v>52.369999</v>
      </c>
      <c r="L599">
        <v>64.169998000000007</v>
      </c>
      <c r="M599" s="35"/>
      <c r="N599" s="34"/>
      <c r="O599" s="37"/>
    </row>
    <row r="600" spans="1:15" x14ac:dyDescent="0.25">
      <c r="A600" s="44">
        <v>43270</v>
      </c>
      <c r="B600">
        <v>5457.5600590000004</v>
      </c>
      <c r="C600">
        <v>98.010002</v>
      </c>
      <c r="D600">
        <v>45.150002000000001</v>
      </c>
      <c r="E600">
        <v>36.220001000000003</v>
      </c>
      <c r="F600">
        <v>45.200001</v>
      </c>
      <c r="G600">
        <v>106.099998</v>
      </c>
      <c r="H600">
        <v>260.17001299999998</v>
      </c>
      <c r="I600">
        <v>33.110000999999997</v>
      </c>
      <c r="J600">
        <v>75.669998000000007</v>
      </c>
      <c r="K600">
        <v>51.709999000000003</v>
      </c>
      <c r="L600">
        <v>63.509998000000003</v>
      </c>
      <c r="M600" s="35"/>
      <c r="N600" s="34"/>
      <c r="O600" s="37"/>
    </row>
    <row r="601" spans="1:15" x14ac:dyDescent="0.25">
      <c r="A601" s="44">
        <v>43271</v>
      </c>
      <c r="B601">
        <v>5448.3598629999997</v>
      </c>
      <c r="C601">
        <v>98.25</v>
      </c>
      <c r="D601">
        <v>44.759998000000003</v>
      </c>
      <c r="E601">
        <v>36.459999000000003</v>
      </c>
      <c r="F601">
        <v>44.580002</v>
      </c>
      <c r="G601">
        <v>107.150002</v>
      </c>
      <c r="H601">
        <v>262.30999800000001</v>
      </c>
      <c r="I601">
        <v>32.830002</v>
      </c>
      <c r="J601">
        <v>76.190002000000007</v>
      </c>
      <c r="K601">
        <v>52</v>
      </c>
      <c r="L601">
        <v>64.110000999999997</v>
      </c>
      <c r="M601" s="35"/>
      <c r="N601" s="34"/>
      <c r="O601" s="37"/>
    </row>
    <row r="602" spans="1:15" x14ac:dyDescent="0.25">
      <c r="A602" s="44">
        <v>43272</v>
      </c>
      <c r="B602">
        <v>5450.2202150000003</v>
      </c>
      <c r="C602">
        <v>95.550003000000004</v>
      </c>
      <c r="D602">
        <v>44.16</v>
      </c>
      <c r="E602">
        <v>36.299999</v>
      </c>
      <c r="F602">
        <v>44.91</v>
      </c>
      <c r="G602">
        <v>105.889999</v>
      </c>
      <c r="H602">
        <v>257.10998499999999</v>
      </c>
      <c r="I602">
        <v>32.439999</v>
      </c>
      <c r="J602">
        <v>76.910004000000001</v>
      </c>
      <c r="K602">
        <v>53.150002000000001</v>
      </c>
      <c r="L602">
        <v>63.950001</v>
      </c>
      <c r="M602" s="35"/>
      <c r="N602" s="34"/>
      <c r="O602" s="37"/>
    </row>
    <row r="603" spans="1:15" x14ac:dyDescent="0.25">
      <c r="A603" s="44">
        <v>43273</v>
      </c>
      <c r="B603">
        <v>5473.9101559999999</v>
      </c>
      <c r="C603">
        <v>93.489998</v>
      </c>
      <c r="D603">
        <v>45.779998999999997</v>
      </c>
      <c r="E603">
        <v>36.509998000000003</v>
      </c>
      <c r="F603">
        <v>45.299999</v>
      </c>
      <c r="G603">
        <v>106.339996</v>
      </c>
      <c r="H603">
        <v>250.949997</v>
      </c>
      <c r="I603">
        <v>32.900002000000001</v>
      </c>
      <c r="J603">
        <v>77.430000000000007</v>
      </c>
      <c r="K603">
        <v>51.91</v>
      </c>
      <c r="L603">
        <v>64.309997999999993</v>
      </c>
      <c r="M603" s="35"/>
      <c r="N603" s="34"/>
      <c r="O603" s="37"/>
    </row>
    <row r="604" spans="1:15" x14ac:dyDescent="0.25">
      <c r="A604" s="44">
        <v>43276</v>
      </c>
      <c r="B604">
        <v>5453.3701170000004</v>
      </c>
      <c r="C604">
        <v>93.050003000000004</v>
      </c>
      <c r="D604">
        <v>44.240001999999997</v>
      </c>
      <c r="E604">
        <v>36.380001</v>
      </c>
      <c r="F604">
        <v>43.990001999999997</v>
      </c>
      <c r="G604">
        <v>104.449997</v>
      </c>
      <c r="H604">
        <v>239.11999499999999</v>
      </c>
      <c r="I604">
        <v>32.700001</v>
      </c>
      <c r="J604">
        <v>79.080001999999993</v>
      </c>
      <c r="K604">
        <v>51.279998999999997</v>
      </c>
      <c r="L604">
        <v>64.139999000000003</v>
      </c>
      <c r="M604" s="35"/>
      <c r="N604" s="34"/>
      <c r="O604" s="37"/>
    </row>
    <row r="605" spans="1:15" x14ac:dyDescent="0.25">
      <c r="A605" s="44">
        <v>43277</v>
      </c>
      <c r="B605">
        <v>5452.7299800000001</v>
      </c>
      <c r="C605">
        <v>92.120002999999997</v>
      </c>
      <c r="D605">
        <v>44.889999000000003</v>
      </c>
      <c r="E605">
        <v>36.380001</v>
      </c>
      <c r="F605">
        <v>44.099997999999999</v>
      </c>
      <c r="G605">
        <v>104.260002</v>
      </c>
      <c r="H605">
        <v>241.990005</v>
      </c>
      <c r="I605">
        <v>32.439999</v>
      </c>
      <c r="J605">
        <v>78.790001000000004</v>
      </c>
      <c r="K605">
        <v>51.169998</v>
      </c>
      <c r="L605">
        <v>64.019997000000004</v>
      </c>
      <c r="M605" s="35"/>
      <c r="N605" s="34"/>
      <c r="O605" s="37"/>
    </row>
    <row r="606" spans="1:15" x14ac:dyDescent="0.25">
      <c r="A606" s="44">
        <v>43278</v>
      </c>
      <c r="B606">
        <v>5528.4599609999996</v>
      </c>
      <c r="C606">
        <v>91.510002</v>
      </c>
      <c r="D606">
        <v>45.439999</v>
      </c>
      <c r="E606">
        <v>36.209999000000003</v>
      </c>
      <c r="F606">
        <v>43.82</v>
      </c>
      <c r="G606">
        <v>103.959999</v>
      </c>
      <c r="H606">
        <v>235.720001</v>
      </c>
      <c r="I606">
        <v>32.200001</v>
      </c>
      <c r="J606">
        <v>79.519997000000004</v>
      </c>
      <c r="K606">
        <v>50.369999</v>
      </c>
      <c r="L606">
        <v>64.410004000000001</v>
      </c>
      <c r="M606" s="35"/>
      <c r="N606" s="34"/>
      <c r="O606" s="37"/>
    </row>
    <row r="607" spans="1:15" x14ac:dyDescent="0.25">
      <c r="A607" s="44">
        <v>43279</v>
      </c>
      <c r="B607">
        <v>5501.8798829999996</v>
      </c>
      <c r="C607">
        <v>92.43</v>
      </c>
      <c r="D607">
        <v>45.669998</v>
      </c>
      <c r="E607">
        <v>36.360000999999997</v>
      </c>
      <c r="F607">
        <v>44.290000999999997</v>
      </c>
      <c r="G607">
        <v>104.769997</v>
      </c>
      <c r="H607">
        <v>240.86000100000001</v>
      </c>
      <c r="I607">
        <v>32.220001000000003</v>
      </c>
      <c r="J607">
        <v>79.230002999999996</v>
      </c>
      <c r="K607">
        <v>50.700001</v>
      </c>
      <c r="L607">
        <v>65.150002000000001</v>
      </c>
      <c r="M607" s="35"/>
      <c r="N607" s="34"/>
      <c r="O607" s="37"/>
    </row>
    <row r="608" spans="1:15" x14ac:dyDescent="0.25">
      <c r="A608" s="44">
        <v>43280</v>
      </c>
      <c r="B608">
        <v>5450.4799800000001</v>
      </c>
      <c r="C608">
        <v>92.650002000000001</v>
      </c>
      <c r="D608">
        <v>45.66</v>
      </c>
      <c r="E608">
        <v>36.279998999999997</v>
      </c>
      <c r="F608">
        <v>44.400002000000001</v>
      </c>
      <c r="G608">
        <v>104.80999799999999</v>
      </c>
      <c r="H608">
        <v>236.89999399999999</v>
      </c>
      <c r="I608">
        <v>32.700001</v>
      </c>
      <c r="J608">
        <v>79.080001999999993</v>
      </c>
      <c r="K608">
        <v>50.880001</v>
      </c>
      <c r="L608">
        <v>65.690002000000007</v>
      </c>
      <c r="M608" s="35"/>
      <c r="N608" s="34"/>
      <c r="O608" s="37"/>
    </row>
    <row r="609" spans="1:15" x14ac:dyDescent="0.25">
      <c r="A609" s="44">
        <v>43283</v>
      </c>
      <c r="B609">
        <v>5390.6298829999996</v>
      </c>
      <c r="C609">
        <v>93.110000999999997</v>
      </c>
      <c r="D609">
        <v>45.200001</v>
      </c>
      <c r="E609">
        <v>36.330002</v>
      </c>
      <c r="F609">
        <v>43.400002000000001</v>
      </c>
      <c r="G609">
        <v>105.33000199999999</v>
      </c>
      <c r="H609">
        <v>242.240005</v>
      </c>
      <c r="I609">
        <v>32.209999000000003</v>
      </c>
      <c r="J609">
        <v>79.760002</v>
      </c>
      <c r="K609">
        <v>51.540000999999997</v>
      </c>
      <c r="L609">
        <v>64.519997000000004</v>
      </c>
      <c r="M609" s="35"/>
      <c r="N609" s="34"/>
      <c r="O609" s="37"/>
    </row>
    <row r="610" spans="1:15" x14ac:dyDescent="0.25">
      <c r="A610" s="44">
        <v>43284</v>
      </c>
      <c r="B610">
        <v>5372.3100590000004</v>
      </c>
      <c r="C610">
        <v>93.610000999999997</v>
      </c>
      <c r="D610">
        <v>45.900002000000001</v>
      </c>
      <c r="E610">
        <v>36.349997999999999</v>
      </c>
      <c r="F610">
        <v>44.259998000000003</v>
      </c>
      <c r="G610">
        <v>104.040001</v>
      </c>
      <c r="H610">
        <v>236.83999600000001</v>
      </c>
      <c r="I610">
        <v>31.99</v>
      </c>
      <c r="J610">
        <v>79.809997999999993</v>
      </c>
      <c r="K610">
        <v>51.52</v>
      </c>
      <c r="L610">
        <v>65.050003000000004</v>
      </c>
      <c r="M610" s="35"/>
      <c r="N610" s="34"/>
      <c r="O610" s="37"/>
    </row>
    <row r="611" spans="1:15" x14ac:dyDescent="0.25">
      <c r="A611" s="44">
        <v>43286</v>
      </c>
      <c r="B611">
        <v>5316.0097660000001</v>
      </c>
      <c r="C611">
        <v>94.480002999999996</v>
      </c>
      <c r="D611">
        <v>46</v>
      </c>
      <c r="E611">
        <v>36.869999</v>
      </c>
      <c r="F611">
        <v>43.049999</v>
      </c>
      <c r="G611">
        <v>105.339996</v>
      </c>
      <c r="H611">
        <v>242.729996</v>
      </c>
      <c r="I611">
        <v>32.099997999999999</v>
      </c>
      <c r="J611">
        <v>80.610000999999997</v>
      </c>
      <c r="K611">
        <v>51.860000999999997</v>
      </c>
      <c r="L611">
        <v>65.980002999999996</v>
      </c>
      <c r="M611" s="35"/>
      <c r="N611" s="34"/>
      <c r="O611" s="37"/>
    </row>
    <row r="612" spans="1:15" x14ac:dyDescent="0.25">
      <c r="A612" s="44">
        <v>43287</v>
      </c>
      <c r="B612">
        <v>5387.3798829999996</v>
      </c>
      <c r="C612">
        <v>96.919998000000007</v>
      </c>
      <c r="D612">
        <v>45.939999</v>
      </c>
      <c r="E612">
        <v>37.110000999999997</v>
      </c>
      <c r="F612">
        <v>42.880001</v>
      </c>
      <c r="G612">
        <v>104.779999</v>
      </c>
      <c r="H612">
        <v>247.33000200000001</v>
      </c>
      <c r="I612">
        <v>32.459999000000003</v>
      </c>
      <c r="J612">
        <v>81.620002999999997</v>
      </c>
      <c r="K612">
        <v>52.740001999999997</v>
      </c>
      <c r="L612">
        <v>66.199996999999996</v>
      </c>
      <c r="M612" s="35"/>
      <c r="N612" s="34"/>
      <c r="O612" s="37"/>
    </row>
    <row r="613" spans="1:15" x14ac:dyDescent="0.25">
      <c r="A613" s="44">
        <v>43290</v>
      </c>
      <c r="B613">
        <v>5283.8598629999997</v>
      </c>
      <c r="C613">
        <v>97.040001000000004</v>
      </c>
      <c r="D613">
        <v>46.599997999999999</v>
      </c>
      <c r="E613">
        <v>37.159999999999997</v>
      </c>
      <c r="F613">
        <v>43.599997999999999</v>
      </c>
      <c r="G613">
        <v>106.019997</v>
      </c>
      <c r="H613">
        <v>249.25</v>
      </c>
      <c r="I613">
        <v>32.349997999999999</v>
      </c>
      <c r="J613">
        <v>78.639999000000003</v>
      </c>
      <c r="K613">
        <v>53.259998000000003</v>
      </c>
      <c r="L613">
        <v>65.800003000000004</v>
      </c>
      <c r="M613" s="35"/>
      <c r="N613" s="34"/>
      <c r="O613" s="37"/>
    </row>
    <row r="614" spans="1:15" x14ac:dyDescent="0.25">
      <c r="A614" s="44">
        <v>43291</v>
      </c>
      <c r="B614">
        <v>5281.2900390000004</v>
      </c>
      <c r="C614">
        <v>98.839995999999999</v>
      </c>
      <c r="D614">
        <v>47.049999</v>
      </c>
      <c r="E614">
        <v>37.43</v>
      </c>
      <c r="F614">
        <v>43.639999000000003</v>
      </c>
      <c r="G614">
        <v>106.029999</v>
      </c>
      <c r="H614">
        <v>253.25</v>
      </c>
      <c r="I614">
        <v>32.400002000000001</v>
      </c>
      <c r="J614">
        <v>79.519997000000004</v>
      </c>
      <c r="K614">
        <v>53</v>
      </c>
      <c r="L614">
        <v>65.830001999999993</v>
      </c>
      <c r="M614" s="35"/>
      <c r="N614" s="34"/>
      <c r="O614" s="37"/>
    </row>
    <row r="615" spans="1:15" x14ac:dyDescent="0.25">
      <c r="A615" s="44">
        <v>43292</v>
      </c>
      <c r="B615">
        <v>5327.2001950000003</v>
      </c>
      <c r="C615">
        <v>94.959998999999996</v>
      </c>
      <c r="D615">
        <v>45.139999000000003</v>
      </c>
      <c r="E615">
        <v>37.209999000000003</v>
      </c>
      <c r="F615">
        <v>42.560001</v>
      </c>
      <c r="G615">
        <v>108.040001</v>
      </c>
      <c r="H615">
        <v>247.529999</v>
      </c>
      <c r="I615">
        <v>31.879999000000002</v>
      </c>
      <c r="J615">
        <v>80.379997000000003</v>
      </c>
      <c r="K615">
        <v>52.529998999999997</v>
      </c>
      <c r="L615">
        <v>65.400002000000001</v>
      </c>
      <c r="M615" s="35"/>
      <c r="N615" s="34"/>
      <c r="O615" s="37"/>
    </row>
    <row r="616" spans="1:15" x14ac:dyDescent="0.25">
      <c r="A616" s="44">
        <v>43293</v>
      </c>
      <c r="B616">
        <v>5275.6401370000003</v>
      </c>
      <c r="C616">
        <v>95.610000999999997</v>
      </c>
      <c r="D616">
        <v>45.349997999999999</v>
      </c>
      <c r="E616">
        <v>37.520000000000003</v>
      </c>
      <c r="F616">
        <v>43.119999</v>
      </c>
      <c r="G616">
        <v>108.25</v>
      </c>
      <c r="H616">
        <v>251.229996</v>
      </c>
      <c r="I616">
        <v>32.310001</v>
      </c>
      <c r="J616">
        <v>80.5</v>
      </c>
      <c r="K616">
        <v>52.77</v>
      </c>
      <c r="L616">
        <v>65.669998000000007</v>
      </c>
      <c r="M616" s="35"/>
      <c r="N616" s="34"/>
      <c r="O616" s="37"/>
    </row>
    <row r="617" spans="1:15" x14ac:dyDescent="0.25">
      <c r="A617" s="44">
        <v>43294</v>
      </c>
      <c r="B617">
        <v>5323.5297849999997</v>
      </c>
      <c r="C617">
        <v>96.629997000000003</v>
      </c>
      <c r="D617">
        <v>45.369999</v>
      </c>
      <c r="E617">
        <v>37.529998999999997</v>
      </c>
      <c r="F617">
        <v>42.310001</v>
      </c>
      <c r="G617">
        <v>110</v>
      </c>
      <c r="H617">
        <v>249.320007</v>
      </c>
      <c r="I617">
        <v>32.299999</v>
      </c>
      <c r="J617">
        <v>80.620002999999997</v>
      </c>
      <c r="K617">
        <v>53.09</v>
      </c>
      <c r="L617">
        <v>65.529999000000004</v>
      </c>
      <c r="M617" s="35"/>
      <c r="N617" s="34"/>
      <c r="O617" s="37"/>
    </row>
    <row r="618" spans="1:15" x14ac:dyDescent="0.25">
      <c r="A618" s="44">
        <v>43297</v>
      </c>
      <c r="B618">
        <v>5276.7597660000001</v>
      </c>
      <c r="C618">
        <v>96.25</v>
      </c>
      <c r="D618">
        <v>44.619999</v>
      </c>
      <c r="E618">
        <v>37.380001</v>
      </c>
      <c r="F618">
        <v>42.240001999999997</v>
      </c>
      <c r="G618">
        <v>110.199997</v>
      </c>
      <c r="H618">
        <v>248.199997</v>
      </c>
      <c r="I618">
        <v>32.220001000000003</v>
      </c>
      <c r="J618">
        <v>80.779999000000004</v>
      </c>
      <c r="K618">
        <v>53.080002</v>
      </c>
      <c r="L618">
        <v>65.040001000000004</v>
      </c>
      <c r="M618" s="35"/>
      <c r="N618" s="34"/>
      <c r="O618" s="37"/>
    </row>
    <row r="619" spans="1:15" x14ac:dyDescent="0.25">
      <c r="A619" s="44">
        <v>43298</v>
      </c>
      <c r="B619">
        <v>5316.7700199999999</v>
      </c>
      <c r="C619">
        <v>95.410004000000001</v>
      </c>
      <c r="D619">
        <v>44.43</v>
      </c>
      <c r="E619">
        <v>37.650002000000001</v>
      </c>
      <c r="F619">
        <v>42.73</v>
      </c>
      <c r="G619">
        <v>110.300003</v>
      </c>
      <c r="H619">
        <v>253.69000199999999</v>
      </c>
      <c r="I619">
        <v>32.18</v>
      </c>
      <c r="J619">
        <v>80.650002000000001</v>
      </c>
      <c r="K619">
        <v>53.220001000000003</v>
      </c>
      <c r="L619">
        <v>63.419998</v>
      </c>
      <c r="M619" s="35"/>
      <c r="N619" s="34"/>
      <c r="O619" s="37"/>
    </row>
    <row r="620" spans="1:15" x14ac:dyDescent="0.25">
      <c r="A620" s="44">
        <v>43299</v>
      </c>
      <c r="B620">
        <v>5320.5</v>
      </c>
      <c r="C620">
        <v>94.400002000000001</v>
      </c>
      <c r="D620">
        <v>44.25</v>
      </c>
      <c r="E620">
        <v>37.659999999999997</v>
      </c>
      <c r="F620">
        <v>42.880001</v>
      </c>
      <c r="G620">
        <v>110.69000200000001</v>
      </c>
      <c r="H620">
        <v>251.699997</v>
      </c>
      <c r="I620">
        <v>31.969999000000001</v>
      </c>
      <c r="J620">
        <v>80.440002000000007</v>
      </c>
      <c r="K620">
        <v>53.900002000000001</v>
      </c>
      <c r="L620">
        <v>62.970001000000003</v>
      </c>
      <c r="M620" s="35"/>
      <c r="N620" s="34"/>
      <c r="O620" s="37"/>
    </row>
    <row r="621" spans="1:15" x14ac:dyDescent="0.25">
      <c r="A621" s="44">
        <v>43300</v>
      </c>
      <c r="B621">
        <v>5366.3198240000002</v>
      </c>
      <c r="C621">
        <v>89.949996999999996</v>
      </c>
      <c r="D621">
        <v>44.439999</v>
      </c>
      <c r="E621">
        <v>37.360000999999997</v>
      </c>
      <c r="F621">
        <v>42.799999</v>
      </c>
      <c r="G621">
        <v>112.129997</v>
      </c>
      <c r="H621">
        <v>252.029999</v>
      </c>
      <c r="I621">
        <v>32.009998000000003</v>
      </c>
      <c r="J621">
        <v>81.199996999999996</v>
      </c>
      <c r="K621">
        <v>53.779998999999997</v>
      </c>
      <c r="L621">
        <v>63.5</v>
      </c>
      <c r="M621" s="35"/>
      <c r="N621" s="34"/>
      <c r="O621" s="37"/>
    </row>
    <row r="622" spans="1:15" x14ac:dyDescent="0.25">
      <c r="A622" s="44">
        <v>43301</v>
      </c>
      <c r="B622">
        <v>5375.7700199999999</v>
      </c>
      <c r="C622">
        <v>88.910004000000001</v>
      </c>
      <c r="D622">
        <v>44.540000999999997</v>
      </c>
      <c r="E622">
        <v>37.330002</v>
      </c>
      <c r="F622">
        <v>43.040000999999997</v>
      </c>
      <c r="G622">
        <v>111.480003</v>
      </c>
      <c r="H622">
        <v>250.88999899999999</v>
      </c>
      <c r="I622">
        <v>32.479999999999997</v>
      </c>
      <c r="J622">
        <v>80.650002000000001</v>
      </c>
      <c r="K622">
        <v>53.43</v>
      </c>
      <c r="L622">
        <v>62.439999</v>
      </c>
      <c r="M622" s="35"/>
      <c r="N622" s="34"/>
      <c r="O622" s="37"/>
    </row>
    <row r="623" spans="1:15" x14ac:dyDescent="0.25">
      <c r="A623" s="44">
        <v>43304</v>
      </c>
      <c r="B623">
        <v>5398.1098629999997</v>
      </c>
      <c r="C623">
        <v>89.400002000000001</v>
      </c>
      <c r="D623">
        <v>44.25</v>
      </c>
      <c r="E623">
        <v>37.209999000000003</v>
      </c>
      <c r="F623">
        <v>43.27</v>
      </c>
      <c r="G623">
        <v>111.089996</v>
      </c>
      <c r="H623">
        <v>249.41000399999999</v>
      </c>
      <c r="I623">
        <v>32.159999999999997</v>
      </c>
      <c r="J623">
        <v>79.970000999999996</v>
      </c>
      <c r="K623">
        <v>53.560001</v>
      </c>
      <c r="L623">
        <v>62.57</v>
      </c>
      <c r="M623" s="35"/>
      <c r="N623" s="34"/>
      <c r="O623" s="37"/>
    </row>
    <row r="624" spans="1:15" x14ac:dyDescent="0.25">
      <c r="A624" s="44">
        <v>43305</v>
      </c>
      <c r="B624">
        <v>5434.3598629999997</v>
      </c>
      <c r="C624">
        <v>91.540001000000004</v>
      </c>
      <c r="D624">
        <v>44.82</v>
      </c>
      <c r="E624">
        <v>37.700001</v>
      </c>
      <c r="F624">
        <v>43.529998999999997</v>
      </c>
      <c r="G624">
        <v>110.699997</v>
      </c>
      <c r="H624">
        <v>248.71000699999999</v>
      </c>
      <c r="I624">
        <v>32.200001</v>
      </c>
      <c r="J624">
        <v>79.889999000000003</v>
      </c>
      <c r="K624">
        <v>51.91</v>
      </c>
      <c r="L624">
        <v>62.360000999999997</v>
      </c>
      <c r="M624" s="35"/>
      <c r="N624" s="34"/>
      <c r="O624" s="37"/>
    </row>
    <row r="625" spans="1:15" x14ac:dyDescent="0.25">
      <c r="A625" s="44">
        <v>43306</v>
      </c>
      <c r="B625">
        <v>5353.9301759999998</v>
      </c>
      <c r="C625">
        <v>93.120002999999997</v>
      </c>
      <c r="D625">
        <v>45.040000999999997</v>
      </c>
      <c r="E625">
        <v>37.990001999999997</v>
      </c>
      <c r="F625">
        <v>44.299999</v>
      </c>
      <c r="G625">
        <v>111.18</v>
      </c>
      <c r="H625">
        <v>251.86999499999999</v>
      </c>
      <c r="I625">
        <v>32.540000999999997</v>
      </c>
      <c r="J625">
        <v>80.180000000000007</v>
      </c>
      <c r="K625">
        <v>52.290000999999997</v>
      </c>
      <c r="L625">
        <v>63.759998000000003</v>
      </c>
      <c r="M625" s="35"/>
      <c r="N625" s="34"/>
      <c r="O625" s="37"/>
    </row>
    <row r="626" spans="1:15" x14ac:dyDescent="0.25">
      <c r="A626" s="44">
        <v>43307</v>
      </c>
      <c r="B626">
        <v>5405.8999020000001</v>
      </c>
      <c r="C626">
        <v>93.940002000000007</v>
      </c>
      <c r="D626">
        <v>44.529998999999997</v>
      </c>
      <c r="E626">
        <v>38.159999999999997</v>
      </c>
      <c r="F626">
        <v>45.27</v>
      </c>
      <c r="G626">
        <v>113.510002</v>
      </c>
      <c r="H626">
        <v>254.83999600000001</v>
      </c>
      <c r="I626">
        <v>32</v>
      </c>
      <c r="J626">
        <v>81.139999000000003</v>
      </c>
      <c r="K626">
        <v>56.700001</v>
      </c>
      <c r="L626">
        <v>65.139999000000003</v>
      </c>
      <c r="M626" s="35"/>
      <c r="N626" s="34"/>
      <c r="O626" s="37"/>
    </row>
    <row r="627" spans="1:15" x14ac:dyDescent="0.25">
      <c r="A627" s="44">
        <v>43308</v>
      </c>
      <c r="B627">
        <v>5429.2001950000003</v>
      </c>
      <c r="C627">
        <v>90.559997999999993</v>
      </c>
      <c r="D627">
        <v>44.509998000000003</v>
      </c>
      <c r="E627">
        <v>38.409999999999997</v>
      </c>
      <c r="F627">
        <v>44.5</v>
      </c>
      <c r="G627">
        <v>112.620003</v>
      </c>
      <c r="H627">
        <v>252.020004</v>
      </c>
      <c r="I627">
        <v>32.009998000000003</v>
      </c>
      <c r="J627">
        <v>81.089995999999999</v>
      </c>
      <c r="K627">
        <v>58.380001</v>
      </c>
      <c r="L627">
        <v>65</v>
      </c>
      <c r="M627" s="35"/>
      <c r="N627" s="34"/>
      <c r="O627" s="37"/>
    </row>
    <row r="628" spans="1:15" x14ac:dyDescent="0.25">
      <c r="A628" s="44">
        <v>43311</v>
      </c>
      <c r="B628">
        <v>5409.4301759999998</v>
      </c>
      <c r="C628">
        <v>91.449996999999996</v>
      </c>
      <c r="D628">
        <v>44.41</v>
      </c>
      <c r="E628">
        <v>38.590000000000003</v>
      </c>
      <c r="F628">
        <v>43.950001</v>
      </c>
      <c r="G628">
        <v>112.629997</v>
      </c>
      <c r="H628">
        <v>244.13000500000001</v>
      </c>
      <c r="I628">
        <v>32.029998999999997</v>
      </c>
      <c r="J628">
        <v>80.769997000000004</v>
      </c>
      <c r="K628">
        <v>57.900002000000001</v>
      </c>
      <c r="L628">
        <v>65</v>
      </c>
      <c r="M628" s="35"/>
      <c r="N628" s="34"/>
      <c r="O628" s="37"/>
    </row>
    <row r="629" spans="1:15" x14ac:dyDescent="0.25">
      <c r="A629" s="44">
        <v>43312</v>
      </c>
      <c r="B629">
        <v>5422.5400390000004</v>
      </c>
      <c r="C629">
        <v>92.230002999999996</v>
      </c>
      <c r="D629">
        <v>45.09</v>
      </c>
      <c r="E629">
        <v>39.93</v>
      </c>
      <c r="F629">
        <v>44.419998</v>
      </c>
      <c r="G629">
        <v>113.55999799999999</v>
      </c>
      <c r="H629">
        <v>244.86000100000001</v>
      </c>
      <c r="I629">
        <v>32.220001000000003</v>
      </c>
      <c r="J629">
        <v>81.620002999999997</v>
      </c>
      <c r="K629">
        <v>58.16</v>
      </c>
      <c r="L629">
        <v>65.620002999999997</v>
      </c>
      <c r="M629" s="35"/>
      <c r="N629" s="34"/>
      <c r="O629" s="37"/>
    </row>
    <row r="630" spans="1:15" x14ac:dyDescent="0.25">
      <c r="A630" s="44">
        <v>43313</v>
      </c>
      <c r="B630">
        <v>5447.4399409999996</v>
      </c>
      <c r="C630">
        <v>93.910004000000001</v>
      </c>
      <c r="D630">
        <v>44.529998999999997</v>
      </c>
      <c r="E630">
        <v>40.270000000000003</v>
      </c>
      <c r="F630">
        <v>44.130001</v>
      </c>
      <c r="G630">
        <v>112.970001</v>
      </c>
      <c r="H630">
        <v>246.470001</v>
      </c>
      <c r="I630">
        <v>32.360000999999997</v>
      </c>
      <c r="J630">
        <v>81.050003000000004</v>
      </c>
      <c r="K630">
        <v>56.52</v>
      </c>
      <c r="L630">
        <v>66.110000999999997</v>
      </c>
      <c r="M630" s="35"/>
      <c r="N630" s="34"/>
      <c r="O630" s="37"/>
    </row>
    <row r="631" spans="1:15" x14ac:dyDescent="0.25">
      <c r="A631" s="44">
        <v>43314</v>
      </c>
      <c r="B631">
        <v>5417.0698240000002</v>
      </c>
      <c r="C631">
        <v>95.120002999999997</v>
      </c>
      <c r="D631">
        <v>43.77</v>
      </c>
      <c r="E631">
        <v>39.650002000000001</v>
      </c>
      <c r="F631">
        <v>49.5</v>
      </c>
      <c r="G631">
        <v>112.75</v>
      </c>
      <c r="H631">
        <v>250.61999499999999</v>
      </c>
      <c r="I631">
        <v>32.630001</v>
      </c>
      <c r="J631">
        <v>80.449996999999996</v>
      </c>
      <c r="K631">
        <v>56.689999</v>
      </c>
      <c r="L631">
        <v>65.849997999999999</v>
      </c>
      <c r="M631" s="35"/>
      <c r="N631" s="34"/>
      <c r="O631" s="37"/>
    </row>
    <row r="632" spans="1:15" x14ac:dyDescent="0.25">
      <c r="A632" s="44">
        <v>43315</v>
      </c>
      <c r="B632">
        <v>5398.3198240000002</v>
      </c>
      <c r="C632">
        <v>96.529999000000004</v>
      </c>
      <c r="D632">
        <v>43.970001000000003</v>
      </c>
      <c r="E632">
        <v>40.540000999999997</v>
      </c>
      <c r="F632">
        <v>49.07</v>
      </c>
      <c r="G632">
        <v>114.089996</v>
      </c>
      <c r="H632">
        <v>252.10000600000001</v>
      </c>
      <c r="I632">
        <v>32.599997999999999</v>
      </c>
      <c r="J632">
        <v>81.550003000000004</v>
      </c>
      <c r="K632">
        <v>57.41</v>
      </c>
      <c r="L632">
        <v>66.809997999999993</v>
      </c>
      <c r="M632" s="35"/>
      <c r="N632" s="34"/>
      <c r="O632" s="37"/>
    </row>
    <row r="633" spans="1:15" x14ac:dyDescent="0.25">
      <c r="A633" s="44">
        <v>43318</v>
      </c>
      <c r="B633">
        <v>5378.25</v>
      </c>
      <c r="C633">
        <v>97.059997999999993</v>
      </c>
      <c r="D633">
        <v>44.130001</v>
      </c>
      <c r="E633">
        <v>41.040000999999997</v>
      </c>
      <c r="F633">
        <v>49.099997999999999</v>
      </c>
      <c r="G633">
        <v>115.94000200000001</v>
      </c>
      <c r="H633">
        <v>254.029999</v>
      </c>
      <c r="I633">
        <v>32.299999</v>
      </c>
      <c r="J633">
        <v>81.120002999999997</v>
      </c>
      <c r="K633">
        <v>57.790000999999997</v>
      </c>
      <c r="L633">
        <v>66.480002999999996</v>
      </c>
      <c r="M633" s="35"/>
      <c r="N633" s="34"/>
      <c r="O633" s="37"/>
    </row>
    <row r="634" spans="1:15" x14ac:dyDescent="0.25">
      <c r="A634" s="44">
        <v>43319</v>
      </c>
      <c r="B634">
        <v>5434.1899409999996</v>
      </c>
      <c r="C634">
        <v>94.059997999999993</v>
      </c>
      <c r="D634">
        <v>44.720001000000003</v>
      </c>
      <c r="E634">
        <v>40.840000000000003</v>
      </c>
      <c r="F634">
        <v>48.709999000000003</v>
      </c>
      <c r="G634">
        <v>116.55999799999999</v>
      </c>
      <c r="H634">
        <v>256.95001200000002</v>
      </c>
      <c r="I634">
        <v>32.409999999999997</v>
      </c>
      <c r="J634">
        <v>80.879997000000003</v>
      </c>
      <c r="K634">
        <v>58.09</v>
      </c>
      <c r="L634">
        <v>65.660004000000001</v>
      </c>
      <c r="M634" s="35"/>
      <c r="N634" s="34"/>
      <c r="O634" s="37"/>
    </row>
    <row r="635" spans="1:15" x14ac:dyDescent="0.25">
      <c r="A635" s="44">
        <v>43320</v>
      </c>
      <c r="B635">
        <v>5426.4101559999999</v>
      </c>
      <c r="C635">
        <v>93.730002999999996</v>
      </c>
      <c r="D635">
        <v>44.630001</v>
      </c>
      <c r="E635">
        <v>41.41</v>
      </c>
      <c r="F635">
        <v>48.57</v>
      </c>
      <c r="G635">
        <v>113.980003</v>
      </c>
      <c r="H635">
        <v>258.42001299999998</v>
      </c>
      <c r="I635">
        <v>32.470001000000003</v>
      </c>
      <c r="J635">
        <v>80.430000000000007</v>
      </c>
      <c r="K635">
        <v>58.82</v>
      </c>
      <c r="L635">
        <v>65.699996999999996</v>
      </c>
      <c r="M635" s="35"/>
      <c r="N635" s="34"/>
      <c r="O635" s="37"/>
    </row>
    <row r="636" spans="1:15" x14ac:dyDescent="0.25">
      <c r="A636" s="44">
        <v>43321</v>
      </c>
      <c r="B636">
        <v>5480.5498049999997</v>
      </c>
      <c r="C636">
        <v>95.470000999999996</v>
      </c>
      <c r="D636">
        <v>43.529998999999997</v>
      </c>
      <c r="E636">
        <v>41</v>
      </c>
      <c r="F636">
        <v>49.75</v>
      </c>
      <c r="G636">
        <v>114.160004</v>
      </c>
      <c r="H636">
        <v>256.459991</v>
      </c>
      <c r="I636">
        <v>32.259998000000003</v>
      </c>
      <c r="J636">
        <v>80.809997999999993</v>
      </c>
      <c r="K636">
        <v>58.990001999999997</v>
      </c>
      <c r="L636">
        <v>65.370002999999997</v>
      </c>
      <c r="M636" s="35"/>
      <c r="N636" s="34"/>
      <c r="O636" s="37"/>
    </row>
    <row r="637" spans="1:15" x14ac:dyDescent="0.25">
      <c r="A637" s="44">
        <v>43322</v>
      </c>
      <c r="B637">
        <v>5511.7597660000001</v>
      </c>
      <c r="C637">
        <v>95.800003000000004</v>
      </c>
      <c r="D637">
        <v>42.990001999999997</v>
      </c>
      <c r="E637">
        <v>40.93</v>
      </c>
      <c r="F637">
        <v>49.27</v>
      </c>
      <c r="G637">
        <v>112.68</v>
      </c>
      <c r="H637">
        <v>254.78999300000001</v>
      </c>
      <c r="I637">
        <v>31.709999</v>
      </c>
      <c r="J637">
        <v>80.889999000000003</v>
      </c>
      <c r="K637">
        <v>58.990001999999997</v>
      </c>
      <c r="L637">
        <v>64.569999999999993</v>
      </c>
      <c r="M637" s="35"/>
      <c r="N637" s="34"/>
      <c r="O637" s="37"/>
    </row>
    <row r="638" spans="1:15" x14ac:dyDescent="0.25">
      <c r="A638" s="44">
        <v>43325</v>
      </c>
      <c r="B638">
        <v>5491.2202150000003</v>
      </c>
      <c r="C638">
        <v>96.779999000000004</v>
      </c>
      <c r="D638">
        <v>42.68</v>
      </c>
      <c r="E638">
        <v>40.810001</v>
      </c>
      <c r="F638">
        <v>48.459999000000003</v>
      </c>
      <c r="G638">
        <v>112.120003</v>
      </c>
      <c r="H638">
        <v>256.11999500000002</v>
      </c>
      <c r="I638">
        <v>31.67</v>
      </c>
      <c r="J638">
        <v>80.940002000000007</v>
      </c>
      <c r="K638">
        <v>58.84</v>
      </c>
      <c r="L638">
        <v>64.430000000000007</v>
      </c>
      <c r="M638" s="35"/>
      <c r="N638" s="34"/>
      <c r="O638" s="37"/>
    </row>
    <row r="639" spans="1:15" x14ac:dyDescent="0.25">
      <c r="A639" s="44">
        <v>43326</v>
      </c>
      <c r="B639">
        <v>5511.2998049999997</v>
      </c>
      <c r="C639">
        <v>95.919998000000007</v>
      </c>
      <c r="D639">
        <v>42.610000999999997</v>
      </c>
      <c r="E639">
        <v>40.709999000000003</v>
      </c>
      <c r="F639">
        <v>48</v>
      </c>
      <c r="G639">
        <v>112.75</v>
      </c>
      <c r="H639">
        <v>261.42999300000002</v>
      </c>
      <c r="I639">
        <v>31.82</v>
      </c>
      <c r="J639">
        <v>81.220000999999996</v>
      </c>
      <c r="K639">
        <v>59.09</v>
      </c>
      <c r="L639">
        <v>64.050003000000004</v>
      </c>
      <c r="M639" s="35"/>
      <c r="N639" s="34"/>
      <c r="O639" s="37"/>
    </row>
    <row r="640" spans="1:15" x14ac:dyDescent="0.25">
      <c r="A640" s="44">
        <v>43327</v>
      </c>
      <c r="B640">
        <v>5498.3701170000004</v>
      </c>
      <c r="C640">
        <v>97.449996999999996</v>
      </c>
      <c r="D640">
        <v>41.529998999999997</v>
      </c>
      <c r="E640">
        <v>41.16</v>
      </c>
      <c r="F640">
        <v>47.09</v>
      </c>
      <c r="G640">
        <v>112.849998</v>
      </c>
      <c r="H640">
        <v>259.07998700000002</v>
      </c>
      <c r="I640">
        <v>31.459999</v>
      </c>
      <c r="J640">
        <v>81.860000999999997</v>
      </c>
      <c r="K640">
        <v>60.330002</v>
      </c>
      <c r="L640">
        <v>64.510002</v>
      </c>
      <c r="M640" s="35"/>
      <c r="N640" s="34"/>
      <c r="O640" s="37"/>
    </row>
    <row r="641" spans="1:15" x14ac:dyDescent="0.25">
      <c r="A641" s="44">
        <v>43328</v>
      </c>
      <c r="B641">
        <v>5460.9799800000001</v>
      </c>
      <c r="C641">
        <v>98.220000999999996</v>
      </c>
      <c r="D641">
        <v>41.720001000000003</v>
      </c>
      <c r="E641">
        <v>41.419998</v>
      </c>
      <c r="F641">
        <v>47.290000999999997</v>
      </c>
      <c r="G641">
        <v>112.480003</v>
      </c>
      <c r="H641">
        <v>257.44000199999999</v>
      </c>
      <c r="I641">
        <v>31.59</v>
      </c>
      <c r="J641">
        <v>81.790001000000004</v>
      </c>
      <c r="K641">
        <v>59.52</v>
      </c>
      <c r="L641">
        <v>65.650002000000001</v>
      </c>
      <c r="M641" s="35"/>
      <c r="N641" s="34"/>
      <c r="O641" s="37"/>
    </row>
    <row r="642" spans="1:15" x14ac:dyDescent="0.25">
      <c r="A642" s="44">
        <v>43329</v>
      </c>
      <c r="B642">
        <v>5478.9799800000001</v>
      </c>
      <c r="C642">
        <v>98.809997999999993</v>
      </c>
      <c r="D642">
        <v>41.91</v>
      </c>
      <c r="E642">
        <v>42.09</v>
      </c>
      <c r="F642">
        <v>47.52</v>
      </c>
      <c r="G642">
        <v>112.480003</v>
      </c>
      <c r="H642">
        <v>244.820007</v>
      </c>
      <c r="I642">
        <v>31.719999000000001</v>
      </c>
      <c r="J642">
        <v>82.279999000000004</v>
      </c>
      <c r="K642">
        <v>59.68</v>
      </c>
      <c r="L642">
        <v>67.430000000000007</v>
      </c>
      <c r="M642" s="35"/>
      <c r="N642" s="34"/>
      <c r="O642" s="37"/>
    </row>
    <row r="643" spans="1:15" x14ac:dyDescent="0.25">
      <c r="A643" s="44">
        <v>43332</v>
      </c>
      <c r="B643">
        <v>5477.1801759999998</v>
      </c>
      <c r="C643">
        <v>97.629997000000003</v>
      </c>
      <c r="D643">
        <v>42.380001</v>
      </c>
      <c r="E643">
        <v>42.330002</v>
      </c>
      <c r="F643">
        <v>48.810001</v>
      </c>
      <c r="G643">
        <v>111.989998</v>
      </c>
      <c r="H643">
        <v>247.83999600000001</v>
      </c>
      <c r="I643">
        <v>32</v>
      </c>
      <c r="J643">
        <v>81.809997999999993</v>
      </c>
      <c r="K643">
        <v>61.630001</v>
      </c>
      <c r="L643">
        <v>67.75</v>
      </c>
      <c r="M643" s="35"/>
      <c r="N643" s="34"/>
      <c r="O643" s="37"/>
    </row>
    <row r="644" spans="1:15" x14ac:dyDescent="0.25">
      <c r="A644" s="44">
        <v>43333</v>
      </c>
      <c r="B644">
        <v>5521.3100590000004</v>
      </c>
      <c r="C644">
        <v>97.739998</v>
      </c>
      <c r="D644">
        <v>42.459999000000003</v>
      </c>
      <c r="E644">
        <v>42.16</v>
      </c>
      <c r="F644">
        <v>48.220001000000003</v>
      </c>
      <c r="G644">
        <v>112.389999</v>
      </c>
      <c r="H644">
        <v>253.320007</v>
      </c>
      <c r="I644">
        <v>32.25</v>
      </c>
      <c r="J644">
        <v>81.279999000000004</v>
      </c>
      <c r="K644">
        <v>61</v>
      </c>
      <c r="L644">
        <v>65.75</v>
      </c>
      <c r="M644" s="35"/>
      <c r="N644" s="34"/>
      <c r="O644" s="37"/>
    </row>
    <row r="645" spans="1:15" x14ac:dyDescent="0.25">
      <c r="A645" s="44">
        <v>43334</v>
      </c>
      <c r="B645">
        <v>5501.8999020000001</v>
      </c>
      <c r="C645">
        <v>97.639999000000003</v>
      </c>
      <c r="D645">
        <v>42.98</v>
      </c>
      <c r="E645">
        <v>42.07</v>
      </c>
      <c r="F645">
        <v>48.66</v>
      </c>
      <c r="G645">
        <v>111.94000200000001</v>
      </c>
      <c r="H645">
        <v>262.82000699999998</v>
      </c>
      <c r="I645">
        <v>32.200001</v>
      </c>
      <c r="J645">
        <v>80.830001999999993</v>
      </c>
      <c r="K645">
        <v>60.610000999999997</v>
      </c>
      <c r="L645">
        <v>65.160004000000001</v>
      </c>
      <c r="M645" s="35"/>
      <c r="N645" s="34"/>
      <c r="O645" s="37"/>
    </row>
    <row r="646" spans="1:15" x14ac:dyDescent="0.25">
      <c r="A646" s="44">
        <v>43335</v>
      </c>
      <c r="B646">
        <v>5502.25</v>
      </c>
      <c r="C646">
        <v>97.150002000000001</v>
      </c>
      <c r="D646">
        <v>42.939999</v>
      </c>
      <c r="E646">
        <v>42.200001</v>
      </c>
      <c r="F646">
        <v>49.459999000000003</v>
      </c>
      <c r="G646">
        <v>112</v>
      </c>
      <c r="H646">
        <v>266.83999599999999</v>
      </c>
      <c r="I646">
        <v>31.969999000000001</v>
      </c>
      <c r="J646">
        <v>80.879997000000003</v>
      </c>
      <c r="K646">
        <v>61.009998000000003</v>
      </c>
      <c r="L646">
        <v>64.529999000000004</v>
      </c>
      <c r="M646" s="35"/>
      <c r="N646" s="34"/>
      <c r="O646" s="37"/>
    </row>
    <row r="647" spans="1:15" x14ac:dyDescent="0.25">
      <c r="A647" s="44">
        <v>43336</v>
      </c>
      <c r="B647">
        <v>5414.6801759999998</v>
      </c>
      <c r="C647">
        <v>97.400002000000001</v>
      </c>
      <c r="D647">
        <v>43.419998</v>
      </c>
      <c r="E647">
        <v>42.400002000000001</v>
      </c>
      <c r="F647">
        <v>49.950001</v>
      </c>
      <c r="G647">
        <v>111.93</v>
      </c>
      <c r="H647">
        <v>272.22000100000002</v>
      </c>
      <c r="I647">
        <v>32.220001000000003</v>
      </c>
      <c r="J647">
        <v>81.410004000000001</v>
      </c>
      <c r="K647">
        <v>60.990001999999997</v>
      </c>
      <c r="L647">
        <v>66.089995999999999</v>
      </c>
      <c r="M647" s="35"/>
      <c r="N647" s="34"/>
      <c r="O647" s="37"/>
    </row>
    <row r="648" spans="1:15" x14ac:dyDescent="0.25">
      <c r="A648" s="44">
        <v>43339</v>
      </c>
      <c r="B648">
        <v>5412.3198240000002</v>
      </c>
      <c r="C648">
        <v>98.019997000000004</v>
      </c>
      <c r="D648">
        <v>43.869999</v>
      </c>
      <c r="E648">
        <v>41.580002</v>
      </c>
      <c r="F648">
        <v>50.630001</v>
      </c>
      <c r="G648">
        <v>112.33000199999999</v>
      </c>
      <c r="H648">
        <v>275.89999399999999</v>
      </c>
      <c r="I648">
        <v>32.349997999999999</v>
      </c>
      <c r="J648">
        <v>80.589995999999999</v>
      </c>
      <c r="K648">
        <v>60.91</v>
      </c>
      <c r="L648">
        <v>65.959998999999996</v>
      </c>
      <c r="M648" s="35"/>
      <c r="N648" s="34"/>
      <c r="O648" s="37"/>
    </row>
    <row r="649" spans="1:15" x14ac:dyDescent="0.25">
      <c r="A649" s="44">
        <v>43340</v>
      </c>
      <c r="B649">
        <v>5403.4101559999999</v>
      </c>
      <c r="C649">
        <v>97.260002</v>
      </c>
      <c r="D649">
        <v>43.259998000000003</v>
      </c>
      <c r="E649">
        <v>41.5</v>
      </c>
      <c r="F649">
        <v>50.709999000000003</v>
      </c>
      <c r="G649">
        <v>112.58000199999999</v>
      </c>
      <c r="H649">
        <v>274.38000499999998</v>
      </c>
      <c r="I649">
        <v>32.43</v>
      </c>
      <c r="J649">
        <v>80.349997999999999</v>
      </c>
      <c r="K649">
        <v>61.330002</v>
      </c>
      <c r="L649">
        <v>67.339995999999999</v>
      </c>
      <c r="M649" s="35"/>
      <c r="N649" s="34"/>
      <c r="O649" s="37"/>
    </row>
    <row r="650" spans="1:15" x14ac:dyDescent="0.25">
      <c r="A650" s="44">
        <v>43341</v>
      </c>
      <c r="B650">
        <v>5305.2202150000003</v>
      </c>
      <c r="C650">
        <v>97.580001999999993</v>
      </c>
      <c r="D650">
        <v>43.389999000000003</v>
      </c>
      <c r="E650">
        <v>41.5</v>
      </c>
      <c r="F650">
        <v>51.639999000000003</v>
      </c>
      <c r="G650">
        <v>112.449997</v>
      </c>
      <c r="H650">
        <v>278.48998999999998</v>
      </c>
      <c r="I650">
        <v>32.439999</v>
      </c>
      <c r="J650">
        <v>80.730002999999996</v>
      </c>
      <c r="K650">
        <v>61.220001000000003</v>
      </c>
      <c r="L650">
        <v>67.209998999999996</v>
      </c>
      <c r="M650" s="35"/>
      <c r="N650" s="34"/>
      <c r="O650" s="37"/>
    </row>
    <row r="651" spans="1:15" x14ac:dyDescent="0.25">
      <c r="A651" s="44">
        <v>43342</v>
      </c>
      <c r="B651">
        <v>5349.0200199999999</v>
      </c>
      <c r="C651">
        <v>96.790001000000004</v>
      </c>
      <c r="D651">
        <v>43.580002</v>
      </c>
      <c r="E651">
        <v>41.5</v>
      </c>
      <c r="F651">
        <v>51.529998999999997</v>
      </c>
      <c r="G651">
        <v>111.91999800000001</v>
      </c>
      <c r="H651">
        <v>277.80999800000001</v>
      </c>
      <c r="I651">
        <v>31.530000999999999</v>
      </c>
      <c r="J651">
        <v>81.319999999999993</v>
      </c>
      <c r="K651">
        <v>60.82</v>
      </c>
      <c r="L651">
        <v>66.879997000000003</v>
      </c>
      <c r="M651" s="35"/>
      <c r="N651" s="34"/>
      <c r="O651" s="37"/>
    </row>
    <row r="652" spans="1:15" x14ac:dyDescent="0.25">
      <c r="A652" s="44">
        <v>43343</v>
      </c>
      <c r="B652">
        <v>5344.9301759999998</v>
      </c>
      <c r="C652">
        <v>95.980002999999996</v>
      </c>
      <c r="D652">
        <v>42.880001</v>
      </c>
      <c r="E652">
        <v>41.52</v>
      </c>
      <c r="F652">
        <v>51.950001</v>
      </c>
      <c r="G652">
        <v>112.019997</v>
      </c>
      <c r="H652">
        <v>280.67999300000002</v>
      </c>
      <c r="I652">
        <v>31.48</v>
      </c>
      <c r="J652">
        <v>81.239998</v>
      </c>
      <c r="K652">
        <v>61.299999</v>
      </c>
      <c r="L652">
        <v>67.180000000000007</v>
      </c>
      <c r="M652" s="35"/>
      <c r="N652" s="34"/>
      <c r="O652" s="37"/>
    </row>
    <row r="653" spans="1:15" x14ac:dyDescent="0.25">
      <c r="A653" s="44">
        <v>43347</v>
      </c>
      <c r="B653">
        <v>5379.6499020000001</v>
      </c>
      <c r="C653">
        <v>94.559997999999993</v>
      </c>
      <c r="D653">
        <v>42.720001000000003</v>
      </c>
      <c r="E653">
        <v>41.369999</v>
      </c>
      <c r="F653">
        <v>51.849997999999999</v>
      </c>
      <c r="G653">
        <v>110.849998</v>
      </c>
      <c r="H653">
        <v>283.70001200000002</v>
      </c>
      <c r="I653">
        <v>31.530000999999999</v>
      </c>
      <c r="J653">
        <v>81.419998000000007</v>
      </c>
      <c r="K653">
        <v>61.990001999999997</v>
      </c>
      <c r="L653">
        <v>66.230002999999996</v>
      </c>
      <c r="M653" s="35"/>
      <c r="N653" s="34"/>
      <c r="O653" s="37"/>
    </row>
    <row r="654" spans="1:15" x14ac:dyDescent="0.25">
      <c r="A654" s="44">
        <v>43348</v>
      </c>
      <c r="B654">
        <v>5408.6000979999999</v>
      </c>
      <c r="C654">
        <v>95.190002000000007</v>
      </c>
      <c r="D654">
        <v>42.779998999999997</v>
      </c>
      <c r="E654">
        <v>41.849997999999999</v>
      </c>
      <c r="F654">
        <v>51.240001999999997</v>
      </c>
      <c r="G654">
        <v>109.870003</v>
      </c>
      <c r="H654">
        <v>278.42001299999998</v>
      </c>
      <c r="I654">
        <v>31.35</v>
      </c>
      <c r="J654">
        <v>83.190002000000007</v>
      </c>
      <c r="K654">
        <v>61.400002000000001</v>
      </c>
      <c r="L654">
        <v>67.239998</v>
      </c>
      <c r="M654" s="35"/>
      <c r="N654" s="34"/>
      <c r="O654" s="37"/>
    </row>
    <row r="655" spans="1:15" x14ac:dyDescent="0.25">
      <c r="A655" s="44">
        <v>43349</v>
      </c>
      <c r="B655">
        <v>5420.6098629999997</v>
      </c>
      <c r="C655">
        <v>93.739998</v>
      </c>
      <c r="D655">
        <v>42.209999000000003</v>
      </c>
      <c r="E655">
        <v>41.779998999999997</v>
      </c>
      <c r="F655">
        <v>50.950001</v>
      </c>
      <c r="G655">
        <v>110.260002</v>
      </c>
      <c r="H655">
        <v>272.72000100000002</v>
      </c>
      <c r="I655">
        <v>30.879999000000002</v>
      </c>
      <c r="J655">
        <v>83.470000999999996</v>
      </c>
      <c r="K655">
        <v>61.029998999999997</v>
      </c>
      <c r="L655">
        <v>67.180000000000007</v>
      </c>
      <c r="M655" s="35"/>
      <c r="N655" s="34"/>
      <c r="O655" s="37"/>
    </row>
    <row r="656" spans="1:15" x14ac:dyDescent="0.25">
      <c r="A656" s="44">
        <v>43350</v>
      </c>
      <c r="B656">
        <v>5419.330078</v>
      </c>
      <c r="C656">
        <v>94.169998000000007</v>
      </c>
      <c r="D656">
        <v>42.029998999999997</v>
      </c>
      <c r="E656">
        <v>42.200001</v>
      </c>
      <c r="F656">
        <v>50.93</v>
      </c>
      <c r="G656">
        <v>110.970001</v>
      </c>
      <c r="H656">
        <v>271.85998499999999</v>
      </c>
      <c r="I656">
        <v>30.889999</v>
      </c>
      <c r="J656">
        <v>82.470000999999996</v>
      </c>
      <c r="K656">
        <v>61.900002000000001</v>
      </c>
      <c r="L656">
        <v>66</v>
      </c>
      <c r="M656" s="35"/>
      <c r="N656" s="34"/>
      <c r="O656" s="37"/>
    </row>
    <row r="657" spans="1:15" x14ac:dyDescent="0.25">
      <c r="A657" s="44">
        <v>43353</v>
      </c>
      <c r="B657">
        <v>5432.5</v>
      </c>
      <c r="C657">
        <v>93.82</v>
      </c>
      <c r="D657">
        <v>42.09</v>
      </c>
      <c r="E657">
        <v>42.060001</v>
      </c>
      <c r="F657">
        <v>51.470001000000003</v>
      </c>
      <c r="G657">
        <v>110.68</v>
      </c>
      <c r="H657">
        <v>274.73001099999999</v>
      </c>
      <c r="I657">
        <v>31.120000999999998</v>
      </c>
      <c r="J657">
        <v>82.309997999999993</v>
      </c>
      <c r="K657">
        <v>62.509998000000003</v>
      </c>
      <c r="L657">
        <v>66.540001000000004</v>
      </c>
      <c r="M657" s="35"/>
      <c r="N657" s="34"/>
      <c r="O657" s="37"/>
    </row>
    <row r="658" spans="1:15" x14ac:dyDescent="0.25">
      <c r="A658" s="44">
        <v>43354</v>
      </c>
      <c r="B658">
        <v>5479.1000979999999</v>
      </c>
      <c r="C658">
        <v>93.18</v>
      </c>
      <c r="D658">
        <v>42.650002000000001</v>
      </c>
      <c r="E658">
        <v>42.310001</v>
      </c>
      <c r="F658">
        <v>52.330002</v>
      </c>
      <c r="G658">
        <v>109.599998</v>
      </c>
      <c r="H658">
        <v>272.79998799999998</v>
      </c>
      <c r="I658">
        <v>31.18</v>
      </c>
      <c r="J658">
        <v>81.379997000000003</v>
      </c>
      <c r="K658">
        <v>62.98</v>
      </c>
      <c r="L658">
        <v>66.389999000000003</v>
      </c>
      <c r="M658" s="35"/>
      <c r="N658" s="34"/>
      <c r="O658" s="37"/>
    </row>
    <row r="659" spans="1:15" x14ac:dyDescent="0.25">
      <c r="A659" s="44">
        <v>43355</v>
      </c>
      <c r="B659">
        <v>5484.9902339999999</v>
      </c>
      <c r="C659">
        <v>93.239998</v>
      </c>
      <c r="D659">
        <v>43.110000999999997</v>
      </c>
      <c r="E659">
        <v>42.41</v>
      </c>
      <c r="F659">
        <v>52.580002</v>
      </c>
      <c r="G659">
        <v>109.459999</v>
      </c>
      <c r="H659">
        <v>268.20001200000002</v>
      </c>
      <c r="I659">
        <v>31.26</v>
      </c>
      <c r="J659">
        <v>80.889999000000003</v>
      </c>
      <c r="K659">
        <v>61.369999</v>
      </c>
      <c r="L659">
        <v>66.430000000000007</v>
      </c>
      <c r="M659" s="35"/>
      <c r="N659" s="34"/>
      <c r="O659" s="37"/>
    </row>
    <row r="660" spans="1:15" x14ac:dyDescent="0.25">
      <c r="A660" s="44">
        <v>43356</v>
      </c>
      <c r="B660">
        <v>5501.330078</v>
      </c>
      <c r="C660">
        <v>96.330001999999993</v>
      </c>
      <c r="D660">
        <v>43.419998</v>
      </c>
      <c r="E660">
        <v>42.849997999999999</v>
      </c>
      <c r="F660">
        <v>51.299999</v>
      </c>
      <c r="G660">
        <v>110.66999800000001</v>
      </c>
      <c r="H660">
        <v>271.33999599999999</v>
      </c>
      <c r="I660">
        <v>31.4</v>
      </c>
      <c r="J660">
        <v>82.150002000000001</v>
      </c>
      <c r="K660">
        <v>62.360000999999997</v>
      </c>
      <c r="L660">
        <v>67.589995999999999</v>
      </c>
      <c r="M660" s="35"/>
      <c r="N660" s="34"/>
      <c r="O660" s="37"/>
    </row>
    <row r="661" spans="1:15" x14ac:dyDescent="0.25">
      <c r="A661" s="44">
        <v>43357</v>
      </c>
      <c r="B661">
        <v>5478.0600590000004</v>
      </c>
      <c r="C661">
        <v>95.68</v>
      </c>
      <c r="D661">
        <v>43.259998000000003</v>
      </c>
      <c r="E661">
        <v>42.959999000000003</v>
      </c>
      <c r="F661">
        <v>51.549999</v>
      </c>
      <c r="G661">
        <v>109.260002</v>
      </c>
      <c r="H661">
        <v>276.42999300000002</v>
      </c>
      <c r="I661">
        <v>31.41</v>
      </c>
      <c r="J661">
        <v>81.699996999999996</v>
      </c>
      <c r="K661">
        <v>62.43</v>
      </c>
      <c r="L661">
        <v>67.230002999999996</v>
      </c>
      <c r="M661" s="35"/>
      <c r="N661" s="34"/>
      <c r="O661" s="37"/>
    </row>
    <row r="662" spans="1:15" x14ac:dyDescent="0.25">
      <c r="A662" s="44">
        <v>43360</v>
      </c>
      <c r="B662">
        <v>5406.8500979999999</v>
      </c>
      <c r="C662">
        <v>95.370002999999997</v>
      </c>
      <c r="D662">
        <v>43.240001999999997</v>
      </c>
      <c r="E662">
        <v>43.009998000000003</v>
      </c>
      <c r="F662">
        <v>51.950001</v>
      </c>
      <c r="G662">
        <v>109.360001</v>
      </c>
      <c r="H662">
        <v>273.92999300000002</v>
      </c>
      <c r="I662">
        <v>31.309999000000001</v>
      </c>
      <c r="J662">
        <v>82.080001999999993</v>
      </c>
      <c r="K662">
        <v>63.099997999999999</v>
      </c>
      <c r="L662">
        <v>67.519997000000004</v>
      </c>
      <c r="M662" s="35"/>
      <c r="N662" s="34"/>
      <c r="O662" s="37"/>
    </row>
    <row r="663" spans="1:15" x14ac:dyDescent="0.25">
      <c r="A663" s="44">
        <v>43361</v>
      </c>
      <c r="B663">
        <v>5413.7998049999997</v>
      </c>
      <c r="C663">
        <v>92.610000999999997</v>
      </c>
      <c r="D663">
        <v>43.560001</v>
      </c>
      <c r="E663">
        <v>43.509998000000003</v>
      </c>
      <c r="F663">
        <v>52.5</v>
      </c>
      <c r="G663">
        <v>109.529999</v>
      </c>
      <c r="H663">
        <v>271.01998900000001</v>
      </c>
      <c r="I663">
        <v>31.35</v>
      </c>
      <c r="J663">
        <v>81.919998000000007</v>
      </c>
      <c r="K663">
        <v>63.049999</v>
      </c>
      <c r="L663">
        <v>66.730002999999996</v>
      </c>
      <c r="M663" s="35"/>
      <c r="N663" s="34"/>
      <c r="O663" s="37"/>
    </row>
    <row r="664" spans="1:15" x14ac:dyDescent="0.25">
      <c r="A664" s="44">
        <v>43362</v>
      </c>
      <c r="B664">
        <v>5342.7001950000003</v>
      </c>
      <c r="C664">
        <v>91.019997000000004</v>
      </c>
      <c r="D664">
        <v>43.98</v>
      </c>
      <c r="E664">
        <v>43.259998000000003</v>
      </c>
      <c r="F664">
        <v>53.130001</v>
      </c>
      <c r="G664">
        <v>109.790001</v>
      </c>
      <c r="H664">
        <v>271.98001099999999</v>
      </c>
      <c r="I664">
        <v>31.15</v>
      </c>
      <c r="J664">
        <v>80.089995999999999</v>
      </c>
      <c r="K664">
        <v>63.110000999999997</v>
      </c>
      <c r="L664">
        <v>65.949996999999996</v>
      </c>
      <c r="M664" s="35"/>
      <c r="N664" s="34"/>
      <c r="O664" s="37"/>
    </row>
    <row r="665" spans="1:15" x14ac:dyDescent="0.25">
      <c r="A665" s="44">
        <v>43363</v>
      </c>
      <c r="B665">
        <v>5260.2202150000003</v>
      </c>
      <c r="C665">
        <v>92.68</v>
      </c>
      <c r="D665">
        <v>44.57</v>
      </c>
      <c r="E665">
        <v>43.75</v>
      </c>
      <c r="F665">
        <v>53.310001</v>
      </c>
      <c r="G665">
        <v>111.620003</v>
      </c>
      <c r="H665">
        <v>266.27999899999998</v>
      </c>
      <c r="I665">
        <v>31.6</v>
      </c>
      <c r="J665">
        <v>80.620002999999997</v>
      </c>
      <c r="K665">
        <v>62.5</v>
      </c>
      <c r="L665">
        <v>67.360000999999997</v>
      </c>
      <c r="M665" s="35"/>
      <c r="N665" s="34"/>
      <c r="O665" s="37"/>
    </row>
    <row r="666" spans="1:15" x14ac:dyDescent="0.25">
      <c r="A666" s="44">
        <v>43364</v>
      </c>
      <c r="B666">
        <v>5243.8398440000001</v>
      </c>
      <c r="C666">
        <v>92.260002</v>
      </c>
      <c r="D666">
        <v>44.669998</v>
      </c>
      <c r="E666">
        <v>44.060001</v>
      </c>
      <c r="F666">
        <v>52.810001</v>
      </c>
      <c r="G666">
        <v>110.400002</v>
      </c>
      <c r="H666">
        <v>263.45001200000002</v>
      </c>
      <c r="I666">
        <v>32.060001</v>
      </c>
      <c r="J666">
        <v>79.819999999999993</v>
      </c>
      <c r="K666">
        <v>63.77</v>
      </c>
      <c r="L666">
        <v>67.489998</v>
      </c>
      <c r="M666" s="35"/>
      <c r="N666" s="34"/>
      <c r="O666" s="37"/>
    </row>
    <row r="667" spans="1:15" x14ac:dyDescent="0.25">
      <c r="A667" s="44">
        <v>43367</v>
      </c>
      <c r="B667">
        <v>5252.2202150000003</v>
      </c>
      <c r="C667">
        <v>93.419998000000007</v>
      </c>
      <c r="D667">
        <v>45.220001000000003</v>
      </c>
      <c r="E667">
        <v>43.93</v>
      </c>
      <c r="F667">
        <v>52.810001</v>
      </c>
      <c r="G667">
        <v>112.769997</v>
      </c>
      <c r="H667">
        <v>265.70001200000002</v>
      </c>
      <c r="I667">
        <v>32</v>
      </c>
      <c r="J667">
        <v>79.610000999999997</v>
      </c>
      <c r="K667">
        <v>62.060001</v>
      </c>
      <c r="L667">
        <v>66.319999999999993</v>
      </c>
      <c r="M667" s="35"/>
      <c r="N667" s="34"/>
      <c r="O667" s="37"/>
    </row>
    <row r="668" spans="1:15" x14ac:dyDescent="0.25">
      <c r="A668" s="44">
        <v>43368</v>
      </c>
      <c r="B668">
        <v>5269.6298829999996</v>
      </c>
      <c r="C668">
        <v>93.779999000000004</v>
      </c>
      <c r="D668">
        <v>46.32</v>
      </c>
      <c r="E668">
        <v>43.790000999999997</v>
      </c>
      <c r="F668">
        <v>54.259998000000003</v>
      </c>
      <c r="G668">
        <v>113.629997</v>
      </c>
      <c r="H668">
        <v>268.41000400000001</v>
      </c>
      <c r="I668">
        <v>32.189999</v>
      </c>
      <c r="J668">
        <v>78.809997999999993</v>
      </c>
      <c r="K668">
        <v>61.650002000000001</v>
      </c>
      <c r="L668">
        <v>66.379997000000003</v>
      </c>
      <c r="M668" s="35"/>
      <c r="N668" s="34"/>
      <c r="O668" s="37"/>
    </row>
    <row r="669" spans="1:15" x14ac:dyDescent="0.25">
      <c r="A669" s="44">
        <v>43369</v>
      </c>
      <c r="B669">
        <v>5283.7900390000004</v>
      </c>
      <c r="C669">
        <v>94.18</v>
      </c>
      <c r="D669">
        <v>46.259998000000003</v>
      </c>
      <c r="E669">
        <v>43.68</v>
      </c>
      <c r="F669">
        <v>54.880001</v>
      </c>
      <c r="G669">
        <v>115.209999</v>
      </c>
      <c r="H669">
        <v>266.92001299999998</v>
      </c>
      <c r="I669">
        <v>32.509998000000003</v>
      </c>
      <c r="J669">
        <v>78.089995999999999</v>
      </c>
      <c r="K669">
        <v>62.09</v>
      </c>
      <c r="L669">
        <v>65.989998</v>
      </c>
      <c r="M669" s="35"/>
      <c r="N669" s="34"/>
      <c r="O669" s="37"/>
    </row>
    <row r="670" spans="1:15" x14ac:dyDescent="0.25">
      <c r="A670" s="44">
        <v>43370</v>
      </c>
      <c r="B670">
        <v>5332.1298829999996</v>
      </c>
      <c r="C670">
        <v>94.139999000000003</v>
      </c>
      <c r="D670">
        <v>46.869999</v>
      </c>
      <c r="E670">
        <v>43.900002000000001</v>
      </c>
      <c r="F670">
        <v>53.77</v>
      </c>
      <c r="G670">
        <v>116.040001</v>
      </c>
      <c r="H670">
        <v>267.39999399999999</v>
      </c>
      <c r="I670">
        <v>32.720001000000003</v>
      </c>
      <c r="J670">
        <v>78.940002000000007</v>
      </c>
      <c r="K670">
        <v>62.709999000000003</v>
      </c>
      <c r="L670">
        <v>66.459998999999996</v>
      </c>
      <c r="M670" s="35"/>
      <c r="N670" s="34"/>
      <c r="O670" s="37"/>
    </row>
    <row r="671" spans="1:15" x14ac:dyDescent="0.25">
      <c r="A671" s="44">
        <v>43371</v>
      </c>
      <c r="B671">
        <v>5328.1201170000004</v>
      </c>
      <c r="C671">
        <v>94.580001999999993</v>
      </c>
      <c r="D671">
        <v>46.099997999999999</v>
      </c>
      <c r="E671">
        <v>44.07</v>
      </c>
      <c r="F671">
        <v>54.439999</v>
      </c>
      <c r="G671">
        <v>116.94000200000001</v>
      </c>
      <c r="H671">
        <v>281.01998900000001</v>
      </c>
      <c r="I671">
        <v>32.729999999999997</v>
      </c>
      <c r="J671">
        <v>80.019997000000004</v>
      </c>
      <c r="K671">
        <v>62.450001</v>
      </c>
      <c r="L671">
        <v>67.790001000000004</v>
      </c>
      <c r="M671" s="35"/>
      <c r="N671" s="34"/>
      <c r="O671" s="37"/>
    </row>
    <row r="672" spans="1:15" x14ac:dyDescent="0.25">
      <c r="A672" s="44">
        <v>43374</v>
      </c>
      <c r="B672">
        <v>5352.5698240000002</v>
      </c>
      <c r="C672">
        <v>95</v>
      </c>
      <c r="D672">
        <v>46.77</v>
      </c>
      <c r="E672">
        <v>44.27</v>
      </c>
      <c r="F672">
        <v>54.799999</v>
      </c>
      <c r="G672">
        <v>116.239998</v>
      </c>
      <c r="H672">
        <v>289.35998499999999</v>
      </c>
      <c r="I672">
        <v>32.68</v>
      </c>
      <c r="J672">
        <v>79.550003000000004</v>
      </c>
      <c r="K672">
        <v>61.700001</v>
      </c>
      <c r="L672">
        <v>67.239998</v>
      </c>
      <c r="M672" s="35"/>
      <c r="N672" s="34"/>
      <c r="O672" s="37"/>
    </row>
    <row r="673" spans="1:15" x14ac:dyDescent="0.25">
      <c r="A673" s="44">
        <v>43375</v>
      </c>
      <c r="B673">
        <v>5348.8701170000004</v>
      </c>
      <c r="C673">
        <v>94.230002999999996</v>
      </c>
      <c r="D673">
        <v>46.810001</v>
      </c>
      <c r="E673">
        <v>44.220001000000003</v>
      </c>
      <c r="F673">
        <v>55.810001</v>
      </c>
      <c r="G673">
        <v>117.660004</v>
      </c>
      <c r="H673">
        <v>286.48001099999999</v>
      </c>
      <c r="I673">
        <v>32.369999</v>
      </c>
      <c r="J673">
        <v>80.419998000000007</v>
      </c>
      <c r="K673">
        <v>61.18</v>
      </c>
      <c r="L673">
        <v>66.419998000000007</v>
      </c>
      <c r="M673" s="35"/>
      <c r="N673" s="34"/>
      <c r="O673" s="37"/>
    </row>
    <row r="674" spans="1:15" x14ac:dyDescent="0.25">
      <c r="A674" s="44">
        <v>43376</v>
      </c>
      <c r="B674">
        <v>5363.7900390000004</v>
      </c>
      <c r="C674">
        <v>96.010002</v>
      </c>
      <c r="D674">
        <v>46.990001999999997</v>
      </c>
      <c r="E674">
        <v>44.810001</v>
      </c>
      <c r="F674">
        <v>55.32</v>
      </c>
      <c r="G674">
        <v>116.910004</v>
      </c>
      <c r="H674">
        <v>286.73001099999999</v>
      </c>
      <c r="I674">
        <v>32.599997999999999</v>
      </c>
      <c r="J674">
        <v>79.190002000000007</v>
      </c>
      <c r="K674">
        <v>61.68</v>
      </c>
      <c r="L674">
        <v>66.029999000000004</v>
      </c>
      <c r="M674" s="35"/>
      <c r="N674" s="34"/>
      <c r="O674" s="37"/>
    </row>
    <row r="675" spans="1:15" x14ac:dyDescent="0.25">
      <c r="A675" s="44">
        <v>43377</v>
      </c>
      <c r="B675">
        <v>5393.7402339999999</v>
      </c>
      <c r="C675">
        <v>93.839995999999999</v>
      </c>
      <c r="D675">
        <v>46.77</v>
      </c>
      <c r="E675">
        <v>44.700001</v>
      </c>
      <c r="F675">
        <v>56.060001</v>
      </c>
      <c r="G675">
        <v>116.129997</v>
      </c>
      <c r="H675">
        <v>279.290009</v>
      </c>
      <c r="I675">
        <v>31.790001</v>
      </c>
      <c r="J675">
        <v>79.940002000000007</v>
      </c>
      <c r="K675">
        <v>61.580002</v>
      </c>
      <c r="L675">
        <v>65.529999000000004</v>
      </c>
      <c r="M675" s="35"/>
      <c r="N675" s="34"/>
      <c r="O675" s="37"/>
    </row>
    <row r="676" spans="1:15" x14ac:dyDescent="0.25">
      <c r="A676" s="44">
        <v>43378</v>
      </c>
      <c r="B676">
        <v>5451.5898440000001</v>
      </c>
      <c r="C676">
        <v>94.379997000000003</v>
      </c>
      <c r="D676">
        <v>46.5</v>
      </c>
      <c r="E676">
        <v>44.91</v>
      </c>
      <c r="F676">
        <v>55.02</v>
      </c>
      <c r="G676">
        <v>114.779999</v>
      </c>
      <c r="H676">
        <v>269.85998499999999</v>
      </c>
      <c r="I676">
        <v>31.719999000000001</v>
      </c>
      <c r="J676">
        <v>81.400002000000001</v>
      </c>
      <c r="K676">
        <v>61.049999</v>
      </c>
      <c r="L676">
        <v>65.239998</v>
      </c>
      <c r="M676" s="35"/>
      <c r="N676" s="34"/>
      <c r="O676" s="37"/>
    </row>
    <row r="677" spans="1:15" x14ac:dyDescent="0.25">
      <c r="A677" s="44">
        <v>43381</v>
      </c>
      <c r="B677">
        <v>5494.169922</v>
      </c>
      <c r="C677">
        <v>94.809997999999993</v>
      </c>
      <c r="D677">
        <v>45.810001</v>
      </c>
      <c r="E677">
        <v>45.279998999999997</v>
      </c>
      <c r="F677">
        <v>55.330002</v>
      </c>
      <c r="G677">
        <v>116.019997</v>
      </c>
      <c r="H677">
        <v>265.76998900000001</v>
      </c>
      <c r="I677">
        <v>31.32</v>
      </c>
      <c r="J677">
        <v>82.139999000000003</v>
      </c>
      <c r="K677">
        <v>60.619999</v>
      </c>
      <c r="L677">
        <v>66.199996999999996</v>
      </c>
      <c r="M677" s="35"/>
      <c r="N677" s="34"/>
      <c r="O677" s="37"/>
    </row>
    <row r="678" spans="1:15" x14ac:dyDescent="0.25">
      <c r="A678" s="44">
        <v>43382</v>
      </c>
      <c r="B678">
        <v>5476.169922</v>
      </c>
      <c r="C678">
        <v>94.57</v>
      </c>
      <c r="D678">
        <v>46.009998000000003</v>
      </c>
      <c r="E678">
        <v>45.470001000000003</v>
      </c>
      <c r="F678">
        <v>54.810001</v>
      </c>
      <c r="G678">
        <v>116.889999</v>
      </c>
      <c r="H678">
        <v>265.540009</v>
      </c>
      <c r="I678">
        <v>31.639999</v>
      </c>
      <c r="J678">
        <v>82.25</v>
      </c>
      <c r="K678">
        <v>59.490001999999997</v>
      </c>
      <c r="L678">
        <v>67.059997999999993</v>
      </c>
      <c r="M678" s="35"/>
      <c r="N678" s="34"/>
      <c r="O678" s="37"/>
    </row>
    <row r="679" spans="1:15" x14ac:dyDescent="0.25">
      <c r="A679" s="44">
        <v>43383</v>
      </c>
      <c r="B679">
        <v>5479.1000979999999</v>
      </c>
      <c r="C679">
        <v>93.080001999999993</v>
      </c>
      <c r="D679">
        <v>45.150002000000001</v>
      </c>
      <c r="E679">
        <v>44.509998000000003</v>
      </c>
      <c r="F679">
        <v>50.34</v>
      </c>
      <c r="G679">
        <v>112.860001</v>
      </c>
      <c r="H679">
        <v>245.69000199999999</v>
      </c>
      <c r="I679">
        <v>30.280000999999999</v>
      </c>
      <c r="J679">
        <v>81.879997000000003</v>
      </c>
      <c r="K679">
        <v>57.330002</v>
      </c>
      <c r="L679">
        <v>65.559997999999993</v>
      </c>
      <c r="M679" s="35"/>
      <c r="N679" s="34"/>
      <c r="O679" s="37"/>
    </row>
    <row r="680" spans="1:15" x14ac:dyDescent="0.25">
      <c r="A680" s="44">
        <v>43384</v>
      </c>
      <c r="B680">
        <v>5512.7299800000001</v>
      </c>
      <c r="C680">
        <v>90.699996999999996</v>
      </c>
      <c r="D680">
        <v>44.130001</v>
      </c>
      <c r="E680">
        <v>42.810001</v>
      </c>
      <c r="F680">
        <v>51.130001</v>
      </c>
      <c r="G680">
        <v>111.150002</v>
      </c>
      <c r="H680">
        <v>235.13000500000001</v>
      </c>
      <c r="I680">
        <v>30.07</v>
      </c>
      <c r="J680">
        <v>79.980002999999996</v>
      </c>
      <c r="K680">
        <v>57.029998999999997</v>
      </c>
      <c r="L680">
        <v>62.84</v>
      </c>
      <c r="M680" s="35"/>
      <c r="N680" s="34"/>
      <c r="O680" s="37"/>
    </row>
    <row r="681" spans="1:15" x14ac:dyDescent="0.25">
      <c r="A681" s="44">
        <v>43385</v>
      </c>
      <c r="B681">
        <v>5540.4101559999999</v>
      </c>
      <c r="C681">
        <v>90.690002000000007</v>
      </c>
      <c r="D681">
        <v>44.549999</v>
      </c>
      <c r="E681">
        <v>43.779998999999997</v>
      </c>
      <c r="F681">
        <v>52.43</v>
      </c>
      <c r="G681">
        <v>112.610001</v>
      </c>
      <c r="H681">
        <v>246.53999300000001</v>
      </c>
      <c r="I681">
        <v>30.26</v>
      </c>
      <c r="J681">
        <v>79.989998</v>
      </c>
      <c r="K681">
        <v>57.380001</v>
      </c>
      <c r="L681">
        <v>62.540000999999997</v>
      </c>
      <c r="M681" s="35"/>
      <c r="N681" s="34"/>
      <c r="O681" s="37"/>
    </row>
    <row r="682" spans="1:15" x14ac:dyDescent="0.25">
      <c r="A682" s="44">
        <v>43388</v>
      </c>
      <c r="B682">
        <v>5493.4902339999999</v>
      </c>
      <c r="C682">
        <v>89.18</v>
      </c>
      <c r="D682">
        <v>44.5</v>
      </c>
      <c r="E682">
        <v>43.119999</v>
      </c>
      <c r="F682">
        <v>50.790000999999997</v>
      </c>
      <c r="G682">
        <v>113.44000200000001</v>
      </c>
      <c r="H682">
        <v>235.38000500000001</v>
      </c>
      <c r="I682">
        <v>29.91</v>
      </c>
      <c r="J682">
        <v>80.129997000000003</v>
      </c>
      <c r="K682">
        <v>57.68</v>
      </c>
      <c r="L682">
        <v>63.07</v>
      </c>
      <c r="M682" s="35"/>
      <c r="N682" s="34"/>
      <c r="O682" s="37"/>
    </row>
    <row r="683" spans="1:15" x14ac:dyDescent="0.25">
      <c r="A683" s="44">
        <v>43389</v>
      </c>
      <c r="B683">
        <v>5506.8198240000002</v>
      </c>
      <c r="C683">
        <v>91.910004000000001</v>
      </c>
      <c r="D683">
        <v>44.700001</v>
      </c>
      <c r="E683">
        <v>43.93</v>
      </c>
      <c r="F683">
        <v>52.299999</v>
      </c>
      <c r="G683">
        <v>116.19000200000001</v>
      </c>
      <c r="H683">
        <v>245.83000200000001</v>
      </c>
      <c r="I683">
        <v>30.299999</v>
      </c>
      <c r="J683">
        <v>80.940002000000007</v>
      </c>
      <c r="K683">
        <v>58.939999</v>
      </c>
      <c r="L683">
        <v>63.860000999999997</v>
      </c>
      <c r="M683" s="35"/>
      <c r="N683" s="34"/>
      <c r="O683" s="37"/>
    </row>
    <row r="684" spans="1:15" x14ac:dyDescent="0.25">
      <c r="A684" s="44">
        <v>43390</v>
      </c>
      <c r="B684">
        <v>5467.8901370000003</v>
      </c>
      <c r="C684">
        <v>92.269997000000004</v>
      </c>
      <c r="D684">
        <v>44.349997999999999</v>
      </c>
      <c r="E684">
        <v>44.57</v>
      </c>
      <c r="F684">
        <v>51.5</v>
      </c>
      <c r="G684">
        <v>117.129997</v>
      </c>
      <c r="H684">
        <v>243.05999800000001</v>
      </c>
      <c r="I684">
        <v>29.91</v>
      </c>
      <c r="J684">
        <v>80.769997000000004</v>
      </c>
      <c r="K684">
        <v>59.200001</v>
      </c>
      <c r="L684">
        <v>62.860000999999997</v>
      </c>
      <c r="M684" s="35"/>
      <c r="N684" s="34"/>
      <c r="O684" s="37"/>
    </row>
    <row r="685" spans="1:15" x14ac:dyDescent="0.25">
      <c r="A685" s="44">
        <v>43391</v>
      </c>
      <c r="B685">
        <v>5491.3999020000001</v>
      </c>
      <c r="C685">
        <v>89.900002000000001</v>
      </c>
      <c r="D685">
        <v>43.860000999999997</v>
      </c>
      <c r="E685">
        <v>44</v>
      </c>
      <c r="F685">
        <v>50.82</v>
      </c>
      <c r="G685">
        <v>116.18</v>
      </c>
      <c r="H685">
        <v>239.529999</v>
      </c>
      <c r="I685">
        <v>29.9</v>
      </c>
      <c r="J685">
        <v>81.260002</v>
      </c>
      <c r="K685">
        <v>57.959999000000003</v>
      </c>
      <c r="L685">
        <v>63.07</v>
      </c>
      <c r="M685" s="35"/>
      <c r="N685" s="34"/>
      <c r="O685" s="37"/>
    </row>
    <row r="686" spans="1:15" x14ac:dyDescent="0.25">
      <c r="A686" s="44">
        <v>43392</v>
      </c>
      <c r="B686">
        <v>5410.8500979999999</v>
      </c>
      <c r="C686">
        <v>87.970000999999996</v>
      </c>
      <c r="D686">
        <v>44</v>
      </c>
      <c r="E686">
        <v>44.5</v>
      </c>
      <c r="F686">
        <v>50.639999000000003</v>
      </c>
      <c r="G686">
        <v>118.900002</v>
      </c>
      <c r="H686">
        <v>229.16999799999999</v>
      </c>
      <c r="I686">
        <v>30.4</v>
      </c>
      <c r="J686">
        <v>82.75</v>
      </c>
      <c r="K686">
        <v>58.130001</v>
      </c>
      <c r="L686">
        <v>63.59</v>
      </c>
      <c r="M686" s="35"/>
      <c r="N686" s="34"/>
      <c r="O686" s="37"/>
    </row>
    <row r="687" spans="1:15" x14ac:dyDescent="0.25">
      <c r="A687" s="44">
        <v>43395</v>
      </c>
      <c r="B687">
        <v>5359.3598629999997</v>
      </c>
      <c r="C687">
        <v>84.269997000000004</v>
      </c>
      <c r="D687">
        <v>43.139999000000003</v>
      </c>
      <c r="E687">
        <v>44.369999</v>
      </c>
      <c r="F687">
        <v>49.060001</v>
      </c>
      <c r="G687">
        <v>118.269997</v>
      </c>
      <c r="H687">
        <v>231.220001</v>
      </c>
      <c r="I687">
        <v>30.459999</v>
      </c>
      <c r="J687">
        <v>82.639999000000003</v>
      </c>
      <c r="K687">
        <v>57.869999</v>
      </c>
      <c r="L687">
        <v>63.259998000000003</v>
      </c>
      <c r="M687" s="35"/>
      <c r="N687" s="34"/>
      <c r="O687" s="37"/>
    </row>
    <row r="688" spans="1:15" x14ac:dyDescent="0.25">
      <c r="A688" s="44">
        <v>43396</v>
      </c>
      <c r="B688">
        <v>5300.25</v>
      </c>
      <c r="C688">
        <v>82.959998999999996</v>
      </c>
      <c r="D688">
        <v>42.299999</v>
      </c>
      <c r="E688">
        <v>44.099997999999999</v>
      </c>
      <c r="F688">
        <v>47.189999</v>
      </c>
      <c r="G688">
        <v>117.849998</v>
      </c>
      <c r="H688">
        <v>221.05999800000001</v>
      </c>
      <c r="I688">
        <v>29.85</v>
      </c>
      <c r="J688">
        <v>82.300003000000004</v>
      </c>
      <c r="K688">
        <v>57.48</v>
      </c>
      <c r="L688">
        <v>64.040001000000004</v>
      </c>
      <c r="M688" s="35"/>
      <c r="N688" s="34"/>
      <c r="O688" s="37"/>
    </row>
    <row r="689" spans="1:15" x14ac:dyDescent="0.25">
      <c r="A689" s="44">
        <v>43397</v>
      </c>
      <c r="B689">
        <v>5318.5498049999997</v>
      </c>
      <c r="C689">
        <v>79.410004000000001</v>
      </c>
      <c r="D689">
        <v>40.990001999999997</v>
      </c>
      <c r="E689">
        <v>42.48</v>
      </c>
      <c r="F689">
        <v>44.290000999999997</v>
      </c>
      <c r="G689">
        <v>111.610001</v>
      </c>
      <c r="H689">
        <v>199.41000399999999</v>
      </c>
      <c r="I689">
        <v>29.549999</v>
      </c>
      <c r="J689">
        <v>84.75</v>
      </c>
      <c r="K689">
        <v>54.59</v>
      </c>
      <c r="L689">
        <v>65.269997000000004</v>
      </c>
      <c r="M689" s="35"/>
      <c r="N689" s="34"/>
      <c r="O689" s="37"/>
    </row>
    <row r="690" spans="1:15" x14ac:dyDescent="0.25">
      <c r="A690" s="44">
        <v>43398</v>
      </c>
      <c r="B690">
        <v>5206.2202150000003</v>
      </c>
      <c r="C690">
        <v>81.730002999999996</v>
      </c>
      <c r="D690">
        <v>41.59</v>
      </c>
      <c r="E690">
        <v>43.41</v>
      </c>
      <c r="F690">
        <v>44.880001</v>
      </c>
      <c r="G690">
        <v>114.160004</v>
      </c>
      <c r="H690">
        <v>207.83999600000001</v>
      </c>
      <c r="I690">
        <v>30.030000999999999</v>
      </c>
      <c r="J690">
        <v>83.639999000000003</v>
      </c>
      <c r="K690">
        <v>49.91</v>
      </c>
      <c r="L690">
        <v>65.889999000000003</v>
      </c>
      <c r="M690" s="35"/>
      <c r="N690" s="34"/>
      <c r="O690" s="37"/>
    </row>
    <row r="691" spans="1:15" x14ac:dyDescent="0.25">
      <c r="A691" s="44">
        <v>43399</v>
      </c>
      <c r="B691">
        <v>5106.3701170000004</v>
      </c>
      <c r="C691">
        <v>80.790001000000004</v>
      </c>
      <c r="D691">
        <v>41.099997999999999</v>
      </c>
      <c r="E691">
        <v>42.599997999999999</v>
      </c>
      <c r="F691">
        <v>44.380001</v>
      </c>
      <c r="G691">
        <v>113.19000200000001</v>
      </c>
      <c r="H691">
        <v>198.28999300000001</v>
      </c>
      <c r="I691">
        <v>30.43</v>
      </c>
      <c r="J691">
        <v>81.889999000000003</v>
      </c>
      <c r="K691">
        <v>49.580002</v>
      </c>
      <c r="L691">
        <v>64.430000000000007</v>
      </c>
      <c r="M691" s="35"/>
      <c r="N691" s="34"/>
      <c r="O691" s="37"/>
    </row>
    <row r="692" spans="1:15" x14ac:dyDescent="0.25">
      <c r="A692" s="44">
        <v>43402</v>
      </c>
      <c r="B692">
        <v>5095.9799800000001</v>
      </c>
      <c r="C692">
        <v>81.360000999999997</v>
      </c>
      <c r="D692">
        <v>41.029998999999997</v>
      </c>
      <c r="E692">
        <v>43.23</v>
      </c>
      <c r="F692">
        <v>44.830002</v>
      </c>
      <c r="G692">
        <v>113.040001</v>
      </c>
      <c r="H692">
        <v>185.61999499999999</v>
      </c>
      <c r="I692">
        <v>29.73</v>
      </c>
      <c r="J692">
        <v>83.459998999999996</v>
      </c>
      <c r="K692">
        <v>47.91</v>
      </c>
      <c r="L692">
        <v>65.300003000000004</v>
      </c>
      <c r="M692" s="35"/>
      <c r="N692" s="34"/>
      <c r="O692" s="37"/>
    </row>
    <row r="693" spans="1:15" x14ac:dyDescent="0.25">
      <c r="A693" s="44">
        <v>43403</v>
      </c>
      <c r="B693">
        <v>5095.0698240000002</v>
      </c>
      <c r="C693">
        <v>81.589995999999999</v>
      </c>
      <c r="D693">
        <v>42.209999000000003</v>
      </c>
      <c r="E693">
        <v>42.889999000000003</v>
      </c>
      <c r="F693">
        <v>46.25</v>
      </c>
      <c r="G693">
        <v>114.760002</v>
      </c>
      <c r="H693">
        <v>203</v>
      </c>
      <c r="I693">
        <v>30.08</v>
      </c>
      <c r="J693">
        <v>83.830001999999993</v>
      </c>
      <c r="K693">
        <v>49.150002000000001</v>
      </c>
      <c r="L693">
        <v>65.620002999999997</v>
      </c>
      <c r="M693" s="35"/>
      <c r="N693" s="34"/>
      <c r="O693" s="37"/>
    </row>
    <row r="694" spans="1:15" x14ac:dyDescent="0.25">
      <c r="A694" s="44">
        <v>43404</v>
      </c>
      <c r="B694">
        <v>5173.0498049999997</v>
      </c>
      <c r="C694">
        <v>77.849997999999999</v>
      </c>
      <c r="D694">
        <v>43.369999</v>
      </c>
      <c r="E694">
        <v>43.060001</v>
      </c>
      <c r="F694">
        <v>48.029998999999997</v>
      </c>
      <c r="G694">
        <v>114.83000199999999</v>
      </c>
      <c r="H694">
        <v>210.83000200000001</v>
      </c>
      <c r="I694">
        <v>30.379999000000002</v>
      </c>
      <c r="J694">
        <v>82.629997000000003</v>
      </c>
      <c r="K694">
        <v>49.099997999999999</v>
      </c>
      <c r="L694">
        <v>64.470000999999996</v>
      </c>
      <c r="M694" s="35"/>
      <c r="N694" s="34"/>
      <c r="O694" s="37"/>
    </row>
    <row r="695" spans="1:15" x14ac:dyDescent="0.25">
      <c r="A695" s="44">
        <v>43405</v>
      </c>
      <c r="B695">
        <v>5144.9501950000003</v>
      </c>
      <c r="C695">
        <v>80.209998999999996</v>
      </c>
      <c r="D695">
        <v>42.650002000000001</v>
      </c>
      <c r="E695">
        <v>43.669998</v>
      </c>
      <c r="F695">
        <v>51.049999</v>
      </c>
      <c r="G695">
        <v>116.099998</v>
      </c>
      <c r="H695">
        <v>218.11000100000001</v>
      </c>
      <c r="I695">
        <v>31.01</v>
      </c>
      <c r="J695">
        <v>81.660004000000001</v>
      </c>
      <c r="K695">
        <v>50.950001</v>
      </c>
      <c r="L695">
        <v>64.760002</v>
      </c>
      <c r="M695" s="35"/>
      <c r="N695" s="34"/>
      <c r="O695" s="37"/>
    </row>
    <row r="696" spans="1:15" x14ac:dyDescent="0.25">
      <c r="A696" s="44">
        <v>43406</v>
      </c>
      <c r="B696">
        <v>5116.7900390000004</v>
      </c>
      <c r="C696">
        <v>79.559997999999993</v>
      </c>
      <c r="D696">
        <v>41.599997999999999</v>
      </c>
      <c r="E696">
        <v>42.93</v>
      </c>
      <c r="F696">
        <v>49.68</v>
      </c>
      <c r="G696">
        <v>115.18</v>
      </c>
      <c r="H696">
        <v>214.91999799999999</v>
      </c>
      <c r="I696">
        <v>31.209999</v>
      </c>
      <c r="J696">
        <v>82.589995999999999</v>
      </c>
      <c r="K696">
        <v>51.82</v>
      </c>
      <c r="L696">
        <v>64.349997999999999</v>
      </c>
      <c r="M696" s="35"/>
      <c r="N696" s="34"/>
      <c r="O696" s="37"/>
    </row>
    <row r="697" spans="1:15" x14ac:dyDescent="0.25">
      <c r="A697" s="44">
        <v>43409</v>
      </c>
      <c r="B697">
        <v>5084.6601559999999</v>
      </c>
      <c r="C697">
        <v>82.580001999999993</v>
      </c>
      <c r="D697">
        <v>42.610000999999997</v>
      </c>
      <c r="E697">
        <v>43.52</v>
      </c>
      <c r="F697">
        <v>49.490001999999997</v>
      </c>
      <c r="G697">
        <v>115.449997</v>
      </c>
      <c r="H697">
        <v>211.770004</v>
      </c>
      <c r="I697">
        <v>31.48</v>
      </c>
      <c r="J697">
        <v>83.580001999999993</v>
      </c>
      <c r="K697">
        <v>51.419998</v>
      </c>
      <c r="L697">
        <v>65.069999999999993</v>
      </c>
      <c r="M697" s="35"/>
      <c r="N697" s="34"/>
      <c r="O697" s="37"/>
    </row>
    <row r="698" spans="1:15" x14ac:dyDescent="0.25">
      <c r="A698" s="44">
        <v>43410</v>
      </c>
      <c r="B698">
        <v>5053.3100590000004</v>
      </c>
      <c r="C698">
        <v>83.660004000000001</v>
      </c>
      <c r="D698">
        <v>42.66</v>
      </c>
      <c r="E698">
        <v>43.009998000000003</v>
      </c>
      <c r="F698">
        <v>51.639999000000003</v>
      </c>
      <c r="G698">
        <v>116.709999</v>
      </c>
      <c r="H698">
        <v>211.05999800000001</v>
      </c>
      <c r="I698">
        <v>31.639999</v>
      </c>
      <c r="J698">
        <v>84.330001999999993</v>
      </c>
      <c r="K698">
        <v>51.860000999999997</v>
      </c>
      <c r="L698">
        <v>65.910004000000001</v>
      </c>
      <c r="M698" s="35"/>
      <c r="N698" s="34"/>
      <c r="O698" s="37"/>
    </row>
    <row r="699" spans="1:15" x14ac:dyDescent="0.25">
      <c r="A699" s="44">
        <v>43411</v>
      </c>
      <c r="B699">
        <v>4967.6899409999996</v>
      </c>
      <c r="C699">
        <v>86.959998999999996</v>
      </c>
      <c r="D699">
        <v>43.110000999999997</v>
      </c>
      <c r="E699">
        <v>44.400002000000001</v>
      </c>
      <c r="F699">
        <v>53.549999</v>
      </c>
      <c r="G699">
        <v>117.050003</v>
      </c>
      <c r="H699">
        <v>213.78999300000001</v>
      </c>
      <c r="I699">
        <v>32.25</v>
      </c>
      <c r="J699">
        <v>84.699996999999996</v>
      </c>
      <c r="K699">
        <v>52.880001</v>
      </c>
      <c r="L699">
        <v>67.080001999999993</v>
      </c>
      <c r="M699" s="35"/>
      <c r="N699" s="34"/>
      <c r="O699" s="37"/>
    </row>
    <row r="700" spans="1:15" x14ac:dyDescent="0.25">
      <c r="A700" s="44">
        <v>43412</v>
      </c>
      <c r="B700">
        <v>4953.0898440000001</v>
      </c>
      <c r="C700">
        <v>87.730002999999996</v>
      </c>
      <c r="D700">
        <v>41.27</v>
      </c>
      <c r="E700">
        <v>43.849997999999999</v>
      </c>
      <c r="F700">
        <v>53.669998</v>
      </c>
      <c r="G700">
        <v>116</v>
      </c>
      <c r="H700">
        <v>205.990005</v>
      </c>
      <c r="I700">
        <v>31.959999</v>
      </c>
      <c r="J700">
        <v>84.330001999999993</v>
      </c>
      <c r="K700">
        <v>52.720001000000003</v>
      </c>
      <c r="L700">
        <v>67.120002999999997</v>
      </c>
      <c r="M700" s="35"/>
      <c r="N700" s="34"/>
      <c r="O700" s="37"/>
    </row>
    <row r="701" spans="1:15" x14ac:dyDescent="0.25">
      <c r="A701" s="44">
        <v>43413</v>
      </c>
      <c r="B701">
        <v>5032.2998049999997</v>
      </c>
      <c r="C701">
        <v>88.790001000000004</v>
      </c>
      <c r="D701">
        <v>41.240001999999997</v>
      </c>
      <c r="E701">
        <v>44.279998999999997</v>
      </c>
      <c r="F701">
        <v>52.220001000000003</v>
      </c>
      <c r="G701">
        <v>118</v>
      </c>
      <c r="H701">
        <v>205.66999799999999</v>
      </c>
      <c r="I701">
        <v>32.240001999999997</v>
      </c>
      <c r="J701">
        <v>85.580001999999993</v>
      </c>
      <c r="K701">
        <v>52.490001999999997</v>
      </c>
      <c r="L701">
        <v>67.569999999999993</v>
      </c>
      <c r="M701" s="35"/>
      <c r="N701" s="34"/>
      <c r="O701" s="37"/>
    </row>
    <row r="702" spans="1:15" x14ac:dyDescent="0.25">
      <c r="A702" s="44">
        <v>43416</v>
      </c>
      <c r="B702">
        <v>4967.3701170000004</v>
      </c>
      <c r="C702">
        <v>89.690002000000007</v>
      </c>
      <c r="D702">
        <v>40.869999</v>
      </c>
      <c r="E702">
        <v>44.110000999999997</v>
      </c>
      <c r="F702">
        <v>51.27</v>
      </c>
      <c r="G702">
        <v>116.699997</v>
      </c>
      <c r="H702">
        <v>189.53999300000001</v>
      </c>
      <c r="I702">
        <v>32.07</v>
      </c>
      <c r="J702">
        <v>85.919998000000007</v>
      </c>
      <c r="K702">
        <v>51.889999000000003</v>
      </c>
      <c r="L702">
        <v>67.760002</v>
      </c>
      <c r="M702" s="35"/>
      <c r="N702" s="34"/>
      <c r="O702" s="37"/>
    </row>
    <row r="703" spans="1:15" x14ac:dyDescent="0.25">
      <c r="A703" s="44">
        <v>43417</v>
      </c>
      <c r="B703">
        <v>4989.3500979999999</v>
      </c>
      <c r="C703">
        <v>88.220000999999996</v>
      </c>
      <c r="D703">
        <v>39.810001</v>
      </c>
      <c r="E703">
        <v>43.52</v>
      </c>
      <c r="F703">
        <v>49.540000999999997</v>
      </c>
      <c r="G703">
        <v>116.849998</v>
      </c>
      <c r="H703">
        <v>199.30999800000001</v>
      </c>
      <c r="I703">
        <v>32.540000999999997</v>
      </c>
      <c r="J703">
        <v>86.349997999999999</v>
      </c>
      <c r="K703">
        <v>52.73</v>
      </c>
      <c r="L703">
        <v>67.550003000000004</v>
      </c>
      <c r="M703" s="35"/>
      <c r="N703" s="34"/>
      <c r="O703" s="37"/>
    </row>
    <row r="704" spans="1:15" x14ac:dyDescent="0.25">
      <c r="A704" s="44">
        <v>43418</v>
      </c>
      <c r="B704">
        <v>4978.5297849999997</v>
      </c>
      <c r="C704">
        <v>88.309997999999993</v>
      </c>
      <c r="D704">
        <v>40.330002</v>
      </c>
      <c r="E704">
        <v>42.91</v>
      </c>
      <c r="F704">
        <v>45.029998999999997</v>
      </c>
      <c r="G704">
        <v>117.120003</v>
      </c>
      <c r="H704">
        <v>197.19000199999999</v>
      </c>
      <c r="I704">
        <v>31.51</v>
      </c>
      <c r="J704">
        <v>86.419998000000007</v>
      </c>
      <c r="K704">
        <v>52.48</v>
      </c>
      <c r="L704">
        <v>67.559997999999993</v>
      </c>
      <c r="M704" s="35"/>
      <c r="N704" s="34"/>
      <c r="O704" s="37"/>
    </row>
    <row r="705" spans="1:15" x14ac:dyDescent="0.25">
      <c r="A705" s="44">
        <v>43419</v>
      </c>
      <c r="B705">
        <v>5093.4399409999996</v>
      </c>
      <c r="C705">
        <v>90.139999000000003</v>
      </c>
      <c r="D705">
        <v>41.16</v>
      </c>
      <c r="E705">
        <v>43.209999000000003</v>
      </c>
      <c r="F705">
        <v>46.610000999999997</v>
      </c>
      <c r="G705">
        <v>117.110001</v>
      </c>
      <c r="H705">
        <v>202.38999899999999</v>
      </c>
      <c r="I705">
        <v>31.67</v>
      </c>
      <c r="J705">
        <v>86.139999000000003</v>
      </c>
      <c r="K705">
        <v>53.23</v>
      </c>
      <c r="L705">
        <v>66.720000999999996</v>
      </c>
      <c r="M705" s="35"/>
      <c r="N705" s="34"/>
      <c r="O705" s="37"/>
    </row>
    <row r="706" spans="1:15" x14ac:dyDescent="0.25">
      <c r="A706" s="44">
        <v>43420</v>
      </c>
      <c r="B706">
        <v>5085.7797849999997</v>
      </c>
      <c r="C706">
        <v>91.529999000000004</v>
      </c>
      <c r="D706">
        <v>40.840000000000003</v>
      </c>
      <c r="E706">
        <v>43.509998000000003</v>
      </c>
      <c r="F706">
        <v>47.09</v>
      </c>
      <c r="G706">
        <v>116.19000200000001</v>
      </c>
      <c r="H706">
        <v>164.429993</v>
      </c>
      <c r="I706">
        <v>32.009998000000003</v>
      </c>
      <c r="J706">
        <v>86.68</v>
      </c>
      <c r="K706">
        <v>52.580002</v>
      </c>
      <c r="L706">
        <v>67.309997999999993</v>
      </c>
      <c r="M706" s="35"/>
      <c r="N706" s="34"/>
      <c r="O706" s="37"/>
    </row>
    <row r="707" spans="1:15" x14ac:dyDescent="0.25">
      <c r="A707" s="44">
        <v>43423</v>
      </c>
      <c r="B707">
        <v>5102.1298829999996</v>
      </c>
      <c r="C707">
        <v>89.480002999999996</v>
      </c>
      <c r="D707">
        <v>40.919998</v>
      </c>
      <c r="E707">
        <v>44.18</v>
      </c>
      <c r="F707">
        <v>45.509998000000003</v>
      </c>
      <c r="G707">
        <v>115.41999800000001</v>
      </c>
      <c r="H707">
        <v>144.699997</v>
      </c>
      <c r="I707">
        <v>31.93</v>
      </c>
      <c r="J707">
        <v>87.639999000000003</v>
      </c>
      <c r="K707">
        <v>52.389999000000003</v>
      </c>
      <c r="L707">
        <v>67.699996999999996</v>
      </c>
      <c r="M707" s="35"/>
      <c r="N707" s="34"/>
      <c r="O707" s="37"/>
    </row>
    <row r="708" spans="1:15" x14ac:dyDescent="0.25">
      <c r="A708" s="44">
        <v>43424</v>
      </c>
      <c r="B708">
        <v>5101.3901370000003</v>
      </c>
      <c r="C708">
        <v>88.089995999999999</v>
      </c>
      <c r="D708">
        <v>40.099997999999999</v>
      </c>
      <c r="E708">
        <v>43.529998999999997</v>
      </c>
      <c r="F708">
        <v>43.560001</v>
      </c>
      <c r="G708">
        <v>111.870003</v>
      </c>
      <c r="H708">
        <v>149.08000200000001</v>
      </c>
      <c r="I708">
        <v>31.860001</v>
      </c>
      <c r="J708">
        <v>88.519997000000004</v>
      </c>
      <c r="K708">
        <v>51.57</v>
      </c>
      <c r="L708">
        <v>66.699996999999996</v>
      </c>
      <c r="M708" s="35"/>
      <c r="N708" s="34"/>
      <c r="O708" s="37"/>
    </row>
    <row r="709" spans="1:15" x14ac:dyDescent="0.25">
      <c r="A709" s="44">
        <v>43425</v>
      </c>
      <c r="B709">
        <v>5075.1899409999996</v>
      </c>
      <c r="C709">
        <v>86.150002000000001</v>
      </c>
      <c r="D709">
        <v>41.27</v>
      </c>
      <c r="E709">
        <v>43.099997999999999</v>
      </c>
      <c r="F709">
        <v>44.200001</v>
      </c>
      <c r="G709">
        <v>113.029999</v>
      </c>
      <c r="H709">
        <v>144.71000699999999</v>
      </c>
      <c r="I709">
        <v>31.870000999999998</v>
      </c>
      <c r="J709">
        <v>86.449996999999996</v>
      </c>
      <c r="K709">
        <v>52.25</v>
      </c>
      <c r="L709">
        <v>66.919998000000007</v>
      </c>
      <c r="M709" s="35"/>
      <c r="N709" s="34"/>
      <c r="O709" s="37"/>
    </row>
    <row r="710" spans="1:15" x14ac:dyDescent="0.25">
      <c r="A710" s="44">
        <v>43427</v>
      </c>
      <c r="B710">
        <v>5137.9399409999996</v>
      </c>
      <c r="C710">
        <v>85.629997000000003</v>
      </c>
      <c r="D710">
        <v>39.889999000000003</v>
      </c>
      <c r="E710">
        <v>43.139999000000003</v>
      </c>
      <c r="F710">
        <v>43.220001000000003</v>
      </c>
      <c r="G710">
        <v>112.08000199999999</v>
      </c>
      <c r="H710">
        <v>145</v>
      </c>
      <c r="I710">
        <v>31.959999</v>
      </c>
      <c r="J710">
        <v>86.75</v>
      </c>
      <c r="K710">
        <v>52.68</v>
      </c>
      <c r="L710">
        <v>66.959998999999996</v>
      </c>
      <c r="M710" s="35"/>
      <c r="N710" s="34"/>
      <c r="O710" s="37"/>
    </row>
    <row r="711" spans="1:15" x14ac:dyDescent="0.25">
      <c r="A711" s="44">
        <v>43430</v>
      </c>
      <c r="B711">
        <v>5131.4501950000003</v>
      </c>
      <c r="C711">
        <v>86.239998</v>
      </c>
      <c r="D711">
        <v>40.529998999999997</v>
      </c>
      <c r="E711">
        <v>43.34</v>
      </c>
      <c r="F711">
        <v>44.060001</v>
      </c>
      <c r="G711">
        <v>112.550003</v>
      </c>
      <c r="H711">
        <v>153.050003</v>
      </c>
      <c r="I711">
        <v>31.540001</v>
      </c>
      <c r="J711">
        <v>86.980002999999996</v>
      </c>
      <c r="K711">
        <v>52.759998000000003</v>
      </c>
      <c r="L711">
        <v>66.360000999999997</v>
      </c>
      <c r="M711" s="35"/>
      <c r="N711" s="34"/>
      <c r="O711" s="37"/>
    </row>
    <row r="712" spans="1:15" x14ac:dyDescent="0.25">
      <c r="A712" s="44">
        <v>43431</v>
      </c>
      <c r="B712">
        <v>5106.75</v>
      </c>
      <c r="C712">
        <v>87.68</v>
      </c>
      <c r="D712">
        <v>40.32</v>
      </c>
      <c r="E712">
        <v>44.07</v>
      </c>
      <c r="F712">
        <v>43.189999</v>
      </c>
      <c r="G712">
        <v>113.900002</v>
      </c>
      <c r="H712">
        <v>153.729996</v>
      </c>
      <c r="I712">
        <v>31.65</v>
      </c>
      <c r="J712">
        <v>87.830001999999993</v>
      </c>
      <c r="K712">
        <v>52.790000999999997</v>
      </c>
      <c r="L712">
        <v>66.660004000000001</v>
      </c>
      <c r="M712" s="35"/>
      <c r="N712" s="34"/>
      <c r="O712" s="37"/>
    </row>
    <row r="713" spans="1:15" x14ac:dyDescent="0.25">
      <c r="A713" s="44">
        <v>43432</v>
      </c>
      <c r="B713">
        <v>5059.0898440000001</v>
      </c>
      <c r="C713">
        <v>88.940002000000007</v>
      </c>
      <c r="D713">
        <v>40.840000000000003</v>
      </c>
      <c r="E713">
        <v>44.900002000000001</v>
      </c>
      <c r="F713">
        <v>42.57</v>
      </c>
      <c r="G713">
        <v>116.099998</v>
      </c>
      <c r="H713">
        <v>160.070007</v>
      </c>
      <c r="I713">
        <v>32.07</v>
      </c>
      <c r="J713">
        <v>87.599997999999999</v>
      </c>
      <c r="K713">
        <v>53.080002</v>
      </c>
      <c r="L713">
        <v>67.349997999999999</v>
      </c>
      <c r="M713" s="35"/>
      <c r="N713" s="34"/>
      <c r="O713" s="37"/>
    </row>
    <row r="714" spans="1:15" x14ac:dyDescent="0.25">
      <c r="A714" s="44">
        <v>43433</v>
      </c>
      <c r="B714">
        <v>5101.8500979999999</v>
      </c>
      <c r="C714">
        <v>89.910004000000001</v>
      </c>
      <c r="D714">
        <v>40.479999999999997</v>
      </c>
      <c r="E714">
        <v>45.509998000000003</v>
      </c>
      <c r="F714">
        <v>43.5</v>
      </c>
      <c r="G714">
        <v>116.610001</v>
      </c>
      <c r="H714">
        <v>157.36000100000001</v>
      </c>
      <c r="I714">
        <v>31.959999</v>
      </c>
      <c r="J714">
        <v>87.599997999999999</v>
      </c>
      <c r="K714">
        <v>53.23</v>
      </c>
      <c r="L714">
        <v>67.180000000000007</v>
      </c>
      <c r="M714" s="35"/>
      <c r="N714" s="34"/>
      <c r="O714" s="37"/>
    </row>
    <row r="715" spans="1:15" x14ac:dyDescent="0.25">
      <c r="A715" s="44">
        <v>43434</v>
      </c>
      <c r="B715">
        <v>5068.8500979999999</v>
      </c>
      <c r="C715">
        <v>94.269997000000004</v>
      </c>
      <c r="D715">
        <v>40.349997999999999</v>
      </c>
      <c r="E715">
        <v>46.23</v>
      </c>
      <c r="F715">
        <v>42.189999</v>
      </c>
      <c r="G715">
        <v>115.489998</v>
      </c>
      <c r="H715">
        <v>163.429993</v>
      </c>
      <c r="I715">
        <v>32.029998999999997</v>
      </c>
      <c r="J715">
        <v>88.57</v>
      </c>
      <c r="K715">
        <v>54.610000999999997</v>
      </c>
      <c r="L715">
        <v>67.339995999999999</v>
      </c>
      <c r="M715" s="35"/>
      <c r="N715" s="34"/>
      <c r="O715" s="37"/>
    </row>
    <row r="716" spans="1:15" x14ac:dyDescent="0.25">
      <c r="A716" s="44">
        <v>43437</v>
      </c>
      <c r="B716">
        <v>5033.6201170000004</v>
      </c>
      <c r="C716">
        <v>93.660004000000001</v>
      </c>
      <c r="D716">
        <v>41.189999</v>
      </c>
      <c r="E716">
        <v>45.990001999999997</v>
      </c>
      <c r="F716">
        <v>43.860000999999997</v>
      </c>
      <c r="G716">
        <v>115.739998</v>
      </c>
      <c r="H716">
        <v>170.03999300000001</v>
      </c>
      <c r="I716">
        <v>32.119999</v>
      </c>
      <c r="J716">
        <v>89.620002999999997</v>
      </c>
      <c r="K716">
        <v>54.369999</v>
      </c>
      <c r="L716">
        <v>68.650002000000001</v>
      </c>
      <c r="M716" s="35"/>
      <c r="N716" s="34"/>
      <c r="O716" s="37"/>
    </row>
    <row r="717" spans="1:15" x14ac:dyDescent="0.25">
      <c r="A717" s="44">
        <v>43438</v>
      </c>
      <c r="B717">
        <v>5025.2001950000003</v>
      </c>
      <c r="C717">
        <v>90.550003000000004</v>
      </c>
      <c r="D717">
        <v>40.950001</v>
      </c>
      <c r="E717">
        <v>45.139999000000003</v>
      </c>
      <c r="F717">
        <v>42.549999</v>
      </c>
      <c r="G717">
        <v>112.870003</v>
      </c>
      <c r="H717">
        <v>157.11000100000001</v>
      </c>
      <c r="I717">
        <v>31.879999000000002</v>
      </c>
      <c r="J717">
        <v>90.050003000000004</v>
      </c>
      <c r="K717">
        <v>52.799999</v>
      </c>
      <c r="L717">
        <v>66.860000999999997</v>
      </c>
      <c r="M717" s="35"/>
      <c r="N717" s="34"/>
      <c r="O717" s="37"/>
    </row>
    <row r="718" spans="1:15" x14ac:dyDescent="0.25">
      <c r="A718" s="44">
        <v>43440</v>
      </c>
      <c r="B718">
        <v>4985.4501950000003</v>
      </c>
      <c r="C718">
        <v>90.330001999999993</v>
      </c>
      <c r="D718">
        <v>39.590000000000003</v>
      </c>
      <c r="E718">
        <v>44.98</v>
      </c>
      <c r="F718">
        <v>41.560001</v>
      </c>
      <c r="G718">
        <v>114.33000199999999</v>
      </c>
      <c r="H718">
        <v>158.28999300000001</v>
      </c>
      <c r="I718">
        <v>31.57</v>
      </c>
      <c r="J718">
        <v>89.830001999999993</v>
      </c>
      <c r="K718">
        <v>53.599997999999999</v>
      </c>
      <c r="L718">
        <v>68.480002999999996</v>
      </c>
      <c r="M718" s="35"/>
      <c r="N718" s="34"/>
      <c r="O718" s="37"/>
    </row>
    <row r="719" spans="1:15" x14ac:dyDescent="0.25">
      <c r="A719" s="44">
        <v>43441</v>
      </c>
      <c r="B719">
        <v>4924.8901370000003</v>
      </c>
      <c r="C719">
        <v>86.959998999999996</v>
      </c>
      <c r="D719">
        <v>39.509998000000003</v>
      </c>
      <c r="E719">
        <v>43.919998</v>
      </c>
      <c r="F719">
        <v>41.029998999999997</v>
      </c>
      <c r="G719">
        <v>111.980003</v>
      </c>
      <c r="H719">
        <v>147.61000100000001</v>
      </c>
      <c r="I719">
        <v>31.33</v>
      </c>
      <c r="J719">
        <v>89.989998</v>
      </c>
      <c r="K719">
        <v>51.360000999999997</v>
      </c>
      <c r="L719">
        <v>66.839995999999999</v>
      </c>
      <c r="M719" s="35"/>
      <c r="N719" s="34"/>
      <c r="O719" s="37"/>
    </row>
    <row r="720" spans="1:15" x14ac:dyDescent="0.25">
      <c r="A720" s="44">
        <v>43444</v>
      </c>
      <c r="B720">
        <v>4975.5</v>
      </c>
      <c r="C720">
        <v>87.610000999999997</v>
      </c>
      <c r="D720">
        <v>39.369999</v>
      </c>
      <c r="E720">
        <v>44.400002000000001</v>
      </c>
      <c r="F720">
        <v>41.330002</v>
      </c>
      <c r="G720">
        <v>111.860001</v>
      </c>
      <c r="H720">
        <v>151.86000100000001</v>
      </c>
      <c r="I720">
        <v>31.360001</v>
      </c>
      <c r="J720">
        <v>90.510002</v>
      </c>
      <c r="K720">
        <v>51.139999000000003</v>
      </c>
      <c r="L720">
        <v>65.940002000000007</v>
      </c>
      <c r="M720" s="35"/>
      <c r="N720" s="34"/>
      <c r="O720" s="37"/>
    </row>
    <row r="721" spans="1:15" x14ac:dyDescent="0.25">
      <c r="A721" s="44">
        <v>43445</v>
      </c>
      <c r="B721">
        <v>4938.1401370000003</v>
      </c>
      <c r="C721">
        <v>88.169998000000007</v>
      </c>
      <c r="D721">
        <v>39.080002</v>
      </c>
      <c r="E721">
        <v>44.009998000000003</v>
      </c>
      <c r="F721">
        <v>41.349997999999999</v>
      </c>
      <c r="G721">
        <v>111.970001</v>
      </c>
      <c r="H721">
        <v>148.19000199999999</v>
      </c>
      <c r="I721">
        <v>31.75</v>
      </c>
      <c r="J721">
        <v>90.790001000000004</v>
      </c>
      <c r="K721">
        <v>51.080002</v>
      </c>
      <c r="L721">
        <v>66.470000999999996</v>
      </c>
      <c r="M721" s="35"/>
      <c r="N721" s="34"/>
      <c r="O721" s="37"/>
    </row>
    <row r="722" spans="1:15" x14ac:dyDescent="0.25">
      <c r="A722" s="44">
        <v>43446</v>
      </c>
      <c r="B722">
        <v>4946.9501950000003</v>
      </c>
      <c r="C722">
        <v>88.599997999999999</v>
      </c>
      <c r="D722">
        <v>39.049999</v>
      </c>
      <c r="E722">
        <v>44.16</v>
      </c>
      <c r="F722">
        <v>41.950001</v>
      </c>
      <c r="G722">
        <v>112.209999</v>
      </c>
      <c r="H722">
        <v>148.89999399999999</v>
      </c>
      <c r="I722">
        <v>33.650002000000001</v>
      </c>
      <c r="J722">
        <v>89.599997999999999</v>
      </c>
      <c r="K722">
        <v>50.900002000000001</v>
      </c>
      <c r="L722">
        <v>64.639999000000003</v>
      </c>
      <c r="M722" s="35"/>
      <c r="N722" s="34"/>
      <c r="O722" s="37"/>
    </row>
    <row r="723" spans="1:15" x14ac:dyDescent="0.25">
      <c r="A723" s="44">
        <v>43447</v>
      </c>
      <c r="B723">
        <v>4994.9799800000001</v>
      </c>
      <c r="C723">
        <v>87.709998999999996</v>
      </c>
      <c r="D723">
        <v>39.290000999999997</v>
      </c>
      <c r="E723">
        <v>44.57</v>
      </c>
      <c r="F723">
        <v>41.639999000000003</v>
      </c>
      <c r="G723">
        <v>113.389999</v>
      </c>
      <c r="H723">
        <v>148.88999899999999</v>
      </c>
      <c r="I723">
        <v>33.590000000000003</v>
      </c>
      <c r="J723">
        <v>90.900002000000001</v>
      </c>
      <c r="K723">
        <v>50.34</v>
      </c>
      <c r="L723">
        <v>65.120002999999997</v>
      </c>
      <c r="M723" s="35"/>
      <c r="N723" s="34"/>
      <c r="O723" s="37"/>
    </row>
    <row r="724" spans="1:15" x14ac:dyDescent="0.25">
      <c r="A724" s="44">
        <v>43448</v>
      </c>
      <c r="B724">
        <v>4983.1499020000001</v>
      </c>
      <c r="C724">
        <v>85.610000999999997</v>
      </c>
      <c r="D724">
        <v>38.659999999999997</v>
      </c>
      <c r="E724">
        <v>43.799999</v>
      </c>
      <c r="F724">
        <v>42.060001</v>
      </c>
      <c r="G724">
        <v>112.199997</v>
      </c>
      <c r="H724">
        <v>146.449997</v>
      </c>
      <c r="I724">
        <v>33.340000000000003</v>
      </c>
      <c r="J724">
        <v>90.75</v>
      </c>
      <c r="K724">
        <v>50.09</v>
      </c>
      <c r="L724">
        <v>64.809997999999993</v>
      </c>
      <c r="M724" s="35"/>
      <c r="N724" s="34"/>
      <c r="O724" s="37"/>
    </row>
    <row r="725" spans="1:15" x14ac:dyDescent="0.25">
      <c r="A725" s="44">
        <v>43451</v>
      </c>
      <c r="B725">
        <v>4983.2402339999999</v>
      </c>
      <c r="C725">
        <v>84.93</v>
      </c>
      <c r="D725">
        <v>38.409999999999997</v>
      </c>
      <c r="E725">
        <v>43.110000999999997</v>
      </c>
      <c r="F725">
        <v>41.369999</v>
      </c>
      <c r="G725">
        <v>110.620003</v>
      </c>
      <c r="H725">
        <v>143.58000200000001</v>
      </c>
      <c r="I725">
        <v>33.169998</v>
      </c>
      <c r="J725">
        <v>88.089995999999999</v>
      </c>
      <c r="K725">
        <v>49.389999000000003</v>
      </c>
      <c r="L725">
        <v>61.52</v>
      </c>
      <c r="M725" s="35"/>
      <c r="N725" s="34"/>
      <c r="O725" s="37"/>
    </row>
    <row r="726" spans="1:15" x14ac:dyDescent="0.25">
      <c r="A726" s="44">
        <v>43452</v>
      </c>
      <c r="B726">
        <v>5006.25</v>
      </c>
      <c r="C726">
        <v>83.580001999999993</v>
      </c>
      <c r="D726">
        <v>37.82</v>
      </c>
      <c r="E726">
        <v>42.400002000000001</v>
      </c>
      <c r="F726">
        <v>41.759998000000003</v>
      </c>
      <c r="G726">
        <v>109.449997</v>
      </c>
      <c r="H726">
        <v>146.94000199999999</v>
      </c>
      <c r="I726">
        <v>33</v>
      </c>
      <c r="J726">
        <v>87.660004000000001</v>
      </c>
      <c r="K726">
        <v>49.599997999999999</v>
      </c>
      <c r="L726">
        <v>62.630001</v>
      </c>
      <c r="M726" s="35"/>
      <c r="N726" s="34"/>
      <c r="O726" s="37"/>
    </row>
    <row r="727" spans="1:15" x14ac:dyDescent="0.25">
      <c r="A727" s="44">
        <v>43453</v>
      </c>
      <c r="B727">
        <v>5003.919922</v>
      </c>
      <c r="C727">
        <v>83.519997000000004</v>
      </c>
      <c r="D727">
        <v>37.650002000000001</v>
      </c>
      <c r="E727">
        <v>41.970001000000003</v>
      </c>
      <c r="F727">
        <v>41.919998</v>
      </c>
      <c r="G727">
        <v>109.220001</v>
      </c>
      <c r="H727">
        <v>138.509995</v>
      </c>
      <c r="I727">
        <v>32.810001</v>
      </c>
      <c r="J727">
        <v>87.230002999999996</v>
      </c>
      <c r="K727">
        <v>48.779998999999997</v>
      </c>
      <c r="L727">
        <v>61.25</v>
      </c>
      <c r="M727" s="35"/>
      <c r="N727" s="34"/>
      <c r="O727" s="37"/>
    </row>
    <row r="728" spans="1:15" x14ac:dyDescent="0.25">
      <c r="A728" s="44">
        <v>43454</v>
      </c>
      <c r="B728">
        <v>5053.9799800000001</v>
      </c>
      <c r="C728">
        <v>85.370002999999997</v>
      </c>
      <c r="D728">
        <v>37.259998000000003</v>
      </c>
      <c r="E728">
        <v>41.950001</v>
      </c>
      <c r="F728">
        <v>40.830002</v>
      </c>
      <c r="G728">
        <v>107</v>
      </c>
      <c r="H728">
        <v>135.10000600000001</v>
      </c>
      <c r="I728">
        <v>32.919998</v>
      </c>
      <c r="J728">
        <v>88.139999000000003</v>
      </c>
      <c r="K728">
        <v>47.07</v>
      </c>
      <c r="L728">
        <v>60.369999</v>
      </c>
      <c r="M728" s="35"/>
      <c r="N728" s="34"/>
      <c r="O728" s="37"/>
    </row>
    <row r="729" spans="1:15" x14ac:dyDescent="0.25">
      <c r="A729" s="44">
        <v>43455</v>
      </c>
      <c r="B729">
        <v>5012.6601559999999</v>
      </c>
      <c r="C729">
        <v>84.919998000000007</v>
      </c>
      <c r="D729">
        <v>37.669998</v>
      </c>
      <c r="E729">
        <v>41.93</v>
      </c>
      <c r="F729">
        <v>41.029998999999997</v>
      </c>
      <c r="G729">
        <v>104.220001</v>
      </c>
      <c r="H729">
        <v>129.570007</v>
      </c>
      <c r="I729">
        <v>32.099997999999999</v>
      </c>
      <c r="J729">
        <v>87.669998000000007</v>
      </c>
      <c r="K729">
        <v>45.950001</v>
      </c>
      <c r="L729">
        <v>58.869999</v>
      </c>
      <c r="M729" s="35"/>
      <c r="N729" s="34"/>
      <c r="O729" s="37"/>
    </row>
    <row r="730" spans="1:15" x14ac:dyDescent="0.25">
      <c r="A730" s="44">
        <v>43458</v>
      </c>
      <c r="B730">
        <v>4944.3701170000004</v>
      </c>
      <c r="C730">
        <v>84.160004000000001</v>
      </c>
      <c r="D730">
        <v>36.650002000000001</v>
      </c>
      <c r="E730">
        <v>40.549999</v>
      </c>
      <c r="F730">
        <v>40.110000999999997</v>
      </c>
      <c r="G730">
        <v>100.349998</v>
      </c>
      <c r="H730">
        <v>127.08000199999999</v>
      </c>
      <c r="I730">
        <v>32.200001</v>
      </c>
      <c r="J730">
        <v>83.910004000000001</v>
      </c>
      <c r="K730">
        <v>44.400002000000001</v>
      </c>
      <c r="L730">
        <v>55.939999</v>
      </c>
      <c r="M730" s="35"/>
      <c r="N730" s="34"/>
      <c r="O730" s="37"/>
    </row>
    <row r="731" spans="1:15" x14ac:dyDescent="0.25">
      <c r="A731" s="44">
        <v>43460</v>
      </c>
      <c r="B731">
        <v>4780.4599609999996</v>
      </c>
      <c r="C731">
        <v>89.040001000000004</v>
      </c>
      <c r="D731">
        <v>38.060001</v>
      </c>
      <c r="E731">
        <v>42.189999</v>
      </c>
      <c r="F731">
        <v>42.599997999999999</v>
      </c>
      <c r="G731">
        <v>105.83000199999999</v>
      </c>
      <c r="H731">
        <v>133.10000600000001</v>
      </c>
      <c r="I731">
        <v>32.439999</v>
      </c>
      <c r="J731">
        <v>85.25</v>
      </c>
      <c r="K731">
        <v>46.720001000000003</v>
      </c>
      <c r="L731">
        <v>57.970001000000003</v>
      </c>
      <c r="M731" s="35"/>
      <c r="N731" s="34"/>
      <c r="O731" s="37"/>
    </row>
    <row r="732" spans="1:15" x14ac:dyDescent="0.25">
      <c r="A732" s="44">
        <v>43461</v>
      </c>
      <c r="B732">
        <v>4813.1298829999996</v>
      </c>
      <c r="C732">
        <v>89.910004000000001</v>
      </c>
      <c r="D732">
        <v>37.729999999999997</v>
      </c>
      <c r="E732">
        <v>42.849997999999999</v>
      </c>
      <c r="F732">
        <v>43.240001999999997</v>
      </c>
      <c r="G732">
        <v>106.519997</v>
      </c>
      <c r="H732">
        <v>131.16999799999999</v>
      </c>
      <c r="I732">
        <v>32.279998999999997</v>
      </c>
      <c r="J732">
        <v>85.959998999999996</v>
      </c>
      <c r="K732">
        <v>46.799999</v>
      </c>
      <c r="L732">
        <v>58</v>
      </c>
      <c r="M732" s="35"/>
      <c r="N732" s="34"/>
      <c r="O732" s="37"/>
    </row>
    <row r="733" spans="1:15" x14ac:dyDescent="0.25">
      <c r="A733" s="44">
        <v>43462</v>
      </c>
      <c r="B733">
        <v>4742.3798829999996</v>
      </c>
      <c r="C733">
        <v>91.120002999999997</v>
      </c>
      <c r="D733">
        <v>38.130001</v>
      </c>
      <c r="E733">
        <v>42.959999000000003</v>
      </c>
      <c r="F733">
        <v>42.369999</v>
      </c>
      <c r="G733">
        <v>107.300003</v>
      </c>
      <c r="H733">
        <v>133.64999399999999</v>
      </c>
      <c r="I733">
        <v>32.360000999999997</v>
      </c>
      <c r="J733">
        <v>86.120002999999997</v>
      </c>
      <c r="K733">
        <v>46.759998000000003</v>
      </c>
      <c r="L733">
        <v>58.490001999999997</v>
      </c>
      <c r="M733" s="35"/>
      <c r="N733" s="34"/>
      <c r="O733" s="37"/>
    </row>
    <row r="734" spans="1:15" x14ac:dyDescent="0.25">
      <c r="A734" s="44">
        <v>43465</v>
      </c>
      <c r="B734">
        <v>4806.2001950000003</v>
      </c>
      <c r="C734">
        <v>92.190002000000007</v>
      </c>
      <c r="D734">
        <v>37.919998</v>
      </c>
      <c r="E734">
        <v>43.650002000000001</v>
      </c>
      <c r="F734">
        <v>43.509998000000003</v>
      </c>
      <c r="G734">
        <v>109.650002</v>
      </c>
      <c r="H734">
        <v>133.5</v>
      </c>
      <c r="I734">
        <v>32.740001999999997</v>
      </c>
      <c r="J734">
        <v>86.300003000000004</v>
      </c>
      <c r="K734">
        <v>46.48</v>
      </c>
      <c r="L734">
        <v>58.720001000000003</v>
      </c>
      <c r="M734" s="35"/>
      <c r="N734" s="34"/>
      <c r="O734" s="37"/>
    </row>
    <row r="735" spans="1:15" x14ac:dyDescent="0.25">
      <c r="A735" s="44">
        <v>43467</v>
      </c>
      <c r="B735">
        <v>4909.4501950000003</v>
      </c>
      <c r="C735">
        <v>89.230002999999996</v>
      </c>
      <c r="D735">
        <v>38.590000000000003</v>
      </c>
      <c r="E735">
        <v>43.25</v>
      </c>
      <c r="F735">
        <v>42.029998999999997</v>
      </c>
      <c r="G735">
        <v>108.970001</v>
      </c>
      <c r="H735">
        <v>136.220001</v>
      </c>
      <c r="I735">
        <v>32.130001</v>
      </c>
      <c r="J735">
        <v>84.699996999999996</v>
      </c>
      <c r="K735">
        <v>47.139999000000003</v>
      </c>
      <c r="L735">
        <v>57.029998999999997</v>
      </c>
      <c r="M735" s="35"/>
      <c r="N735" s="34"/>
      <c r="O735" s="37"/>
    </row>
    <row r="736" spans="1:15" x14ac:dyDescent="0.25">
      <c r="A736" s="44">
        <v>43468</v>
      </c>
      <c r="B736">
        <v>4896.919922</v>
      </c>
      <c r="C736">
        <v>86.290001000000004</v>
      </c>
      <c r="D736">
        <v>38.810001</v>
      </c>
      <c r="E736">
        <v>42.040000999999997</v>
      </c>
      <c r="F736">
        <v>40.57</v>
      </c>
      <c r="G736">
        <v>106.33000199999999</v>
      </c>
      <c r="H736">
        <v>127.989998</v>
      </c>
      <c r="I736">
        <v>31.76</v>
      </c>
      <c r="J736">
        <v>84.669998000000007</v>
      </c>
      <c r="K736">
        <v>45.610000999999997</v>
      </c>
      <c r="L736">
        <v>56.57</v>
      </c>
      <c r="M736" s="35"/>
      <c r="N736" s="34"/>
      <c r="O736" s="37"/>
    </row>
    <row r="737" spans="1:15" x14ac:dyDescent="0.25">
      <c r="A737" s="44">
        <v>43469</v>
      </c>
      <c r="B737">
        <v>4853.7001950000003</v>
      </c>
      <c r="C737">
        <v>89.07</v>
      </c>
      <c r="D737">
        <v>40.029998999999997</v>
      </c>
      <c r="E737">
        <v>43</v>
      </c>
      <c r="F737">
        <v>43.959999000000003</v>
      </c>
      <c r="G737">
        <v>109.610001</v>
      </c>
      <c r="H737">
        <v>136.19000199999999</v>
      </c>
      <c r="I737">
        <v>32.150002000000001</v>
      </c>
      <c r="J737">
        <v>85.370002999999997</v>
      </c>
      <c r="K737">
        <v>47.860000999999997</v>
      </c>
      <c r="L737">
        <v>58</v>
      </c>
      <c r="M737" s="35"/>
      <c r="N737" s="34"/>
      <c r="O737" s="37"/>
    </row>
    <row r="738" spans="1:15" x14ac:dyDescent="0.25">
      <c r="A738" s="44">
        <v>43472</v>
      </c>
      <c r="B738">
        <v>4799.8701170000004</v>
      </c>
      <c r="C738">
        <v>90.370002999999997</v>
      </c>
      <c r="D738">
        <v>40.159999999999997</v>
      </c>
      <c r="E738">
        <v>43.23</v>
      </c>
      <c r="F738">
        <v>44.110000999999997</v>
      </c>
      <c r="G738">
        <v>110.55999799999999</v>
      </c>
      <c r="H738">
        <v>143.39999399999999</v>
      </c>
      <c r="I738">
        <v>31.92</v>
      </c>
      <c r="J738">
        <v>85.010002</v>
      </c>
      <c r="K738">
        <v>47.869999</v>
      </c>
      <c r="L738">
        <v>58.939999</v>
      </c>
      <c r="M738" s="35"/>
      <c r="N738" s="34"/>
      <c r="O738" s="37"/>
    </row>
    <row r="739" spans="1:15" x14ac:dyDescent="0.25">
      <c r="A739" s="44">
        <v>43473</v>
      </c>
      <c r="B739">
        <v>4754.080078</v>
      </c>
      <c r="C739">
        <v>90.790001000000004</v>
      </c>
      <c r="D739">
        <v>40.029998999999997</v>
      </c>
      <c r="E739">
        <v>43.43</v>
      </c>
      <c r="F739">
        <v>45.389999000000003</v>
      </c>
      <c r="G739">
        <v>111.41999800000001</v>
      </c>
      <c r="H739">
        <v>139.83000200000001</v>
      </c>
      <c r="I739">
        <v>31.780000999999999</v>
      </c>
      <c r="J739">
        <v>86.080001999999993</v>
      </c>
      <c r="K739">
        <v>47.540000999999997</v>
      </c>
      <c r="L739">
        <v>60.900002000000001</v>
      </c>
      <c r="M739" s="35"/>
      <c r="N739" s="34"/>
      <c r="O739" s="37"/>
    </row>
    <row r="740" spans="1:15" x14ac:dyDescent="0.25">
      <c r="A740" s="44">
        <v>43474</v>
      </c>
      <c r="B740">
        <v>4777.4501950000003</v>
      </c>
      <c r="C740">
        <v>87.809997999999993</v>
      </c>
      <c r="D740">
        <v>40.360000999999997</v>
      </c>
      <c r="E740">
        <v>43.34</v>
      </c>
      <c r="F740">
        <v>45.029998999999997</v>
      </c>
      <c r="G740">
        <v>112.66999800000001</v>
      </c>
      <c r="H740">
        <v>142.58000200000001</v>
      </c>
      <c r="I740">
        <v>31.92</v>
      </c>
      <c r="J740">
        <v>84.809997999999993</v>
      </c>
      <c r="K740">
        <v>49.080002</v>
      </c>
      <c r="L740">
        <v>61.310001</v>
      </c>
      <c r="M740" s="35"/>
      <c r="N740" s="34"/>
      <c r="O740" s="37"/>
    </row>
    <row r="741" spans="1:15" x14ac:dyDescent="0.25">
      <c r="A741" s="44">
        <v>43475</v>
      </c>
      <c r="B741">
        <v>4692.4599609999996</v>
      </c>
      <c r="C741">
        <v>88.199996999999996</v>
      </c>
      <c r="D741">
        <v>40.700001</v>
      </c>
      <c r="E741">
        <v>42.310001</v>
      </c>
      <c r="F741">
        <v>45.049999</v>
      </c>
      <c r="G741">
        <v>112.800003</v>
      </c>
      <c r="H741">
        <v>145.229996</v>
      </c>
      <c r="I741">
        <v>31.9</v>
      </c>
      <c r="J741">
        <v>85.269997000000004</v>
      </c>
      <c r="K741">
        <v>48.990001999999997</v>
      </c>
      <c r="L741">
        <v>62.380001</v>
      </c>
      <c r="M741" s="35"/>
      <c r="N741" s="34"/>
      <c r="O741" s="37"/>
    </row>
    <row r="742" spans="1:15" x14ac:dyDescent="0.25">
      <c r="A742" s="44">
        <v>43476</v>
      </c>
      <c r="B742">
        <v>4694.3798829999996</v>
      </c>
      <c r="C742">
        <v>88.309997999999993</v>
      </c>
      <c r="D742">
        <v>40.240001999999997</v>
      </c>
      <c r="E742">
        <v>42.880001</v>
      </c>
      <c r="F742">
        <v>44.400002000000001</v>
      </c>
      <c r="G742">
        <v>112.650002</v>
      </c>
      <c r="H742">
        <v>148.83000200000001</v>
      </c>
      <c r="I742">
        <v>31.620000999999998</v>
      </c>
      <c r="J742">
        <v>84.610000999999997</v>
      </c>
      <c r="K742">
        <v>48.52</v>
      </c>
      <c r="L742">
        <v>62.360000999999997</v>
      </c>
      <c r="M742" s="35"/>
      <c r="N742" s="34"/>
      <c r="O742" s="37"/>
    </row>
    <row r="743" spans="1:15" x14ac:dyDescent="0.25">
      <c r="A743" s="44">
        <v>43479</v>
      </c>
      <c r="B743">
        <v>4626.3901370000003</v>
      </c>
      <c r="C743">
        <v>84.760002</v>
      </c>
      <c r="D743">
        <v>40.419998</v>
      </c>
      <c r="E743">
        <v>42.369999</v>
      </c>
      <c r="F743">
        <v>43.189999</v>
      </c>
      <c r="G743">
        <v>112.41999800000001</v>
      </c>
      <c r="H743">
        <v>150.44000199999999</v>
      </c>
      <c r="I743">
        <v>31.26</v>
      </c>
      <c r="J743">
        <v>83.660004000000001</v>
      </c>
      <c r="K743">
        <v>48.759998000000003</v>
      </c>
      <c r="L743">
        <v>62.349997999999999</v>
      </c>
      <c r="M743" s="35"/>
      <c r="N743" s="34"/>
      <c r="O743" s="37"/>
    </row>
    <row r="744" spans="1:15" x14ac:dyDescent="0.25">
      <c r="A744" s="44">
        <v>43480</v>
      </c>
      <c r="B744">
        <v>4598.6098629999997</v>
      </c>
      <c r="C744">
        <v>85.5</v>
      </c>
      <c r="D744">
        <v>40.240001999999997</v>
      </c>
      <c r="E744">
        <v>42.73</v>
      </c>
      <c r="F744">
        <v>43.299999</v>
      </c>
      <c r="G744">
        <v>111.760002</v>
      </c>
      <c r="H744">
        <v>149.86999499999999</v>
      </c>
      <c r="I744">
        <v>31.58</v>
      </c>
      <c r="J744">
        <v>85.139999000000003</v>
      </c>
      <c r="K744">
        <v>49.610000999999997</v>
      </c>
      <c r="L744">
        <v>63.209999000000003</v>
      </c>
      <c r="M744" s="35"/>
      <c r="N744" s="34"/>
      <c r="O744" s="37"/>
    </row>
    <row r="745" spans="1:15" x14ac:dyDescent="0.25">
      <c r="A745" s="44">
        <v>43481</v>
      </c>
      <c r="B745">
        <v>4678.7402339999999</v>
      </c>
      <c r="C745">
        <v>85.550003000000004</v>
      </c>
      <c r="D745">
        <v>40.119999</v>
      </c>
      <c r="E745">
        <v>42.110000999999997</v>
      </c>
      <c r="F745">
        <v>42.59</v>
      </c>
      <c r="G745">
        <v>110.910004</v>
      </c>
      <c r="H745">
        <v>148.83999600000001</v>
      </c>
      <c r="I745">
        <v>31.23</v>
      </c>
      <c r="J745">
        <v>85.269997000000004</v>
      </c>
      <c r="K745">
        <v>49.779998999999997</v>
      </c>
      <c r="L745">
        <v>63.540000999999997</v>
      </c>
      <c r="M745" s="35"/>
      <c r="N745" s="34"/>
      <c r="O745" s="37"/>
    </row>
    <row r="746" spans="1:15" x14ac:dyDescent="0.25">
      <c r="A746" s="44">
        <v>43482</v>
      </c>
      <c r="B746">
        <v>4730.6899409999996</v>
      </c>
      <c r="C746">
        <v>87.199996999999996</v>
      </c>
      <c r="D746">
        <v>40.130001</v>
      </c>
      <c r="E746">
        <v>42.470001000000003</v>
      </c>
      <c r="F746">
        <v>43.790000999999997</v>
      </c>
      <c r="G746">
        <v>111.010002</v>
      </c>
      <c r="H746">
        <v>151.720001</v>
      </c>
      <c r="I746">
        <v>31.559999000000001</v>
      </c>
      <c r="J746">
        <v>85.639999000000003</v>
      </c>
      <c r="K746">
        <v>50.59</v>
      </c>
      <c r="L746">
        <v>64.050003000000004</v>
      </c>
      <c r="M746" s="35"/>
      <c r="N746" s="34"/>
      <c r="O746" s="37"/>
    </row>
    <row r="747" spans="1:15" x14ac:dyDescent="0.25">
      <c r="A747" s="44">
        <v>43483</v>
      </c>
      <c r="B747">
        <v>4689.3901370000003</v>
      </c>
      <c r="C747">
        <v>89.5</v>
      </c>
      <c r="D747">
        <v>40.759998000000003</v>
      </c>
      <c r="E747">
        <v>42.529998999999997</v>
      </c>
      <c r="F747">
        <v>44.18</v>
      </c>
      <c r="G747">
        <v>111.040001</v>
      </c>
      <c r="H747">
        <v>156.929993</v>
      </c>
      <c r="I747">
        <v>31.709999</v>
      </c>
      <c r="J747">
        <v>85.599997999999999</v>
      </c>
      <c r="K747">
        <v>51.57</v>
      </c>
      <c r="L747">
        <v>64.699996999999996</v>
      </c>
      <c r="M747" s="35"/>
      <c r="N747" s="34"/>
      <c r="O747" s="37"/>
    </row>
    <row r="748" spans="1:15" x14ac:dyDescent="0.25">
      <c r="A748" s="44">
        <v>43487</v>
      </c>
      <c r="B748">
        <v>4611.4902339999999</v>
      </c>
      <c r="C748">
        <v>88.660004000000001</v>
      </c>
      <c r="D748">
        <v>40.080002</v>
      </c>
      <c r="E748">
        <v>42.27</v>
      </c>
      <c r="F748">
        <v>41.860000999999997</v>
      </c>
      <c r="G748">
        <v>110.599998</v>
      </c>
      <c r="H748">
        <v>148.770004</v>
      </c>
      <c r="I748">
        <v>31.6</v>
      </c>
      <c r="J748">
        <v>85.610000999999997</v>
      </c>
      <c r="K748">
        <v>50.540000999999997</v>
      </c>
      <c r="L748">
        <v>64.779999000000004</v>
      </c>
      <c r="M748" s="35"/>
      <c r="N748" s="34"/>
      <c r="O748" s="37"/>
    </row>
    <row r="749" spans="1:15" x14ac:dyDescent="0.25">
      <c r="A749" s="44">
        <v>43488</v>
      </c>
      <c r="B749">
        <v>4737.1201170000004</v>
      </c>
      <c r="C749">
        <v>88.449996999999996</v>
      </c>
      <c r="D749">
        <v>40.119999</v>
      </c>
      <c r="E749">
        <v>42.16</v>
      </c>
      <c r="F749">
        <v>42.119999</v>
      </c>
      <c r="G749">
        <v>111.120003</v>
      </c>
      <c r="H749">
        <v>149.28999300000001</v>
      </c>
      <c r="I749">
        <v>32.279998999999997</v>
      </c>
      <c r="J749">
        <v>86.129997000000003</v>
      </c>
      <c r="K749">
        <v>51.02</v>
      </c>
      <c r="L749">
        <v>65.069999999999993</v>
      </c>
      <c r="M749" s="35"/>
      <c r="N749" s="34"/>
      <c r="O749" s="37"/>
    </row>
    <row r="750" spans="1:15" x14ac:dyDescent="0.25">
      <c r="A750" s="44">
        <v>43489</v>
      </c>
      <c r="B750">
        <v>4719.169922</v>
      </c>
      <c r="C750">
        <v>85.879997000000003</v>
      </c>
      <c r="D750">
        <v>40.110000999999997</v>
      </c>
      <c r="E750">
        <v>40.950001</v>
      </c>
      <c r="F750">
        <v>41.259998000000003</v>
      </c>
      <c r="G750">
        <v>110.550003</v>
      </c>
      <c r="H750">
        <v>157.83999600000001</v>
      </c>
      <c r="I750">
        <v>32.220001000000003</v>
      </c>
      <c r="J750">
        <v>86.699996999999996</v>
      </c>
      <c r="K750">
        <v>54.209999000000003</v>
      </c>
      <c r="L750">
        <v>64.730002999999996</v>
      </c>
      <c r="M750" s="35"/>
      <c r="N750" s="34"/>
      <c r="O750" s="37"/>
    </row>
    <row r="751" spans="1:15" x14ac:dyDescent="0.25">
      <c r="A751" s="44">
        <v>43490</v>
      </c>
      <c r="B751">
        <v>4773.2700199999999</v>
      </c>
      <c r="C751">
        <v>80.540001000000004</v>
      </c>
      <c r="D751">
        <v>40.110000999999997</v>
      </c>
      <c r="E751">
        <v>40.639999000000003</v>
      </c>
      <c r="F751">
        <v>42.549999</v>
      </c>
      <c r="G751">
        <v>111.089996</v>
      </c>
      <c r="H751">
        <v>160.14999399999999</v>
      </c>
      <c r="I751">
        <v>32.229999999999997</v>
      </c>
      <c r="J751">
        <v>85.849997999999999</v>
      </c>
      <c r="K751">
        <v>54.98</v>
      </c>
      <c r="L751">
        <v>66.010002</v>
      </c>
      <c r="M751" s="35"/>
      <c r="N751" s="34"/>
      <c r="O751" s="37"/>
    </row>
    <row r="752" spans="1:15" x14ac:dyDescent="0.25">
      <c r="A752" s="44">
        <v>43493</v>
      </c>
      <c r="B752">
        <v>4813.580078</v>
      </c>
      <c r="C752">
        <v>77.139999000000003</v>
      </c>
      <c r="D752">
        <v>39.57</v>
      </c>
      <c r="E752">
        <v>39.529998999999997</v>
      </c>
      <c r="F752">
        <v>42.970001000000003</v>
      </c>
      <c r="G752">
        <v>110.80999799999999</v>
      </c>
      <c r="H752">
        <v>138.009995</v>
      </c>
      <c r="I752">
        <v>32.270000000000003</v>
      </c>
      <c r="J752">
        <v>85.650002000000001</v>
      </c>
      <c r="K752">
        <v>55.52</v>
      </c>
      <c r="L752">
        <v>66.709998999999996</v>
      </c>
      <c r="M752" s="35"/>
      <c r="N752" s="34"/>
      <c r="O752" s="37"/>
    </row>
    <row r="753" spans="1:15" x14ac:dyDescent="0.25">
      <c r="A753" s="44">
        <v>43494</v>
      </c>
      <c r="B753">
        <v>4805.6601559999999</v>
      </c>
      <c r="C753">
        <v>77.470000999999996</v>
      </c>
      <c r="D753">
        <v>40.200001</v>
      </c>
      <c r="E753">
        <v>40.770000000000003</v>
      </c>
      <c r="F753">
        <v>42.77</v>
      </c>
      <c r="G753">
        <v>110.900002</v>
      </c>
      <c r="H753">
        <v>131.60000600000001</v>
      </c>
      <c r="I753">
        <v>32.639999000000003</v>
      </c>
      <c r="J753">
        <v>85.629997000000003</v>
      </c>
      <c r="K753">
        <v>56.369999</v>
      </c>
      <c r="L753">
        <v>67.540001000000004</v>
      </c>
      <c r="M753" s="35"/>
      <c r="N753" s="34"/>
      <c r="O753" s="37"/>
    </row>
    <row r="754" spans="1:15" x14ac:dyDescent="0.25">
      <c r="A754" s="44">
        <v>43495</v>
      </c>
      <c r="B754">
        <v>4781.3398440000001</v>
      </c>
      <c r="C754">
        <v>79.059997999999993</v>
      </c>
      <c r="D754">
        <v>40.669998</v>
      </c>
      <c r="E754">
        <v>41.580002</v>
      </c>
      <c r="F754">
        <v>43.060001</v>
      </c>
      <c r="G754">
        <v>110.129997</v>
      </c>
      <c r="H754">
        <v>137.38999899999999</v>
      </c>
      <c r="I754">
        <v>32.810001</v>
      </c>
      <c r="J754">
        <v>86.050003000000004</v>
      </c>
      <c r="K754">
        <v>57.490001999999997</v>
      </c>
      <c r="L754">
        <v>68.389999000000003</v>
      </c>
      <c r="M754" s="35"/>
      <c r="N754" s="34"/>
      <c r="O754" s="37"/>
    </row>
    <row r="755" spans="1:15" x14ac:dyDescent="0.25">
      <c r="A755" s="44">
        <v>43496</v>
      </c>
      <c r="B755">
        <v>4762.75</v>
      </c>
      <c r="C755">
        <v>80.290001000000004</v>
      </c>
      <c r="D755">
        <v>41.119999</v>
      </c>
      <c r="E755">
        <v>42.450001</v>
      </c>
      <c r="F755">
        <v>43.650002000000001</v>
      </c>
      <c r="G755">
        <v>111.519997</v>
      </c>
      <c r="H755">
        <v>143.75</v>
      </c>
      <c r="I755">
        <v>33.189999</v>
      </c>
      <c r="J755">
        <v>87.779999000000004</v>
      </c>
      <c r="K755">
        <v>56.759998000000003</v>
      </c>
      <c r="L755">
        <v>69.160004000000001</v>
      </c>
      <c r="M755" s="35"/>
      <c r="N755" s="34"/>
      <c r="O755" s="37"/>
    </row>
    <row r="756" spans="1:15" x14ac:dyDescent="0.25">
      <c r="A756" s="44">
        <v>43497</v>
      </c>
      <c r="B756">
        <v>4786.169922</v>
      </c>
      <c r="C756">
        <v>80.5</v>
      </c>
      <c r="D756">
        <v>41.34</v>
      </c>
      <c r="E756">
        <v>42.880001</v>
      </c>
      <c r="F756">
        <v>43.5</v>
      </c>
      <c r="G756">
        <v>111.300003</v>
      </c>
      <c r="H756">
        <v>144.729996</v>
      </c>
      <c r="I756">
        <v>33.389999000000003</v>
      </c>
      <c r="J756">
        <v>87.779999000000004</v>
      </c>
      <c r="K756">
        <v>57.130001</v>
      </c>
      <c r="L756">
        <v>69.410004000000001</v>
      </c>
      <c r="M756" s="35"/>
      <c r="N756" s="34"/>
      <c r="O756" s="37"/>
    </row>
    <row r="757" spans="1:15" x14ac:dyDescent="0.25">
      <c r="A757" s="37"/>
      <c r="B757" s="2"/>
      <c r="K757"/>
      <c r="M757" s="35"/>
      <c r="N757" s="34"/>
    </row>
    <row r="758" spans="1:15" x14ac:dyDescent="0.25">
      <c r="B758" s="2"/>
      <c r="K758"/>
      <c r="M758" s="35"/>
      <c r="N758" s="34"/>
    </row>
    <row r="759" spans="1:15" x14ac:dyDescent="0.25">
      <c r="B759" s="2"/>
      <c r="K759"/>
      <c r="M759" s="35"/>
      <c r="N759" s="34"/>
    </row>
    <row r="760" spans="1:15" x14ac:dyDescent="0.25">
      <c r="B760" s="2"/>
      <c r="K760"/>
      <c r="M760" s="35"/>
      <c r="N760" s="34"/>
    </row>
    <row r="761" spans="1:15" x14ac:dyDescent="0.25">
      <c r="B761" s="2"/>
      <c r="K761"/>
      <c r="M761" s="35"/>
      <c r="N761" s="34"/>
    </row>
    <row r="762" spans="1:15" x14ac:dyDescent="0.25">
      <c r="B762" s="2"/>
      <c r="K762"/>
      <c r="M762" s="35"/>
      <c r="N762" s="34"/>
    </row>
    <row r="763" spans="1:15" x14ac:dyDescent="0.25">
      <c r="B763" s="2"/>
      <c r="K763"/>
      <c r="M763" s="35"/>
      <c r="N763" s="34"/>
    </row>
    <row r="764" spans="1:15" x14ac:dyDescent="0.25">
      <c r="B764" s="2"/>
      <c r="K764"/>
      <c r="M764" s="35"/>
      <c r="N764" s="34"/>
    </row>
    <row r="765" spans="1:15" x14ac:dyDescent="0.25">
      <c r="B765" s="2"/>
      <c r="K765"/>
      <c r="M765" s="35"/>
      <c r="N765" s="34"/>
    </row>
    <row r="766" spans="1:15" x14ac:dyDescent="0.25">
      <c r="B766" s="2"/>
      <c r="M766" s="35"/>
      <c r="N766" s="34"/>
    </row>
    <row r="767" spans="1:15" x14ac:dyDescent="0.25">
      <c r="B767" s="2"/>
      <c r="M767" s="35"/>
      <c r="N767" s="34"/>
    </row>
    <row r="768" spans="1:15" x14ac:dyDescent="0.25">
      <c r="B768" s="2"/>
      <c r="M768" s="35"/>
      <c r="N768" s="34"/>
    </row>
    <row r="769" spans="2:14" x14ac:dyDescent="0.25">
      <c r="B769" s="2"/>
      <c r="M769" s="35"/>
      <c r="N769" s="34"/>
    </row>
    <row r="770" spans="2:14" x14ac:dyDescent="0.25">
      <c r="B770" s="2"/>
      <c r="M770" s="35"/>
      <c r="N770" s="34"/>
    </row>
    <row r="771" spans="2:14" x14ac:dyDescent="0.25">
      <c r="B771" s="2"/>
      <c r="M771" s="35"/>
      <c r="N771" s="34"/>
    </row>
    <row r="772" spans="2:14" x14ac:dyDescent="0.25">
      <c r="B772" s="2"/>
      <c r="M772" s="35"/>
      <c r="N772" s="34"/>
    </row>
    <row r="773" spans="2:14" x14ac:dyDescent="0.25">
      <c r="B773" s="2"/>
      <c r="M773" s="35"/>
      <c r="N773" s="34"/>
    </row>
    <row r="774" spans="2:14" x14ac:dyDescent="0.25">
      <c r="B774" s="2"/>
      <c r="M774" s="35"/>
      <c r="N774" s="34"/>
    </row>
    <row r="775" spans="2:14" x14ac:dyDescent="0.25">
      <c r="B775" s="2"/>
      <c r="M775" s="35"/>
      <c r="N775" s="34"/>
    </row>
    <row r="776" spans="2:14" x14ac:dyDescent="0.25">
      <c r="B776" s="2"/>
      <c r="M776" s="35"/>
      <c r="N776" s="34"/>
    </row>
    <row r="777" spans="2:14" x14ac:dyDescent="0.25">
      <c r="B777" s="2"/>
      <c r="M777" s="35"/>
      <c r="N777" s="34"/>
    </row>
    <row r="778" spans="2:14" x14ac:dyDescent="0.25">
      <c r="B778" s="2"/>
      <c r="M778" s="35"/>
      <c r="N778" s="34"/>
    </row>
    <row r="779" spans="2:14" x14ac:dyDescent="0.25">
      <c r="B779" s="2"/>
      <c r="M779" s="35"/>
      <c r="N779" s="34"/>
    </row>
    <row r="780" spans="2:14" x14ac:dyDescent="0.25">
      <c r="B780" s="2"/>
      <c r="M780" s="35"/>
      <c r="N780" s="34"/>
    </row>
    <row r="781" spans="2:14" x14ac:dyDescent="0.25">
      <c r="B781" s="2"/>
      <c r="M781" s="35"/>
      <c r="N781" s="34"/>
    </row>
    <row r="782" spans="2:14" x14ac:dyDescent="0.25">
      <c r="B782" s="2"/>
      <c r="M782" s="35"/>
      <c r="N782" s="34"/>
    </row>
    <row r="783" spans="2:14" x14ac:dyDescent="0.25">
      <c r="B783" s="2"/>
      <c r="M783" s="35"/>
      <c r="N783" s="34"/>
    </row>
    <row r="784" spans="2:14" x14ac:dyDescent="0.25">
      <c r="B784" s="2"/>
      <c r="M784" s="35"/>
      <c r="N784" s="34"/>
    </row>
    <row r="785" spans="2:14" x14ac:dyDescent="0.25">
      <c r="B785" s="2"/>
      <c r="M785" s="35"/>
      <c r="N785" s="34"/>
    </row>
    <row r="786" spans="2:14" x14ac:dyDescent="0.25">
      <c r="B786" s="2"/>
      <c r="M786" s="35"/>
      <c r="N786" s="34"/>
    </row>
    <row r="787" spans="2:14" x14ac:dyDescent="0.25">
      <c r="B787" s="2"/>
      <c r="M787" s="35"/>
      <c r="N787" s="34"/>
    </row>
    <row r="788" spans="2:14" x14ac:dyDescent="0.25">
      <c r="B788" s="2"/>
      <c r="M788" s="35"/>
      <c r="N788" s="34"/>
    </row>
    <row r="789" spans="2:14" x14ac:dyDescent="0.25">
      <c r="B789" s="2"/>
      <c r="M789" s="35"/>
      <c r="N789" s="34"/>
    </row>
    <row r="790" spans="2:14" x14ac:dyDescent="0.25">
      <c r="B790" s="2"/>
      <c r="M790" s="35"/>
      <c r="N790" s="34"/>
    </row>
    <row r="791" spans="2:14" x14ac:dyDescent="0.25">
      <c r="B791" s="2"/>
      <c r="M791" s="35"/>
      <c r="N791" s="34"/>
    </row>
    <row r="792" spans="2:14" x14ac:dyDescent="0.25">
      <c r="B792" s="2"/>
      <c r="M792" s="35"/>
      <c r="N792" s="34"/>
    </row>
    <row r="793" spans="2:14" x14ac:dyDescent="0.25">
      <c r="B793" s="2"/>
      <c r="M793" s="35"/>
      <c r="N793" s="34"/>
    </row>
    <row r="794" spans="2:14" x14ac:dyDescent="0.25">
      <c r="B794" s="2"/>
      <c r="M794" s="35"/>
      <c r="N794" s="34"/>
    </row>
    <row r="795" spans="2:14" x14ac:dyDescent="0.25">
      <c r="B795" s="2"/>
      <c r="M795" s="35"/>
      <c r="N795" s="34"/>
    </row>
    <row r="796" spans="2:14" x14ac:dyDescent="0.25">
      <c r="B796" s="2"/>
      <c r="M796" s="35"/>
      <c r="N796" s="34"/>
    </row>
    <row r="797" spans="2:14" x14ac:dyDescent="0.25">
      <c r="B797" s="2"/>
      <c r="M797" s="35"/>
      <c r="N797" s="34"/>
    </row>
    <row r="798" spans="2:14" x14ac:dyDescent="0.25">
      <c r="B798" s="2"/>
      <c r="M798" s="35"/>
      <c r="N798" s="34"/>
    </row>
    <row r="799" spans="2:14" x14ac:dyDescent="0.25">
      <c r="B799" s="2"/>
      <c r="M799" s="35"/>
      <c r="N799" s="34"/>
    </row>
    <row r="800" spans="2:14" x14ac:dyDescent="0.25">
      <c r="B800" s="2"/>
      <c r="M800" s="35"/>
      <c r="N800" s="34"/>
    </row>
    <row r="801" spans="2:14" x14ac:dyDescent="0.25">
      <c r="B801" s="2"/>
      <c r="M801" s="35"/>
      <c r="N801" s="34"/>
    </row>
    <row r="802" spans="2:14" x14ac:dyDescent="0.25">
      <c r="B802" s="2"/>
      <c r="M802" s="35"/>
      <c r="N802" s="34"/>
    </row>
    <row r="803" spans="2:14" x14ac:dyDescent="0.25">
      <c r="B803" s="2"/>
      <c r="M803" s="35"/>
      <c r="N803" s="34"/>
    </row>
    <row r="804" spans="2:14" x14ac:dyDescent="0.25">
      <c r="B804" s="2"/>
      <c r="M804" s="35"/>
      <c r="N804" s="34"/>
    </row>
    <row r="805" spans="2:14" x14ac:dyDescent="0.25">
      <c r="B805" s="2"/>
      <c r="M805" s="35"/>
      <c r="N805" s="34"/>
    </row>
    <row r="806" spans="2:14" x14ac:dyDescent="0.25">
      <c r="B806" s="2"/>
      <c r="M806" s="35"/>
      <c r="N806" s="34"/>
    </row>
    <row r="807" spans="2:14" x14ac:dyDescent="0.25">
      <c r="B807" s="2"/>
      <c r="M807" s="35"/>
      <c r="N807" s="34"/>
    </row>
    <row r="808" spans="2:14" x14ac:dyDescent="0.25">
      <c r="B808" s="2"/>
      <c r="M808" s="35"/>
      <c r="N808" s="34"/>
    </row>
    <row r="809" spans="2:14" x14ac:dyDescent="0.25">
      <c r="B809" s="2"/>
      <c r="M809" s="35"/>
      <c r="N809" s="34"/>
    </row>
    <row r="810" spans="2:14" x14ac:dyDescent="0.25">
      <c r="B810" s="2"/>
      <c r="M810" s="35"/>
      <c r="N810" s="34"/>
    </row>
    <row r="811" spans="2:14" x14ac:dyDescent="0.25">
      <c r="B811" s="2"/>
      <c r="M811" s="35"/>
      <c r="N811" s="34"/>
    </row>
    <row r="812" spans="2:14" x14ac:dyDescent="0.25">
      <c r="B812" s="2"/>
      <c r="M812" s="35"/>
      <c r="N812" s="34"/>
    </row>
    <row r="813" spans="2:14" x14ac:dyDescent="0.25">
      <c r="B813" s="2"/>
      <c r="M813" s="35"/>
      <c r="N813" s="34"/>
    </row>
    <row r="814" spans="2:14" x14ac:dyDescent="0.25">
      <c r="B814" s="2"/>
      <c r="M814" s="35"/>
      <c r="N814" s="34"/>
    </row>
    <row r="815" spans="2:14" x14ac:dyDescent="0.25">
      <c r="B815" s="2"/>
      <c r="M815" s="35"/>
      <c r="N815" s="34"/>
    </row>
    <row r="816" spans="2:14" x14ac:dyDescent="0.25">
      <c r="B816" s="2"/>
      <c r="M816" s="35"/>
      <c r="N816" s="34"/>
    </row>
    <row r="817" spans="2:14" x14ac:dyDescent="0.25">
      <c r="B817" s="2"/>
      <c r="M817" s="35"/>
      <c r="N817" s="34"/>
    </row>
    <row r="818" spans="2:14" x14ac:dyDescent="0.25">
      <c r="B818" s="2"/>
      <c r="M818" s="35"/>
      <c r="N818" s="34"/>
    </row>
    <row r="819" spans="2:14" x14ac:dyDescent="0.25">
      <c r="B819" s="2"/>
      <c r="M819" s="35"/>
      <c r="N819" s="34"/>
    </row>
    <row r="820" spans="2:14" x14ac:dyDescent="0.25">
      <c r="B820" s="2"/>
      <c r="M820" s="35"/>
      <c r="N820" s="34"/>
    </row>
    <row r="821" spans="2:14" x14ac:dyDescent="0.25">
      <c r="B821" s="2"/>
      <c r="M821" s="35"/>
      <c r="N821" s="34"/>
    </row>
    <row r="822" spans="2:14" x14ac:dyDescent="0.25">
      <c r="B822" s="2"/>
      <c r="M822" s="35"/>
      <c r="N822" s="34"/>
    </row>
    <row r="823" spans="2:14" x14ac:dyDescent="0.25">
      <c r="B823" s="2"/>
      <c r="M823" s="35"/>
      <c r="N823" s="34"/>
    </row>
    <row r="824" spans="2:14" x14ac:dyDescent="0.25">
      <c r="B824" s="2"/>
      <c r="M824" s="35"/>
      <c r="N824" s="34"/>
    </row>
    <row r="825" spans="2:14" x14ac:dyDescent="0.25">
      <c r="B825" s="2"/>
      <c r="M825" s="35"/>
      <c r="N825" s="34"/>
    </row>
    <row r="826" spans="2:14" x14ac:dyDescent="0.25">
      <c r="B826" s="2"/>
      <c r="M826" s="35"/>
      <c r="N826" s="34"/>
    </row>
    <row r="827" spans="2:14" x14ac:dyDescent="0.25">
      <c r="B827" s="2"/>
      <c r="M827" s="35"/>
      <c r="N827" s="34"/>
    </row>
    <row r="828" spans="2:14" x14ac:dyDescent="0.25">
      <c r="B828" s="2"/>
      <c r="M828" s="35"/>
      <c r="N828" s="34"/>
    </row>
    <row r="829" spans="2:14" x14ac:dyDescent="0.25">
      <c r="B829" s="2"/>
      <c r="M829" s="35"/>
      <c r="N829" s="34"/>
    </row>
    <row r="830" spans="2:14" x14ac:dyDescent="0.25">
      <c r="B830" s="2"/>
      <c r="M830" s="35"/>
      <c r="N830" s="34"/>
    </row>
    <row r="831" spans="2:14" x14ac:dyDescent="0.25">
      <c r="B831" s="2"/>
      <c r="M831" s="35"/>
      <c r="N831" s="34"/>
    </row>
    <row r="832" spans="2:14" x14ac:dyDescent="0.25">
      <c r="B832" s="2"/>
      <c r="M832" s="35"/>
      <c r="N832" s="34"/>
    </row>
    <row r="833" spans="2:14" x14ac:dyDescent="0.25">
      <c r="B833" s="2"/>
      <c r="M833" s="35"/>
      <c r="N833" s="34"/>
    </row>
    <row r="834" spans="2:14" x14ac:dyDescent="0.25">
      <c r="B834" s="2"/>
      <c r="M834" s="35"/>
      <c r="N834" s="34"/>
    </row>
    <row r="835" spans="2:14" x14ac:dyDescent="0.25">
      <c r="B835" s="2"/>
      <c r="M835" s="35"/>
      <c r="N835" s="34"/>
    </row>
    <row r="836" spans="2:14" x14ac:dyDescent="0.25">
      <c r="B836" s="2"/>
      <c r="M836" s="35"/>
      <c r="N836" s="34"/>
    </row>
    <row r="837" spans="2:14" x14ac:dyDescent="0.25">
      <c r="B837" s="2"/>
      <c r="M837" s="35"/>
      <c r="N837" s="34"/>
    </row>
    <row r="838" spans="2:14" x14ac:dyDescent="0.25">
      <c r="B838" s="2"/>
      <c r="M838" s="35"/>
      <c r="N838" s="34"/>
    </row>
    <row r="839" spans="2:14" x14ac:dyDescent="0.25">
      <c r="B839" s="2"/>
      <c r="M839" s="35"/>
      <c r="N839" s="34"/>
    </row>
    <row r="840" spans="2:14" x14ac:dyDescent="0.25">
      <c r="B840" s="2"/>
      <c r="M840" s="35"/>
      <c r="N840" s="34"/>
    </row>
    <row r="841" spans="2:14" x14ac:dyDescent="0.25">
      <c r="B841" s="2"/>
      <c r="M841" s="35"/>
      <c r="N841" s="34"/>
    </row>
    <row r="842" spans="2:14" x14ac:dyDescent="0.25">
      <c r="B842" s="2"/>
      <c r="M842" s="35"/>
      <c r="N842" s="34"/>
    </row>
    <row r="843" spans="2:14" x14ac:dyDescent="0.25">
      <c r="B843" s="2"/>
      <c r="M843" s="35"/>
      <c r="N843" s="34"/>
    </row>
    <row r="844" spans="2:14" x14ac:dyDescent="0.25">
      <c r="B844" s="2"/>
      <c r="M844" s="35"/>
      <c r="N844" s="34"/>
    </row>
    <row r="845" spans="2:14" x14ac:dyDescent="0.25">
      <c r="B845" s="2"/>
      <c r="M845" s="35"/>
      <c r="N845" s="34"/>
    </row>
    <row r="846" spans="2:14" x14ac:dyDescent="0.25">
      <c r="B846" s="2"/>
      <c r="M846" s="35"/>
      <c r="N846" s="34"/>
    </row>
    <row r="847" spans="2:14" x14ac:dyDescent="0.25">
      <c r="B847" s="2"/>
      <c r="M847" s="35"/>
      <c r="N847" s="34"/>
    </row>
    <row r="848" spans="2:14" x14ac:dyDescent="0.25">
      <c r="B848" s="2"/>
      <c r="M848" s="35"/>
      <c r="N848" s="34"/>
    </row>
    <row r="849" spans="2:14" x14ac:dyDescent="0.25">
      <c r="B849" s="2"/>
      <c r="M849" s="35"/>
      <c r="N849" s="34"/>
    </row>
    <row r="850" spans="2:14" x14ac:dyDescent="0.25">
      <c r="B850" s="2"/>
      <c r="M850" s="35"/>
      <c r="N850" s="34"/>
    </row>
    <row r="851" spans="2:14" x14ac:dyDescent="0.25">
      <c r="B851" s="2"/>
      <c r="M851" s="35"/>
      <c r="N851" s="34"/>
    </row>
    <row r="852" spans="2:14" x14ac:dyDescent="0.25">
      <c r="B852" s="2"/>
      <c r="M852" s="35"/>
      <c r="N852" s="34"/>
    </row>
    <row r="853" spans="2:14" x14ac:dyDescent="0.25">
      <c r="B853" s="2"/>
      <c r="M853" s="35"/>
      <c r="N853" s="34"/>
    </row>
    <row r="854" spans="2:14" x14ac:dyDescent="0.25">
      <c r="B854" s="2"/>
      <c r="M854" s="35"/>
      <c r="N854" s="34"/>
    </row>
    <row r="855" spans="2:14" x14ac:dyDescent="0.25">
      <c r="B855" s="2"/>
      <c r="M855" s="35"/>
      <c r="N855" s="34"/>
    </row>
    <row r="856" spans="2:14" x14ac:dyDescent="0.25">
      <c r="B856" s="2"/>
      <c r="M856" s="35"/>
      <c r="N856" s="34"/>
    </row>
    <row r="857" spans="2:14" x14ac:dyDescent="0.25">
      <c r="B857" s="2"/>
      <c r="M857" s="35"/>
      <c r="N857" s="34"/>
    </row>
    <row r="858" spans="2:14" x14ac:dyDescent="0.25">
      <c r="B858" s="2"/>
      <c r="M858" s="35"/>
      <c r="N858" s="34"/>
    </row>
    <row r="859" spans="2:14" x14ac:dyDescent="0.25">
      <c r="B859" s="2"/>
      <c r="M859" s="35"/>
      <c r="N859" s="34"/>
    </row>
    <row r="860" spans="2:14" x14ac:dyDescent="0.25">
      <c r="B860" s="2"/>
      <c r="M860" s="35"/>
      <c r="N860" s="34"/>
    </row>
    <row r="861" spans="2:14" x14ac:dyDescent="0.25">
      <c r="B861" s="2"/>
      <c r="M861" s="35"/>
      <c r="N861" s="34"/>
    </row>
    <row r="862" spans="2:14" x14ac:dyDescent="0.25">
      <c r="B862" s="2"/>
      <c r="M862" s="35"/>
      <c r="N862" s="34"/>
    </row>
    <row r="863" spans="2:14" x14ac:dyDescent="0.25">
      <c r="B863" s="2"/>
      <c r="M863" s="35"/>
      <c r="N863" s="34"/>
    </row>
    <row r="864" spans="2:14" x14ac:dyDescent="0.25">
      <c r="B864" s="2"/>
      <c r="M864" s="35"/>
      <c r="N864" s="34"/>
    </row>
    <row r="865" spans="2:14" x14ac:dyDescent="0.25">
      <c r="B865" s="2"/>
      <c r="M865" s="35"/>
      <c r="N865" s="34"/>
    </row>
    <row r="866" spans="2:14" x14ac:dyDescent="0.25">
      <c r="B866" s="2"/>
      <c r="M866" s="35"/>
      <c r="N866" s="34"/>
    </row>
    <row r="867" spans="2:14" x14ac:dyDescent="0.25">
      <c r="B867" s="2"/>
      <c r="M867" s="35"/>
      <c r="N867" s="34"/>
    </row>
    <row r="868" spans="2:14" x14ac:dyDescent="0.25">
      <c r="B868" s="2"/>
      <c r="M868" s="35"/>
      <c r="N868" s="34"/>
    </row>
    <row r="869" spans="2:14" x14ac:dyDescent="0.25">
      <c r="B869" s="2"/>
      <c r="M869" s="35"/>
      <c r="N869" s="34"/>
    </row>
    <row r="870" spans="2:14" x14ac:dyDescent="0.25">
      <c r="B870" s="2"/>
      <c r="M870" s="35"/>
      <c r="N870" s="34"/>
    </row>
    <row r="871" spans="2:14" x14ac:dyDescent="0.25">
      <c r="B871" s="2"/>
      <c r="M871" s="35"/>
      <c r="N871" s="34"/>
    </row>
    <row r="872" spans="2:14" x14ac:dyDescent="0.25">
      <c r="B872" s="2"/>
      <c r="M872" s="35"/>
      <c r="N872" s="34"/>
    </row>
    <row r="873" spans="2:14" x14ac:dyDescent="0.25">
      <c r="B873" s="2"/>
      <c r="M873" s="35"/>
      <c r="N873" s="34"/>
    </row>
    <row r="874" spans="2:14" x14ac:dyDescent="0.25">
      <c r="B874" s="2"/>
      <c r="M874" s="35"/>
      <c r="N874" s="34"/>
    </row>
    <row r="875" spans="2:14" x14ac:dyDescent="0.25">
      <c r="B875" s="2"/>
      <c r="M875" s="35"/>
      <c r="N875" s="34"/>
    </row>
    <row r="876" spans="2:14" x14ac:dyDescent="0.25">
      <c r="B876" s="2"/>
      <c r="M876" s="35"/>
      <c r="N876" s="34"/>
    </row>
    <row r="877" spans="2:14" x14ac:dyDescent="0.25">
      <c r="B877" s="2"/>
      <c r="M877" s="35"/>
      <c r="N877" s="34"/>
    </row>
    <row r="878" spans="2:14" x14ac:dyDescent="0.25">
      <c r="B878" s="2"/>
      <c r="M878" s="35"/>
      <c r="N878" s="34"/>
    </row>
    <row r="879" spans="2:14" x14ac:dyDescent="0.25">
      <c r="B879" s="2"/>
      <c r="M879" s="35"/>
      <c r="N879" s="34"/>
    </row>
    <row r="880" spans="2:14" x14ac:dyDescent="0.25">
      <c r="B880" s="2"/>
      <c r="M880" s="35"/>
      <c r="N880" s="34"/>
    </row>
    <row r="881" spans="2:14" x14ac:dyDescent="0.25">
      <c r="B881" s="2"/>
      <c r="M881" s="35"/>
      <c r="N881" s="34"/>
    </row>
    <row r="882" spans="2:14" x14ac:dyDescent="0.25">
      <c r="B882" s="2"/>
      <c r="M882" s="35"/>
      <c r="N882" s="34"/>
    </row>
    <row r="883" spans="2:14" x14ac:dyDescent="0.25">
      <c r="B883" s="2"/>
      <c r="M883" s="35"/>
      <c r="N883" s="34"/>
    </row>
    <row r="884" spans="2:14" x14ac:dyDescent="0.25">
      <c r="B884" s="2"/>
      <c r="M884" s="35"/>
      <c r="N884" s="34"/>
    </row>
    <row r="885" spans="2:14" x14ac:dyDescent="0.25">
      <c r="B885" s="2"/>
      <c r="M885" s="35"/>
      <c r="N885" s="34"/>
    </row>
    <row r="886" spans="2:14" x14ac:dyDescent="0.25">
      <c r="B886" s="2"/>
      <c r="M886" s="35"/>
      <c r="N886" s="34"/>
    </row>
    <row r="887" spans="2:14" x14ac:dyDescent="0.25">
      <c r="B887" s="2"/>
      <c r="M887" s="35"/>
      <c r="N887" s="34"/>
    </row>
    <row r="888" spans="2:14" x14ac:dyDescent="0.25">
      <c r="B888" s="2"/>
      <c r="M888" s="35"/>
      <c r="N888" s="34"/>
    </row>
    <row r="889" spans="2:14" x14ac:dyDescent="0.25">
      <c r="B889" s="2"/>
      <c r="M889" s="35"/>
      <c r="N889" s="34"/>
    </row>
    <row r="890" spans="2:14" x14ac:dyDescent="0.25">
      <c r="B890" s="2"/>
      <c r="M890" s="35"/>
      <c r="N890" s="34"/>
    </row>
    <row r="891" spans="2:14" x14ac:dyDescent="0.25">
      <c r="B891" s="2"/>
      <c r="M891" s="35"/>
      <c r="N891" s="34"/>
    </row>
    <row r="892" spans="2:14" x14ac:dyDescent="0.25">
      <c r="B892" s="2"/>
      <c r="M892" s="35"/>
      <c r="N892" s="34"/>
    </row>
    <row r="893" spans="2:14" x14ac:dyDescent="0.25">
      <c r="B893" s="2"/>
      <c r="M893" s="35"/>
      <c r="N893" s="34"/>
    </row>
    <row r="894" spans="2:14" x14ac:dyDescent="0.25">
      <c r="B894" s="2"/>
      <c r="M894" s="35"/>
      <c r="N894" s="34"/>
    </row>
    <row r="895" spans="2:14" x14ac:dyDescent="0.25">
      <c r="B895" s="2"/>
      <c r="M895" s="35"/>
      <c r="N895" s="34"/>
    </row>
    <row r="896" spans="2:14" x14ac:dyDescent="0.25">
      <c r="B896" s="2"/>
      <c r="M896" s="35"/>
      <c r="N896" s="34"/>
    </row>
    <row r="897" spans="2:14" x14ac:dyDescent="0.25">
      <c r="B897" s="2"/>
      <c r="M897" s="35"/>
      <c r="N897" s="34"/>
    </row>
    <row r="898" spans="2:14" x14ac:dyDescent="0.25">
      <c r="B898" s="2"/>
      <c r="M898" s="35"/>
      <c r="N898" s="34"/>
    </row>
    <row r="899" spans="2:14" x14ac:dyDescent="0.25">
      <c r="B899" s="2"/>
      <c r="M899" s="35"/>
      <c r="N899" s="34"/>
    </row>
    <row r="900" spans="2:14" x14ac:dyDescent="0.25">
      <c r="B900" s="2"/>
      <c r="M900" s="35"/>
      <c r="N900" s="34"/>
    </row>
    <row r="901" spans="2:14" x14ac:dyDescent="0.25">
      <c r="B901" s="2"/>
      <c r="M901" s="35"/>
      <c r="N901" s="34"/>
    </row>
    <row r="902" spans="2:14" x14ac:dyDescent="0.25">
      <c r="B902" s="2"/>
      <c r="M902" s="35"/>
      <c r="N902" s="34"/>
    </row>
    <row r="903" spans="2:14" x14ac:dyDescent="0.25">
      <c r="B903" s="2"/>
      <c r="M903" s="35"/>
      <c r="N903" s="34"/>
    </row>
    <row r="904" spans="2:14" x14ac:dyDescent="0.25">
      <c r="B904" s="2"/>
      <c r="M904" s="35"/>
      <c r="N904" s="34"/>
    </row>
    <row r="905" spans="2:14" x14ac:dyDescent="0.25">
      <c r="B905" s="2"/>
      <c r="M905" s="35"/>
      <c r="N905" s="34"/>
    </row>
    <row r="906" spans="2:14" x14ac:dyDescent="0.25">
      <c r="B906" s="2"/>
      <c r="M906" s="35"/>
      <c r="N906" s="34"/>
    </row>
    <row r="907" spans="2:14" x14ac:dyDescent="0.25">
      <c r="B907" s="2"/>
      <c r="M907" s="35"/>
      <c r="N907" s="34"/>
    </row>
    <row r="908" spans="2:14" x14ac:dyDescent="0.25">
      <c r="B908" s="2"/>
      <c r="M908" s="35"/>
      <c r="N908" s="34"/>
    </row>
    <row r="909" spans="2:14" x14ac:dyDescent="0.25">
      <c r="B909" s="2"/>
      <c r="M909" s="35"/>
      <c r="N909" s="34"/>
    </row>
    <row r="910" spans="2:14" x14ac:dyDescent="0.25">
      <c r="B910" s="2"/>
      <c r="M910" s="35"/>
      <c r="N910" s="34"/>
    </row>
    <row r="911" spans="2:14" x14ac:dyDescent="0.25">
      <c r="B911" s="2"/>
      <c r="M911" s="35"/>
      <c r="N911" s="34"/>
    </row>
    <row r="912" spans="2:14" x14ac:dyDescent="0.25">
      <c r="B912" s="2"/>
      <c r="M912" s="35"/>
      <c r="N912" s="34"/>
    </row>
    <row r="913" spans="2:14" x14ac:dyDescent="0.25">
      <c r="B913" s="2"/>
      <c r="M913" s="35"/>
      <c r="N913" s="34"/>
    </row>
    <row r="914" spans="2:14" x14ac:dyDescent="0.25">
      <c r="B914" s="2"/>
      <c r="M914" s="35"/>
      <c r="N914" s="34"/>
    </row>
    <row r="915" spans="2:14" x14ac:dyDescent="0.25">
      <c r="B915" s="2"/>
      <c r="M915" s="35"/>
      <c r="N915" s="34"/>
    </row>
    <row r="916" spans="2:14" x14ac:dyDescent="0.25">
      <c r="B916" s="2"/>
      <c r="M916" s="35"/>
      <c r="N916" s="34"/>
    </row>
    <row r="917" spans="2:14" x14ac:dyDescent="0.25">
      <c r="B917" s="2"/>
      <c r="M917" s="35"/>
      <c r="N917" s="34"/>
    </row>
    <row r="918" spans="2:14" x14ac:dyDescent="0.25">
      <c r="B918" s="2"/>
      <c r="M918" s="35"/>
      <c r="N918" s="34"/>
    </row>
    <row r="919" spans="2:14" x14ac:dyDescent="0.25">
      <c r="B919" s="2"/>
      <c r="M919" s="35"/>
      <c r="N919" s="34"/>
    </row>
    <row r="920" spans="2:14" x14ac:dyDescent="0.25">
      <c r="B920" s="2"/>
      <c r="M920" s="35"/>
      <c r="N920" s="34"/>
    </row>
    <row r="921" spans="2:14" x14ac:dyDescent="0.25">
      <c r="B921" s="2"/>
      <c r="M921" s="35"/>
      <c r="N921" s="34"/>
    </row>
    <row r="922" spans="2:14" x14ac:dyDescent="0.25">
      <c r="B922" s="2"/>
      <c r="M922" s="35"/>
      <c r="N922" s="34"/>
    </row>
    <row r="923" spans="2:14" x14ac:dyDescent="0.25">
      <c r="B923" s="2"/>
      <c r="M923" s="35"/>
      <c r="N923" s="34"/>
    </row>
    <row r="924" spans="2:14" x14ac:dyDescent="0.25">
      <c r="B924" s="2"/>
      <c r="M924" s="35"/>
      <c r="N924" s="34"/>
    </row>
  </sheetData>
  <autoFilter ref="B1:L1" xr:uid="{CEFF0ABA-A47E-4488-B3AE-5A9CCE2E2A7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69"/>
  <sheetViews>
    <sheetView workbookViewId="0">
      <selection activeCell="O755" sqref="O755"/>
    </sheetView>
  </sheetViews>
  <sheetFormatPr defaultColWidth="8.85546875" defaultRowHeight="15" outlineLevelRow="1" x14ac:dyDescent="0.25"/>
  <cols>
    <col min="1" max="1" width="21.5703125" style="1" bestFit="1" customWidth="1"/>
    <col min="2" max="2" width="10.140625" customWidth="1"/>
    <col min="3" max="3" width="9.28515625" bestFit="1" customWidth="1"/>
    <col min="11" max="11" width="9.28515625" bestFit="1" customWidth="1"/>
  </cols>
  <sheetData>
    <row r="1" spans="1:12" ht="75" x14ac:dyDescent="0.25">
      <c r="A1" s="50"/>
      <c r="B1" s="48" t="str">
        <f>Cartera!B1</f>
        <v>Cotation Assistée en Continu</v>
      </c>
      <c r="C1" s="48" t="str">
        <f>Cartera!C1</f>
        <v>Abbvie</v>
      </c>
      <c r="D1" s="48" t="str">
        <f>Cartera!D1</f>
        <v>British Petroleum</v>
      </c>
      <c r="E1" s="48" t="str">
        <f>Cartera!E1</f>
        <v>Pfizer Inc.</v>
      </c>
      <c r="F1" s="48" t="str">
        <f>Cartera!F1</f>
        <v>CF Industries Holdings, inc.</v>
      </c>
      <c r="G1" s="48" t="str">
        <f>Cartera!G1</f>
        <v>The Walt Disney Company</v>
      </c>
      <c r="H1" s="48" t="str">
        <f>Cartera!H1</f>
        <v>Nvidia</v>
      </c>
      <c r="I1" s="48" t="str">
        <f>Cartera!I1</f>
        <v>Pernod Ricard</v>
      </c>
      <c r="J1" s="48" t="str">
        <f>Cartera!J1</f>
        <v>Duke Energy Corporation</v>
      </c>
      <c r="K1" s="48" t="str">
        <f>Cartera!K1</f>
        <v>Southwest Airlines Co.</v>
      </c>
      <c r="L1" s="48" t="str">
        <f>Cartera!L1</f>
        <v>Prologis, Inc.</v>
      </c>
    </row>
    <row r="2" spans="1:12" x14ac:dyDescent="0.25">
      <c r="A2" s="50"/>
      <c r="B2" s="46" t="str">
        <f>Cartera!B2</f>
        <v>CAC-40</v>
      </c>
      <c r="C2" s="46" t="str">
        <f>Cartera!C2</f>
        <v>ABBV</v>
      </c>
      <c r="D2" s="46" t="str">
        <f>Cartera!D2</f>
        <v>BP</v>
      </c>
      <c r="E2" s="46" t="str">
        <f>Cartera!E2</f>
        <v>PFE</v>
      </c>
      <c r="F2" s="46" t="str">
        <f>Cartera!F2</f>
        <v>CF</v>
      </c>
      <c r="G2" s="46" t="str">
        <f>Cartera!G2</f>
        <v>DIS</v>
      </c>
      <c r="H2" s="46" t="str">
        <f>Cartera!H2</f>
        <v>NVDA</v>
      </c>
      <c r="I2" s="46" t="str">
        <f>Cartera!I2</f>
        <v>PDRDY</v>
      </c>
      <c r="J2" s="46" t="str">
        <f>Cartera!J2</f>
        <v>DUK</v>
      </c>
      <c r="K2" s="46" t="str">
        <f>Cartera!K2</f>
        <v>LUV</v>
      </c>
      <c r="L2" s="46" t="str">
        <f>Cartera!L2</f>
        <v>PLD</v>
      </c>
    </row>
    <row r="3" spans="1:12" hidden="1" outlineLevel="1" x14ac:dyDescent="0.25">
      <c r="A3" s="51"/>
      <c r="B3" s="3">
        <f>LN(Cartera!B4/Cartera!B3)</f>
        <v>-6.610346276506209E-3</v>
      </c>
      <c r="C3" s="3">
        <f>LN(Cartera!C4/Cartera!C3)</f>
        <v>-6.6278330712882569E-2</v>
      </c>
      <c r="D3" s="3">
        <f>LN(Cartera!D4/Cartera!D3)</f>
        <v>-4.9124709893086805E-3</v>
      </c>
      <c r="E3" s="3">
        <f>LN(Cartera!E4/Cartera!E3)</f>
        <v>1.0339824971875209E-3</v>
      </c>
      <c r="F3" s="3">
        <f>LN(Cartera!F4/Cartera!F3)</f>
        <v>-2.0476310200940782E-2</v>
      </c>
      <c r="G3" s="3">
        <f>LN(Cartera!G4/Cartera!G3)</f>
        <v>-1.6162586915690998E-2</v>
      </c>
      <c r="H3" s="3">
        <f>LN(Cartera!H4/Cartera!H3)</f>
        <v>-6.5176760949283874E-2</v>
      </c>
      <c r="I3" s="3">
        <f>LN(Cartera!I4/Cartera!I3)</f>
        <v>-2.9748518504221968E-2</v>
      </c>
      <c r="J3" s="3">
        <f>LN(Cartera!J4/Cartera!J3)</f>
        <v>5.836826509351932E-3</v>
      </c>
      <c r="K3" s="3">
        <f>LN(Cartera!K4/Cartera!K3)</f>
        <v>-5.0802842095969331E-2</v>
      </c>
      <c r="L3" s="3">
        <f>LN(Cartera!L4/Cartera!L3)</f>
        <v>-8.6273050394288942E-3</v>
      </c>
    </row>
    <row r="4" spans="1:12" hidden="1" outlineLevel="1" x14ac:dyDescent="0.25">
      <c r="A4" s="51"/>
      <c r="B4" s="3">
        <f>LN(Cartera!B5/Cartera!B4)</f>
        <v>-3.2508048991573599E-2</v>
      </c>
      <c r="C4" s="3">
        <f>LN(Cartera!C5/Cartera!C4)</f>
        <v>-4.3392201721544222E-3</v>
      </c>
      <c r="D4" s="3">
        <f>LN(Cartera!D5/Cartera!D4)</f>
        <v>-1.7887161530797745E-2</v>
      </c>
      <c r="E4" s="3">
        <f>LN(Cartera!E5/Cartera!E4)</f>
        <v>-1.6322710026284094E-2</v>
      </c>
      <c r="F4" s="3">
        <f>LN(Cartera!F5/Cartera!F4)</f>
        <v>-6.7635258689854108E-2</v>
      </c>
      <c r="G4" s="3">
        <f>LN(Cartera!G5/Cartera!G4)</f>
        <v>-1.9138299994769702E-2</v>
      </c>
      <c r="H4" s="3">
        <f>LN(Cartera!H5/Cartera!H4)</f>
        <v>-4.686243773049565E-2</v>
      </c>
      <c r="I4" s="3">
        <f>LN(Cartera!I5/Cartera!I4)</f>
        <v>4.4399555792654121E-4</v>
      </c>
      <c r="J4" s="3">
        <f>LN(Cartera!J5/Cartera!J4)</f>
        <v>1.643347829813633E-3</v>
      </c>
      <c r="K4" s="3">
        <f>LN(Cartera!K5/Cartera!K4)</f>
        <v>-2.7554590889023178E-2</v>
      </c>
      <c r="L4" s="3">
        <f>LN(Cartera!L5/Cartera!L4)</f>
        <v>-4.1363678298809409E-2</v>
      </c>
    </row>
    <row r="5" spans="1:12" hidden="1" outlineLevel="1" x14ac:dyDescent="0.25">
      <c r="A5" s="51"/>
      <c r="B5" s="3">
        <f>LN(Cartera!B6/Cartera!B5)</f>
        <v>-1.7056787130417767E-2</v>
      </c>
      <c r="C5" s="3">
        <f>LN(Cartera!C6/Cartera!C5)</f>
        <v>1.1093486063019695E-2</v>
      </c>
      <c r="D5" s="3">
        <f>LN(Cartera!D6/Cartera!D5)</f>
        <v>-3.2956914544958534E-2</v>
      </c>
      <c r="E5" s="3">
        <f>LN(Cartera!E6/Cartera!E5)</f>
        <v>1.8731071720069322E-2</v>
      </c>
      <c r="F5" s="3">
        <f>LN(Cartera!F6/Cartera!F5)</f>
        <v>1.6289276893235817E-2</v>
      </c>
      <c r="G5" s="3">
        <f>LN(Cartera!G6/Cartera!G5)</f>
        <v>2.1686952410875974E-3</v>
      </c>
      <c r="H5" s="3">
        <f>LN(Cartera!H6/Cartera!H5)</f>
        <v>1.0648927502321714E-2</v>
      </c>
      <c r="I5" s="3">
        <f>LN(Cartera!I6/Cartera!I5)</f>
        <v>-1.2505790217166886E-2</v>
      </c>
      <c r="J5" s="3">
        <f>LN(Cartera!J6/Cartera!J5)</f>
        <v>-3.0360302009367654E-3</v>
      </c>
      <c r="K5" s="3">
        <f>LN(Cartera!K6/Cartera!K5)</f>
        <v>1.514961066428519E-2</v>
      </c>
      <c r="L5" s="3">
        <f>LN(Cartera!L6/Cartera!L5)</f>
        <v>-6.662249470330452E-3</v>
      </c>
    </row>
    <row r="6" spans="1:12" hidden="1" outlineLevel="1" x14ac:dyDescent="0.25">
      <c r="A6" s="51"/>
      <c r="B6" s="3">
        <f>LN(Cartera!B7/Cartera!B6)</f>
        <v>1.5799302693712557E-2</v>
      </c>
      <c r="C6" s="3">
        <f>LN(Cartera!C7/Cartera!C6)</f>
        <v>-1.4312843071357188E-2</v>
      </c>
      <c r="D6" s="3">
        <f>LN(Cartera!D7/Cartera!D6)</f>
        <v>-3.1938140731591201E-2</v>
      </c>
      <c r="E6" s="3">
        <f>LN(Cartera!E7/Cartera!E6)</f>
        <v>1.3313048649737999E-2</v>
      </c>
      <c r="F6" s="3">
        <f>LN(Cartera!F7/Cartera!F6)</f>
        <v>-2.2736290627453592E-2</v>
      </c>
      <c r="G6" s="3">
        <f>LN(Cartera!G7/Cartera!G6)</f>
        <v>-3.8311270668977389E-2</v>
      </c>
      <c r="H6" s="3">
        <f>LN(Cartera!H7/Cartera!H6)</f>
        <v>-2.3566389539957152E-3</v>
      </c>
      <c r="I6" s="3">
        <f>LN(Cartera!I7/Cartera!I6)</f>
        <v>-3.1510266900282198E-3</v>
      </c>
      <c r="J6" s="3">
        <f>LN(Cartera!J7/Cartera!J6)</f>
        <v>-1.0315239309375938E-2</v>
      </c>
      <c r="K6" s="3">
        <f>LN(Cartera!K7/Cartera!K6)</f>
        <v>8.1933216055372037E-3</v>
      </c>
      <c r="L6" s="3">
        <f>LN(Cartera!L7/Cartera!L6)</f>
        <v>-2.6774580563026359E-3</v>
      </c>
    </row>
    <row r="7" spans="1:12" hidden="1" outlineLevel="1" x14ac:dyDescent="0.25">
      <c r="A7" s="51"/>
      <c r="B7" s="3">
        <f>LN(Cartera!B8/Cartera!B7)</f>
        <v>-4.1345887018029388E-2</v>
      </c>
      <c r="C7" s="3">
        <f>LN(Cartera!C8/Cartera!C7)</f>
        <v>-1.0295629453802864E-2</v>
      </c>
      <c r="D7" s="3">
        <f>LN(Cartera!D8/Cartera!D7)</f>
        <v>-1.436813510970834E-2</v>
      </c>
      <c r="E7" s="3">
        <f>LN(Cartera!E8/Cartera!E7)</f>
        <v>-1.2282686184712675E-2</v>
      </c>
      <c r="F7" s="3">
        <f>LN(Cartera!F8/Cartera!F7)</f>
        <v>4.2559648854057032E-2</v>
      </c>
      <c r="G7" s="3">
        <f>LN(Cartera!G8/Cartera!G7)</f>
        <v>1.6298642025953193E-2</v>
      </c>
      <c r="H7" s="3">
        <f>LN(Cartera!H8/Cartera!H7)</f>
        <v>-5.1252232262462274E-3</v>
      </c>
      <c r="I7" s="3">
        <f>LN(Cartera!I8/Cartera!I7)</f>
        <v>-4.4718260493202946E-2</v>
      </c>
      <c r="J7" s="3">
        <f>LN(Cartera!J8/Cartera!J7)</f>
        <v>-1.7041465194809417E-2</v>
      </c>
      <c r="K7" s="3">
        <f>LN(Cartera!K8/Cartera!K7)</f>
        <v>-5.6433839722644236E-3</v>
      </c>
      <c r="L7" s="3">
        <f>LN(Cartera!L8/Cartera!L7)</f>
        <v>-4.7490713879754148E-2</v>
      </c>
    </row>
    <row r="8" spans="1:12" hidden="1" outlineLevel="1" x14ac:dyDescent="0.25">
      <c r="A8" s="51"/>
      <c r="B8" s="3">
        <f>LN(Cartera!B9/Cartera!B8)</f>
        <v>2.492601528566098E-2</v>
      </c>
      <c r="C8" s="3">
        <f>LN(Cartera!C9/Cartera!C8)</f>
        <v>7.6365776304285413E-3</v>
      </c>
      <c r="D8" s="3">
        <f>LN(Cartera!D9/Cartera!D8)</f>
        <v>4.8721284736023357E-2</v>
      </c>
      <c r="E8" s="3">
        <f>LN(Cartera!E9/Cartera!E8)</f>
        <v>7.8647011637876917E-3</v>
      </c>
      <c r="F8" s="3">
        <f>LN(Cartera!F9/Cartera!F8)</f>
        <v>3.2523157270298995E-2</v>
      </c>
      <c r="G8" s="3">
        <f>LN(Cartera!G9/Cartera!G8)</f>
        <v>9.2583489497606551E-3</v>
      </c>
      <c r="H8" s="3">
        <f>LN(Cartera!H9/Cartera!H8)</f>
        <v>1.6853270085870828E-2</v>
      </c>
      <c r="I8" s="3">
        <f>LN(Cartera!I9/Cartera!I8)</f>
        <v>-1.1379924202362718E-2</v>
      </c>
      <c r="J8" s="3">
        <f>LN(Cartera!J9/Cartera!J8)</f>
        <v>-7.3184461031280557E-3</v>
      </c>
      <c r="K8" s="3">
        <f>LN(Cartera!K9/Cartera!K8)</f>
        <v>2.5148069470864502E-2</v>
      </c>
      <c r="L8" s="3">
        <f>LN(Cartera!L9/Cartera!L8)</f>
        <v>1.3958908955083891E-2</v>
      </c>
    </row>
    <row r="9" spans="1:12" hidden="1" outlineLevel="1" x14ac:dyDescent="0.25">
      <c r="A9" s="51"/>
      <c r="B9" s="3">
        <f>LN(Cartera!B10/Cartera!B9)</f>
        <v>2.9640972977894631E-2</v>
      </c>
      <c r="C9" s="3">
        <f>LN(Cartera!C10/Cartera!C9)</f>
        <v>1.7532657608010354E-2</v>
      </c>
      <c r="D9" s="3">
        <f>LN(Cartera!D10/Cartera!D9)</f>
        <v>1.3773762745323381E-3</v>
      </c>
      <c r="E9" s="3">
        <f>LN(Cartera!E10/Cartera!E9)</f>
        <v>1.5210636337929802E-2</v>
      </c>
      <c r="F9" s="3">
        <f>LN(Cartera!F10/Cartera!F9)</f>
        <v>3.729575263065843E-2</v>
      </c>
      <c r="G9" s="3">
        <f>LN(Cartera!G10/Cartera!G9)</f>
        <v>1.9124802639110535E-2</v>
      </c>
      <c r="H9" s="3">
        <f>LN(Cartera!H10/Cartera!H9)</f>
        <v>4.7808800736260509E-2</v>
      </c>
      <c r="I9" s="3">
        <f>LN(Cartera!I10/Cartera!I9)</f>
        <v>3.807715395795685E-3</v>
      </c>
      <c r="J9" s="3">
        <f>LN(Cartera!J10/Cartera!J9)</f>
        <v>6.5564809701802718E-4</v>
      </c>
      <c r="K9" s="3">
        <f>LN(Cartera!K10/Cartera!K9)</f>
        <v>2.2914258272670671E-2</v>
      </c>
      <c r="L9" s="3">
        <f>LN(Cartera!L10/Cartera!L9)</f>
        <v>2.9771419030189952E-2</v>
      </c>
    </row>
    <row r="10" spans="1:12" hidden="1" outlineLevel="1" x14ac:dyDescent="0.25">
      <c r="A10" s="51"/>
      <c r="B10" s="3">
        <f>LN(Cartera!B11/Cartera!B10)</f>
        <v>-1.115948117419882E-3</v>
      </c>
      <c r="C10" s="3">
        <f>LN(Cartera!C11/Cartera!C10)</f>
        <v>2.7646435583318956E-2</v>
      </c>
      <c r="D10" s="3">
        <f>LN(Cartera!D11/Cartera!D10)</f>
        <v>3.0166734219865474E-2</v>
      </c>
      <c r="E10" s="3">
        <f>LN(Cartera!E11/Cartera!E10)</f>
        <v>-6.056546308294321E-3</v>
      </c>
      <c r="F10" s="3">
        <f>LN(Cartera!F11/Cartera!F10)</f>
        <v>1.7823578136161894E-2</v>
      </c>
      <c r="G10" s="3">
        <f>LN(Cartera!G11/Cartera!G10)</f>
        <v>2.7494921781047951E-2</v>
      </c>
      <c r="H10" s="3">
        <f>LN(Cartera!H11/Cartera!H10)</f>
        <v>2.4520899206698855E-2</v>
      </c>
      <c r="I10" s="3">
        <f>LN(Cartera!I11/Cartera!I10)</f>
        <v>2.3011205531045846E-2</v>
      </c>
      <c r="J10" s="3">
        <f>LN(Cartera!J11/Cartera!J10)</f>
        <v>-1.0409224955036699E-2</v>
      </c>
      <c r="K10" s="3">
        <f>LN(Cartera!K11/Cartera!K10)</f>
        <v>3.7840101257168218E-2</v>
      </c>
      <c r="L10" s="3">
        <f>LN(Cartera!L11/Cartera!L10)</f>
        <v>8.0407563751630287E-3</v>
      </c>
    </row>
    <row r="11" spans="1:12" hidden="1" outlineLevel="1" x14ac:dyDescent="0.25">
      <c r="A11" s="51"/>
      <c r="B11" s="3">
        <f>LN(Cartera!B12/Cartera!B11)</f>
        <v>2.9438401018026181E-2</v>
      </c>
      <c r="C11" s="3">
        <f>LN(Cartera!C12/Cartera!C11)</f>
        <v>-8.3972565830661497E-3</v>
      </c>
      <c r="D11" s="3">
        <f>LN(Cartera!D12/Cartera!D11)</f>
        <v>-5.6922971149935041E-3</v>
      </c>
      <c r="E11" s="3">
        <f>LN(Cartera!E12/Cartera!E11)</f>
        <v>-2.7036178247361728E-3</v>
      </c>
      <c r="F11" s="3">
        <f>LN(Cartera!F12/Cartera!F11)</f>
        <v>8.0867349337625238E-2</v>
      </c>
      <c r="G11" s="3">
        <f>LN(Cartera!G12/Cartera!G11)</f>
        <v>-3.4615024174583869E-3</v>
      </c>
      <c r="H11" s="3">
        <f>LN(Cartera!H12/Cartera!H11)</f>
        <v>8.2542533948269423E-2</v>
      </c>
      <c r="I11" s="3">
        <f>LN(Cartera!I12/Cartera!I11)</f>
        <v>-6.053615551905347E-3</v>
      </c>
      <c r="J11" s="3">
        <f>LN(Cartera!J12/Cartera!J11)</f>
        <v>9.3600183014092755E-3</v>
      </c>
      <c r="K11" s="3">
        <f>LN(Cartera!K12/Cartera!K11)</f>
        <v>1.264375023739254E-2</v>
      </c>
      <c r="L11" s="3">
        <f>LN(Cartera!L12/Cartera!L11)</f>
        <v>5.5902982905008019E-3</v>
      </c>
    </row>
    <row r="12" spans="1:12" hidden="1" outlineLevel="1" x14ac:dyDescent="0.25">
      <c r="A12" s="51"/>
      <c r="B12" s="3">
        <f>LN(Cartera!B13/Cartera!B12)</f>
        <v>1.4845701507589192E-3</v>
      </c>
      <c r="C12" s="3">
        <f>LN(Cartera!C13/Cartera!C12)</f>
        <v>-4.7776276103159892E-3</v>
      </c>
      <c r="D12" s="3">
        <f>LN(Cartera!D13/Cartera!D12)</f>
        <v>-1.007928843807117E-3</v>
      </c>
      <c r="E12" s="3">
        <f>LN(Cartera!E13/Cartera!E12)</f>
        <v>-2.0324871839742251E-3</v>
      </c>
      <c r="F12" s="3">
        <f>LN(Cartera!F13/Cartera!F12)</f>
        <v>-4.0676500300120773E-2</v>
      </c>
      <c r="G12" s="3">
        <f>LN(Cartera!G13/Cartera!G12)</f>
        <v>-1.6825748001524853E-3</v>
      </c>
      <c r="H12" s="3">
        <f>LN(Cartera!H13/Cartera!H12)</f>
        <v>1.3227705660114202E-2</v>
      </c>
      <c r="I12" s="3">
        <f>LN(Cartera!I13/Cartera!I12)</f>
        <v>7.4453577994735114E-3</v>
      </c>
      <c r="J12" s="3">
        <f>LN(Cartera!J13/Cartera!J12)</f>
        <v>-2.2022593104193064E-2</v>
      </c>
      <c r="K12" s="3">
        <f>LN(Cartera!K13/Cartera!K12)</f>
        <v>7.917318742941876E-3</v>
      </c>
      <c r="L12" s="3">
        <f>LN(Cartera!L13/Cartera!L12)</f>
        <v>-9.0666221085983836E-3</v>
      </c>
    </row>
    <row r="13" spans="1:12" hidden="1" outlineLevel="1" x14ac:dyDescent="0.25">
      <c r="A13" s="51"/>
      <c r="B13" s="3">
        <f>LN(Cartera!B14/Cartera!B13)</f>
        <v>-3.9513515950415894E-3</v>
      </c>
      <c r="C13" s="3">
        <f>LN(Cartera!C14/Cartera!C13)</f>
        <v>1.8071095032731146E-2</v>
      </c>
      <c r="D13" s="3">
        <f>LN(Cartera!D14/Cartera!D13)</f>
        <v>1.8318547520383768E-2</v>
      </c>
      <c r="E13" s="3">
        <f>LN(Cartera!E14/Cartera!E13)</f>
        <v>1.8811404876160925E-2</v>
      </c>
      <c r="F13" s="3">
        <f>LN(Cartera!F14/Cartera!F13)</f>
        <v>1.6231224743728206E-2</v>
      </c>
      <c r="G13" s="3">
        <f>LN(Cartera!G14/Cartera!G13)</f>
        <v>1.4212810724141541E-2</v>
      </c>
      <c r="H13" s="3">
        <f>LN(Cartera!H14/Cartera!H13)</f>
        <v>3.4864699144682758E-2</v>
      </c>
      <c r="I13" s="3">
        <f>LN(Cartera!I14/Cartera!I13)</f>
        <v>6.9299886241530988E-3</v>
      </c>
      <c r="J13" s="3">
        <f>LN(Cartera!J14/Cartera!J13)</f>
        <v>3.882366506337674E-3</v>
      </c>
      <c r="K13" s="3">
        <f>LN(Cartera!K14/Cartera!K13)</f>
        <v>3.7693192509110483E-2</v>
      </c>
      <c r="L13" s="3">
        <f>LN(Cartera!L14/Cartera!L13)</f>
        <v>1.0127938249397296E-2</v>
      </c>
    </row>
    <row r="14" spans="1:12" hidden="1" outlineLevel="1" x14ac:dyDescent="0.25">
      <c r="A14" s="51"/>
      <c r="B14" s="3">
        <f>LN(Cartera!B15/Cartera!B14)</f>
        <v>1.7757439689699187E-2</v>
      </c>
      <c r="C14" s="3">
        <f>LN(Cartera!C15/Cartera!C14)</f>
        <v>-3.8060580952990774E-3</v>
      </c>
      <c r="D14" s="3">
        <f>LN(Cartera!D15/Cartera!D14)</f>
        <v>-4.3851849525548506E-2</v>
      </c>
      <c r="E14" s="3">
        <f>LN(Cartera!E15/Cartera!E14)</f>
        <v>-2.99950243216473E-3</v>
      </c>
      <c r="F14" s="3">
        <f>LN(Cartera!F15/Cartera!F14)</f>
        <v>-4.2948581958881196E-2</v>
      </c>
      <c r="G14" s="3">
        <f>LN(Cartera!G15/Cartera!G14)</f>
        <v>-1.0326099576272266E-2</v>
      </c>
      <c r="H14" s="3">
        <f>LN(Cartera!H15/Cartera!H14)</f>
        <v>2.5348556031881157E-3</v>
      </c>
      <c r="I14" s="3">
        <f>LN(Cartera!I15/Cartera!I14)</f>
        <v>-4.6051119674138142E-4</v>
      </c>
      <c r="J14" s="3">
        <f>LN(Cartera!J15/Cartera!J14)</f>
        <v>-4.0090880861373208E-4</v>
      </c>
      <c r="K14" s="3">
        <f>LN(Cartera!K15/Cartera!K14)</f>
        <v>6.3492763641493592E-3</v>
      </c>
      <c r="L14" s="3">
        <f>LN(Cartera!L15/Cartera!L14)</f>
        <v>5.2896447761427686E-3</v>
      </c>
    </row>
    <row r="15" spans="1:12" hidden="1" outlineLevel="1" x14ac:dyDescent="0.25">
      <c r="A15" s="51"/>
      <c r="B15" s="3">
        <f>LN(Cartera!B16/Cartera!B15)</f>
        <v>-1.4122156887832853E-2</v>
      </c>
      <c r="C15" s="3">
        <f>LN(Cartera!C16/Cartera!C15)</f>
        <v>-3.2739389308470549E-3</v>
      </c>
      <c r="D15" s="3">
        <f>LN(Cartera!D16/Cartera!D15)</f>
        <v>-1.5989182899241845E-2</v>
      </c>
      <c r="E15" s="3">
        <f>LN(Cartera!E16/Cartera!E15)</f>
        <v>2.0007009341348535E-3</v>
      </c>
      <c r="F15" s="3">
        <f>LN(Cartera!F16/Cartera!F15)</f>
        <v>-1.1897478912626451E-2</v>
      </c>
      <c r="G15" s="3">
        <f>LN(Cartera!G16/Cartera!G15)</f>
        <v>5.2411301221952573E-4</v>
      </c>
      <c r="H15" s="3">
        <f>LN(Cartera!H16/Cartera!H15)</f>
        <v>6.9379023167744167E-3</v>
      </c>
      <c r="I15" s="3">
        <f>LN(Cartera!I16/Cartera!I15)</f>
        <v>-2.7674833799779153E-3</v>
      </c>
      <c r="J15" s="3">
        <f>LN(Cartera!J16/Cartera!J15)</f>
        <v>1.8696453720021477E-3</v>
      </c>
      <c r="K15" s="3">
        <f>LN(Cartera!K16/Cartera!K15)</f>
        <v>6.7928206322749743E-3</v>
      </c>
      <c r="L15" s="3">
        <f>LN(Cartera!L16/Cartera!L15)</f>
        <v>6.8348848317230934E-3</v>
      </c>
    </row>
    <row r="16" spans="1:12" hidden="1" outlineLevel="1" x14ac:dyDescent="0.25">
      <c r="A16" s="51"/>
      <c r="B16" s="3">
        <f>LN(Cartera!B17/Cartera!B16)</f>
        <v>-1.9796323344170627E-2</v>
      </c>
      <c r="C16" s="3">
        <f>LN(Cartera!C17/Cartera!C16)</f>
        <v>2.3585610349696425E-2</v>
      </c>
      <c r="D16" s="3">
        <f>LN(Cartera!D17/Cartera!D16)</f>
        <v>4.195775312793729E-3</v>
      </c>
      <c r="E16" s="3">
        <f>LN(Cartera!E17/Cartera!E16)</f>
        <v>1.8809331957496293E-2</v>
      </c>
      <c r="F16" s="3">
        <f>LN(Cartera!F17/Cartera!F16)</f>
        <v>4.3451604928393464E-2</v>
      </c>
      <c r="G16" s="3">
        <f>LN(Cartera!G17/Cartera!G16)</f>
        <v>2.302722366665344E-3</v>
      </c>
      <c r="H16" s="3">
        <f>LN(Cartera!H17/Cartera!H16)</f>
        <v>2.1974267545324523E-3</v>
      </c>
      <c r="I16" s="3">
        <f>LN(Cartera!I17/Cartera!I16)</f>
        <v>5.0679675392430639E-3</v>
      </c>
      <c r="J16" s="3">
        <f>LN(Cartera!J17/Cartera!J16)</f>
        <v>1.9684961014462592E-2</v>
      </c>
      <c r="K16" s="3">
        <f>LN(Cartera!K17/Cartera!K16)</f>
        <v>2.9305229556999081E-2</v>
      </c>
      <c r="L16" s="3">
        <f>LN(Cartera!L17/Cartera!L16)</f>
        <v>2.3305094707012884E-2</v>
      </c>
    </row>
    <row r="17" spans="1:12" hidden="1" outlineLevel="1" x14ac:dyDescent="0.25">
      <c r="A17" s="51"/>
      <c r="B17" s="3">
        <f>LN(Cartera!B18/Cartera!B17)</f>
        <v>2.216003989262269E-2</v>
      </c>
      <c r="C17" s="3">
        <f>LN(Cartera!C18/Cartera!C17)</f>
        <v>-3.5650839580902869E-3</v>
      </c>
      <c r="D17" s="3">
        <f>LN(Cartera!D18/Cartera!D17)</f>
        <v>1.1793407586448248E-2</v>
      </c>
      <c r="E17" s="3">
        <f>LN(Cartera!E18/Cartera!E17)</f>
        <v>-1.183834937144535E-2</v>
      </c>
      <c r="F17" s="3">
        <f>LN(Cartera!F18/Cartera!F17)</f>
        <v>5.2574167025027992E-2</v>
      </c>
      <c r="G17" s="3">
        <f>LN(Cartera!G18/Cartera!G17)</f>
        <v>-3.5610008304505325E-3</v>
      </c>
      <c r="H17" s="3">
        <f>LN(Cartera!H18/Cartera!H17)</f>
        <v>-6.6068827179482231E-3</v>
      </c>
      <c r="I17" s="3">
        <f>LN(Cartera!I18/Cartera!I17)</f>
        <v>-2.3716526617316155E-2</v>
      </c>
      <c r="J17" s="3">
        <f>LN(Cartera!J18/Cartera!J17)</f>
        <v>-3.2035742589414246E-2</v>
      </c>
      <c r="K17" s="3">
        <f>LN(Cartera!K18/Cartera!K17)</f>
        <v>-9.9104636037357485E-3</v>
      </c>
      <c r="L17" s="3">
        <f>LN(Cartera!L18/Cartera!L17)</f>
        <v>-1.184357289080876E-2</v>
      </c>
    </row>
    <row r="18" spans="1:12" hidden="1" outlineLevel="1" x14ac:dyDescent="0.25">
      <c r="A18" s="51"/>
      <c r="B18" s="3">
        <f>LN(Cartera!B19/Cartera!B18)</f>
        <v>1.5443369970614585E-2</v>
      </c>
      <c r="C18" s="3">
        <f>LN(Cartera!C19/Cartera!C18)</f>
        <v>-2.5134656259422614E-2</v>
      </c>
      <c r="D18" s="3">
        <f>LN(Cartera!D19/Cartera!D18)</f>
        <v>3.098642520636232E-3</v>
      </c>
      <c r="E18" s="3">
        <f>LN(Cartera!E19/Cartera!E18)</f>
        <v>-1.8698374488636215E-2</v>
      </c>
      <c r="F18" s="3">
        <f>LN(Cartera!F19/Cartera!F18)</f>
        <v>4.2297244531076847E-2</v>
      </c>
      <c r="G18" s="3">
        <f>LN(Cartera!G19/Cartera!G18)</f>
        <v>2.2009022718791874E-3</v>
      </c>
      <c r="H18" s="3">
        <f>LN(Cartera!H19/Cartera!H18)</f>
        <v>-1.01523395762634E-2</v>
      </c>
      <c r="I18" s="3">
        <f>LN(Cartera!I19/Cartera!I18)</f>
        <v>-1.4128093099432669E-3</v>
      </c>
      <c r="J18" s="3">
        <f>LN(Cartera!J19/Cartera!J18)</f>
        <v>3.3713200749612851E-3</v>
      </c>
      <c r="K18" s="3">
        <f>LN(Cartera!K19/Cartera!K18)</f>
        <v>-5.2305635802693548E-3</v>
      </c>
      <c r="L18" s="3">
        <f>LN(Cartera!L19/Cartera!L18)</f>
        <v>-3.8926220165771412E-3</v>
      </c>
    </row>
    <row r="19" spans="1:12" hidden="1" outlineLevel="1" x14ac:dyDescent="0.25">
      <c r="A19" s="51"/>
      <c r="B19" s="3">
        <f>LN(Cartera!B20/Cartera!B19)</f>
        <v>8.9939330392924122E-3</v>
      </c>
      <c r="C19" s="3">
        <f>LN(Cartera!C20/Cartera!C19)</f>
        <v>3.1187727972500062E-2</v>
      </c>
      <c r="D19" s="3">
        <f>LN(Cartera!D20/Cartera!D19)</f>
        <v>1.8392855328785013E-2</v>
      </c>
      <c r="E19" s="3">
        <f>LN(Cartera!E20/Cartera!E19)</f>
        <v>1.2393425882150991E-2</v>
      </c>
      <c r="F19" s="3">
        <f>LN(Cartera!F20/Cartera!F19)</f>
        <v>-5.7763605225153482E-3</v>
      </c>
      <c r="G19" s="3">
        <f>LN(Cartera!G20/Cartera!G19)</f>
        <v>2.2054059566742307E-2</v>
      </c>
      <c r="H19" s="3">
        <f>LN(Cartera!H20/Cartera!H19)</f>
        <v>4.3369734711299117E-2</v>
      </c>
      <c r="I19" s="3">
        <f>LN(Cartera!I20/Cartera!I19)</f>
        <v>2.9714442433563071E-2</v>
      </c>
      <c r="J19" s="3">
        <f>LN(Cartera!J20/Cartera!J19)</f>
        <v>-1.2599245699470905E-2</v>
      </c>
      <c r="K19" s="3">
        <f>LN(Cartera!K20/Cartera!K19)</f>
        <v>1.3025619179254079E-2</v>
      </c>
      <c r="L19" s="3">
        <f>LN(Cartera!L20/Cartera!L19)</f>
        <v>4.6236328864551278E-2</v>
      </c>
    </row>
    <row r="20" spans="1:12" hidden="1" outlineLevel="1" x14ac:dyDescent="0.25">
      <c r="A20" s="51"/>
      <c r="B20" s="3">
        <f>LN(Cartera!B21/Cartera!B20)</f>
        <v>1.2166284482639397E-2</v>
      </c>
      <c r="C20" s="3">
        <f>LN(Cartera!C21/Cartera!C20)</f>
        <v>-1.1424597561667051E-2</v>
      </c>
      <c r="D20" s="3">
        <f>LN(Cartera!D21/Cartera!D20)</f>
        <v>1.9385634461062895E-2</v>
      </c>
      <c r="E20" s="3">
        <f>LN(Cartera!E21/Cartera!E20)</f>
        <v>-1.9993675104298466E-3</v>
      </c>
      <c r="F20" s="3">
        <f>LN(Cartera!F21/Cartera!F20)</f>
        <v>-4.2547562917202748E-2</v>
      </c>
      <c r="G20" s="3">
        <f>LN(Cartera!G21/Cartera!G20)</f>
        <v>-6.6786993006156745E-3</v>
      </c>
      <c r="H20" s="3">
        <f>LN(Cartera!H21/Cartera!H20)</f>
        <v>5.7847323100057154E-3</v>
      </c>
      <c r="I20" s="3">
        <f>LN(Cartera!I21/Cartera!I20)</f>
        <v>-2.3606788819411979E-2</v>
      </c>
      <c r="J20" s="3">
        <f>LN(Cartera!J21/Cartera!J20)</f>
        <v>3.8100333139027579E-3</v>
      </c>
      <c r="K20" s="3">
        <f>LN(Cartera!K21/Cartera!K20)</f>
        <v>-1.3264074300183655E-2</v>
      </c>
      <c r="L20" s="3">
        <f>LN(Cartera!L21/Cartera!L20)</f>
        <v>4.7059405732908354E-3</v>
      </c>
    </row>
    <row r="21" spans="1:12" hidden="1" outlineLevel="1" x14ac:dyDescent="0.25">
      <c r="A21" s="51"/>
      <c r="B21" s="3">
        <f>LN(Cartera!B22/Cartera!B21)</f>
        <v>4.0876064308220566E-3</v>
      </c>
      <c r="C21" s="3">
        <f>LN(Cartera!C22/Cartera!C21)</f>
        <v>4.1207439469371412E-3</v>
      </c>
      <c r="D21" s="3">
        <f>LN(Cartera!D22/Cartera!D21)</f>
        <v>2.1611908611019165E-2</v>
      </c>
      <c r="E21" s="3">
        <f>LN(Cartera!E22/Cartera!E21)</f>
        <v>-3.0065498346110811E-3</v>
      </c>
      <c r="F21" s="3">
        <f>LN(Cartera!F22/Cartera!F21)</f>
        <v>4.0890991560227109E-2</v>
      </c>
      <c r="G21" s="3">
        <f>LN(Cartera!G22/Cartera!G21)</f>
        <v>1.8589034914221113E-2</v>
      </c>
      <c r="H21" s="3">
        <f>LN(Cartera!H22/Cartera!H21)</f>
        <v>-8.8427774130857943E-3</v>
      </c>
      <c r="I21" s="3">
        <f>LN(Cartera!I22/Cartera!I21)</f>
        <v>8.8599784788632296E-3</v>
      </c>
      <c r="J21" s="3">
        <f>LN(Cartera!J22/Cartera!J21)</f>
        <v>9.4621550078749801E-3</v>
      </c>
      <c r="K21" s="3">
        <f>LN(Cartera!K22/Cartera!K21)</f>
        <v>2.1436235943082097E-3</v>
      </c>
      <c r="L21" s="3">
        <f>LN(Cartera!L22/Cartera!L21)</f>
        <v>1.349876904679922E-2</v>
      </c>
    </row>
    <row r="22" spans="1:12" hidden="1" outlineLevel="1" x14ac:dyDescent="0.25">
      <c r="A22" s="51"/>
      <c r="B22" s="3">
        <f>LN(Cartera!B23/Cartera!B22)</f>
        <v>-1.9930079396131188E-3</v>
      </c>
      <c r="C22" s="3">
        <f>LN(Cartera!C23/Cartera!C22)</f>
        <v>3.9258079698329404E-3</v>
      </c>
      <c r="D22" s="3">
        <f>LN(Cartera!D23/Cartera!D22)</f>
        <v>9.0293743254847465E-3</v>
      </c>
      <c r="E22" s="3">
        <f>LN(Cartera!E23/Cartera!E22)</f>
        <v>-6.0402870240255976E-3</v>
      </c>
      <c r="F22" s="3">
        <f>LN(Cartera!F23/Cartera!F22)</f>
        <v>-4.5218186994630725E-2</v>
      </c>
      <c r="G22" s="3">
        <f>LN(Cartera!G23/Cartera!G22)</f>
        <v>-3.4465010783681182E-3</v>
      </c>
      <c r="H22" s="3">
        <f>LN(Cartera!H23/Cartera!H22)</f>
        <v>-3.0675790455693209E-3</v>
      </c>
      <c r="I22" s="3">
        <f>LN(Cartera!I23/Cartera!I22)</f>
        <v>1.6574918668958293E-2</v>
      </c>
      <c r="J22" s="3">
        <f>LN(Cartera!J23/Cartera!J22)</f>
        <v>1.1237522938780411E-2</v>
      </c>
      <c r="K22" s="3">
        <f>LN(Cartera!K23/Cartera!K22)</f>
        <v>-1.2690197987843151E-2</v>
      </c>
      <c r="L22" s="3">
        <f>LN(Cartera!L23/Cartera!L22)</f>
        <v>1.139272990492725E-2</v>
      </c>
    </row>
    <row r="23" spans="1:12" hidden="1" outlineLevel="1" x14ac:dyDescent="0.25">
      <c r="A23" s="51"/>
      <c r="B23" s="3">
        <f>LN(Cartera!B24/Cartera!B23)</f>
        <v>9.1382150243548965E-3</v>
      </c>
      <c r="C23" s="3">
        <f>LN(Cartera!C24/Cartera!C23)</f>
        <v>4.4424771616759237E-3</v>
      </c>
      <c r="D23" s="3">
        <f>LN(Cartera!D24/Cartera!D23)</f>
        <v>1.1173300598125255E-2</v>
      </c>
      <c r="E23" s="3">
        <f>LN(Cartera!E24/Cartera!E23)</f>
        <v>2.6891444776869508E-3</v>
      </c>
      <c r="F23" s="3">
        <f>LN(Cartera!F24/Cartera!F23)</f>
        <v>6.4104802854282661E-2</v>
      </c>
      <c r="G23" s="3">
        <f>LN(Cartera!G24/Cartera!G23)</f>
        <v>9.1979825793039975E-3</v>
      </c>
      <c r="H23" s="3">
        <f>LN(Cartera!H24/Cartera!H23)</f>
        <v>-6.4724837836506351E-3</v>
      </c>
      <c r="I23" s="3">
        <f>LN(Cartera!I24/Cartera!I23)</f>
        <v>-9.1743301930929319E-3</v>
      </c>
      <c r="J23" s="3">
        <f>LN(Cartera!J24/Cartera!J23)</f>
        <v>1.4265226904502659E-2</v>
      </c>
      <c r="K23" s="3">
        <f>LN(Cartera!K24/Cartera!K23)</f>
        <v>-4.820438753260936E-4</v>
      </c>
      <c r="L23" s="3">
        <f>LN(Cartera!L24/Cartera!L23)</f>
        <v>2.6476366411315277E-3</v>
      </c>
    </row>
    <row r="24" spans="1:12" hidden="1" outlineLevel="1" x14ac:dyDescent="0.25">
      <c r="A24" s="51"/>
      <c r="B24" s="3">
        <f>LN(Cartera!B25/Cartera!B24)</f>
        <v>-3.2206394121012116E-3</v>
      </c>
      <c r="C24" s="3">
        <f>LN(Cartera!C25/Cartera!C24)</f>
        <v>-1.933468716844805E-2</v>
      </c>
      <c r="D24" s="3">
        <f>LN(Cartera!D25/Cartera!D24)</f>
        <v>-4.6459548831149722E-2</v>
      </c>
      <c r="E24" s="3">
        <f>LN(Cartera!E25/Cartera!E24)</f>
        <v>-1.45395624872421E-2</v>
      </c>
      <c r="F24" s="3">
        <f>LN(Cartera!F25/Cartera!F24)</f>
        <v>-4.4920305555134946E-2</v>
      </c>
      <c r="G24" s="3">
        <f>LN(Cartera!G25/Cartera!G24)</f>
        <v>-1.5922439807328763E-2</v>
      </c>
      <c r="H24" s="3">
        <f>LN(Cartera!H25/Cartera!H24)</f>
        <v>-1.8412128810260286E-2</v>
      </c>
      <c r="I24" s="3">
        <f>LN(Cartera!I25/Cartera!I24)</f>
        <v>-1.845065056517567E-3</v>
      </c>
      <c r="J24" s="3">
        <f>LN(Cartera!J25/Cartera!J24)</f>
        <v>1.3288327633071187E-2</v>
      </c>
      <c r="K24" s="3">
        <f>LN(Cartera!K25/Cartera!K24)</f>
        <v>2.6483703934938332E-3</v>
      </c>
      <c r="L24" s="3">
        <f>LN(Cartera!L25/Cartera!L24)</f>
        <v>-6.2695649366710559E-3</v>
      </c>
    </row>
    <row r="25" spans="1:12" hidden="1" outlineLevel="1" x14ac:dyDescent="0.25">
      <c r="A25" s="51"/>
      <c r="B25" s="3">
        <f>LN(Cartera!B26/Cartera!B25)</f>
        <v>-8.6522533102140406E-3</v>
      </c>
      <c r="C25" s="3">
        <f>LN(Cartera!C26/Cartera!C25)</f>
        <v>1.9157313288892495E-2</v>
      </c>
      <c r="D25" s="3">
        <f>LN(Cartera!D26/Cartera!D25)</f>
        <v>7.6196825115849116E-3</v>
      </c>
      <c r="E25" s="3">
        <f>LN(Cartera!E26/Cartera!E25)</f>
        <v>1.2859703225749206E-2</v>
      </c>
      <c r="F25" s="3">
        <f>LN(Cartera!F26/Cartera!F25)</f>
        <v>4.5274556411868975E-3</v>
      </c>
      <c r="G25" s="3">
        <f>LN(Cartera!G26/Cartera!G25)</f>
        <v>-1.6369555192704884E-3</v>
      </c>
      <c r="H25" s="3">
        <f>LN(Cartera!H26/Cartera!H25)</f>
        <v>-6.3011974359644945E-4</v>
      </c>
      <c r="I25" s="3">
        <f>LN(Cartera!I26/Cartera!I25)</f>
        <v>1.2388320856952266E-2</v>
      </c>
      <c r="J25" s="3">
        <f>LN(Cartera!J26/Cartera!J25)</f>
        <v>3.1012429759498398E-3</v>
      </c>
      <c r="K25" s="3">
        <f>LN(Cartera!K26/Cartera!K25)</f>
        <v>1.7400033795223594E-2</v>
      </c>
      <c r="L25" s="3">
        <f>LN(Cartera!L26/Cartera!L25)</f>
        <v>9.1500998482685284E-3</v>
      </c>
    </row>
    <row r="26" spans="1:12" hidden="1" outlineLevel="1" x14ac:dyDescent="0.25">
      <c r="A26" s="51"/>
      <c r="B26" s="3">
        <f>LN(Cartera!B27/Cartera!B26)</f>
        <v>4.8993734664558378E-3</v>
      </c>
      <c r="C26" s="3">
        <f>LN(Cartera!C27/Cartera!C26)</f>
        <v>-2.8413977813396742E-3</v>
      </c>
      <c r="D26" s="3">
        <f>LN(Cartera!D27/Cartera!D26)</f>
        <v>-1.5633080985365505E-2</v>
      </c>
      <c r="E26" s="3">
        <f>LN(Cartera!E27/Cartera!E26)</f>
        <v>-5.0564746198907334E-3</v>
      </c>
      <c r="F26" s="3">
        <f>LN(Cartera!F27/Cartera!F26)</f>
        <v>-5.1560770511181069E-2</v>
      </c>
      <c r="G26" s="3">
        <f>LN(Cartera!G27/Cartera!G26)</f>
        <v>-6.3688246511170131E-3</v>
      </c>
      <c r="H26" s="3">
        <f>LN(Cartera!H27/Cartera!H26)</f>
        <v>-1.5770386488791702E-3</v>
      </c>
      <c r="I26" s="3">
        <f>LN(Cartera!I27/Cartera!I26)</f>
        <v>1.3137176777185629E-2</v>
      </c>
      <c r="J26" s="3">
        <f>LN(Cartera!J27/Cartera!J26)</f>
        <v>-3.2306029717903712E-3</v>
      </c>
      <c r="K26" s="3">
        <f>LN(Cartera!K27/Cartera!K26)</f>
        <v>-1.4188226882110154E-3</v>
      </c>
      <c r="L26" s="3">
        <f>LN(Cartera!L27/Cartera!L26)</f>
        <v>-7.6997249614444594E-3</v>
      </c>
    </row>
    <row r="27" spans="1:12" hidden="1" outlineLevel="1" x14ac:dyDescent="0.25">
      <c r="A27" s="51"/>
      <c r="B27" s="3">
        <f>LN(Cartera!B28/Cartera!B27)</f>
        <v>-1.716081402303344E-2</v>
      </c>
      <c r="C27" s="3">
        <f>LN(Cartera!C28/Cartera!C27)</f>
        <v>2.6326546768731938E-2</v>
      </c>
      <c r="D27" s="3">
        <f>LN(Cartera!D28/Cartera!D27)</f>
        <v>2.3850054357722389E-2</v>
      </c>
      <c r="E27" s="3">
        <f>LN(Cartera!E28/Cartera!E27)</f>
        <v>3.0290217201247666E-2</v>
      </c>
      <c r="F27" s="3">
        <f>LN(Cartera!F28/Cartera!F27)</f>
        <v>5.7752769166016044E-2</v>
      </c>
      <c r="G27" s="3">
        <f>LN(Cartera!G28/Cartera!G27)</f>
        <v>9.23179175401336E-3</v>
      </c>
      <c r="H27" s="3">
        <f>LN(Cartera!H28/Cartera!H27)</f>
        <v>1.6901841839225957E-2</v>
      </c>
      <c r="I27" s="3">
        <f>LN(Cartera!I28/Cartera!I27)</f>
        <v>1.3411064064507127E-2</v>
      </c>
      <c r="J27" s="3">
        <f>LN(Cartera!J28/Cartera!J27)</f>
        <v>6.4508027475963159E-3</v>
      </c>
      <c r="K27" s="3">
        <f>LN(Cartera!K28/Cartera!K27)</f>
        <v>2.5004317047380844E-2</v>
      </c>
      <c r="L27" s="3">
        <f>LN(Cartera!L28/Cartera!L27)</f>
        <v>2.5987872056171514E-2</v>
      </c>
    </row>
    <row r="28" spans="1:12" hidden="1" outlineLevel="1" x14ac:dyDescent="0.25">
      <c r="A28" s="51"/>
      <c r="B28" s="3">
        <f>LN(Cartera!B29/Cartera!B28)</f>
        <v>3.2217574143005585E-2</v>
      </c>
      <c r="C28" s="3">
        <f>LN(Cartera!C29/Cartera!C28)</f>
        <v>-9.048278271866439E-3</v>
      </c>
      <c r="D28" s="3">
        <f>LN(Cartera!D29/Cartera!D28)</f>
        <v>-1.9835294933940099E-2</v>
      </c>
      <c r="E28" s="3">
        <f>LN(Cartera!E29/Cartera!E28)</f>
        <v>-1.3201511858535842E-2</v>
      </c>
      <c r="F28" s="3">
        <f>LN(Cartera!F29/Cartera!F28)</f>
        <v>-2.8097236804320376E-3</v>
      </c>
      <c r="G28" s="3">
        <f>LN(Cartera!G29/Cartera!G28)</f>
        <v>8.8437272711678477E-3</v>
      </c>
      <c r="H28" s="3">
        <f>LN(Cartera!H29/Cartera!H28)</f>
        <v>2.4797904834068024E-3</v>
      </c>
      <c r="I28" s="3">
        <f>LN(Cartera!I29/Cartera!I28)</f>
        <v>8.401508812511109E-3</v>
      </c>
      <c r="J28" s="3">
        <f>LN(Cartera!J29/Cartera!J28)</f>
        <v>-5.145484964077557E-4</v>
      </c>
      <c r="K28" s="3">
        <f>LN(Cartera!K29/Cartera!K28)</f>
        <v>1.1245052258106758E-2</v>
      </c>
      <c r="L28" s="3">
        <f>LN(Cartera!L29/Cartera!L28)</f>
        <v>-2.3563394225417159E-3</v>
      </c>
    </row>
    <row r="29" spans="1:12" hidden="1" outlineLevel="1" x14ac:dyDescent="0.25">
      <c r="A29" s="51"/>
      <c r="B29" s="3">
        <f>LN(Cartera!B30/Cartera!B29)</f>
        <v>3.0668370477895919E-3</v>
      </c>
      <c r="C29" s="3">
        <f>LN(Cartera!C30/Cartera!C29)</f>
        <v>-2.8185859974301199E-2</v>
      </c>
      <c r="D29" s="3">
        <f>LN(Cartera!D30/Cartera!D29)</f>
        <v>-1.0404591260745503E-2</v>
      </c>
      <c r="E29" s="3">
        <f>LN(Cartera!E30/Cartera!E29)</f>
        <v>-1.8779860799193429E-2</v>
      </c>
      <c r="F29" s="3">
        <f>LN(Cartera!F30/Cartera!F29)</f>
        <v>-5.5240295376281751E-2</v>
      </c>
      <c r="G29" s="3">
        <f>LN(Cartera!G30/Cartera!G29)</f>
        <v>-5.7853499254789109E-3</v>
      </c>
      <c r="H29" s="3">
        <f>LN(Cartera!H30/Cartera!H29)</f>
        <v>-4.9658700733687076E-3</v>
      </c>
      <c r="I29" s="3">
        <f>LN(Cartera!I30/Cartera!I29)</f>
        <v>1.3201762383891378E-3</v>
      </c>
      <c r="J29" s="3">
        <f>LN(Cartera!J30/Cartera!J29)</f>
        <v>4.2370480223997229E-3</v>
      </c>
      <c r="K29" s="3">
        <f>LN(Cartera!K30/Cartera!K29)</f>
        <v>-4.5745963191013445E-3</v>
      </c>
      <c r="L29" s="3">
        <f>LN(Cartera!L30/Cartera!L29)</f>
        <v>-9.4408790151560308E-4</v>
      </c>
    </row>
    <row r="30" spans="1:12" hidden="1" outlineLevel="1" x14ac:dyDescent="0.25">
      <c r="A30" s="51"/>
      <c r="B30" s="3">
        <f>LN(Cartera!B31/Cartera!B30)</f>
        <v>-7.5641590148960696E-3</v>
      </c>
      <c r="C30" s="3">
        <f>LN(Cartera!C31/Cartera!C30)</f>
        <v>1.2329326198687506E-2</v>
      </c>
      <c r="D30" s="3">
        <f>LN(Cartera!D31/Cartera!D30)</f>
        <v>2.892973203888443E-2</v>
      </c>
      <c r="E30" s="3">
        <f>LN(Cartera!E31/Cartera!E30)</f>
        <v>-1.7071086563780188E-2</v>
      </c>
      <c r="F30" s="3">
        <f>LN(Cartera!F31/Cartera!F30)</f>
        <v>1.5344089094417999E-2</v>
      </c>
      <c r="G30" s="3">
        <f>LN(Cartera!G31/Cartera!G30)</f>
        <v>2.0338017992734608E-3</v>
      </c>
      <c r="H30" s="3">
        <f>LN(Cartera!H31/Cartera!H30)</f>
        <v>2.9431892764565332E-2</v>
      </c>
      <c r="I30" s="3">
        <f>LN(Cartera!I31/Cartera!I30)</f>
        <v>4.3965707456950344E-4</v>
      </c>
      <c r="J30" s="3">
        <f>LN(Cartera!J31/Cartera!J30)</f>
        <v>1.1465017304577062E-2</v>
      </c>
      <c r="K30" s="3">
        <f>LN(Cartera!K31/Cartera!K30)</f>
        <v>1.2077234501862126E-2</v>
      </c>
      <c r="L30" s="3">
        <f>LN(Cartera!L31/Cartera!L30)</f>
        <v>-4.7227209191448371E-4</v>
      </c>
    </row>
    <row r="31" spans="1:12" hidden="1" outlineLevel="1" x14ac:dyDescent="0.25">
      <c r="A31" s="51"/>
      <c r="B31" s="3">
        <f>LN(Cartera!B32/Cartera!B31)</f>
        <v>-2.1553906896830005E-3</v>
      </c>
      <c r="C31" s="3">
        <f>LN(Cartera!C32/Cartera!C31)</f>
        <v>-1.7737650228804556E-2</v>
      </c>
      <c r="D31" s="3">
        <f>LN(Cartera!D32/Cartera!D31)</f>
        <v>3.3202114512083887E-2</v>
      </c>
      <c r="E31" s="3">
        <f>LN(Cartera!E32/Cartera!E31)</f>
        <v>1.0277548322979269E-2</v>
      </c>
      <c r="F31" s="3">
        <f>LN(Cartera!F32/Cartera!F31)</f>
        <v>2.6012940367977064E-2</v>
      </c>
      <c r="G31" s="3">
        <f>LN(Cartera!G32/Cartera!G31)</f>
        <v>1.1714898670431672E-2</v>
      </c>
      <c r="H31" s="3">
        <f>LN(Cartera!H32/Cartera!H31)</f>
        <v>-8.495136298109756E-3</v>
      </c>
      <c r="I31" s="3">
        <f>LN(Cartera!I32/Cartera!I31)</f>
        <v>1.2232611857257438E-2</v>
      </c>
      <c r="J31" s="3">
        <f>LN(Cartera!J32/Cartera!J31)</f>
        <v>1.3086899154687843E-2</v>
      </c>
      <c r="K31" s="3">
        <f>LN(Cartera!K32/Cartera!K31)</f>
        <v>-1.2535867866653295E-2</v>
      </c>
      <c r="L31" s="3">
        <f>LN(Cartera!L32/Cartera!L31)</f>
        <v>1.5006119278307832E-2</v>
      </c>
    </row>
    <row r="32" spans="1:12" hidden="1" outlineLevel="1" x14ac:dyDescent="0.25">
      <c r="A32" s="51"/>
      <c r="B32" s="3">
        <f>LN(Cartera!B33/Cartera!B32)</f>
        <v>-4.5160892104275773E-3</v>
      </c>
      <c r="C32" s="3">
        <f>LN(Cartera!C33/Cartera!C32)</f>
        <v>2.2344302558506769E-2</v>
      </c>
      <c r="D32" s="3">
        <f>LN(Cartera!D33/Cartera!D32)</f>
        <v>-6.6805082765619694E-3</v>
      </c>
      <c r="E32" s="3">
        <f>LN(Cartera!E33/Cartera!E32)</f>
        <v>3.7421713386169069E-3</v>
      </c>
      <c r="F32" s="3">
        <f>LN(Cartera!F33/Cartera!F32)</f>
        <v>-1.7132214111449595E-3</v>
      </c>
      <c r="G32" s="3">
        <f>LN(Cartera!G33/Cartera!G32)</f>
        <v>-4.0241604613398775E-3</v>
      </c>
      <c r="H32" s="3">
        <f>LN(Cartera!H33/Cartera!H32)</f>
        <v>2.9718560634897504E-2</v>
      </c>
      <c r="I32" s="3">
        <f>LN(Cartera!I33/Cartera!I32)</f>
        <v>-5.6608466940229109E-3</v>
      </c>
      <c r="J32" s="3">
        <f>LN(Cartera!J33/Cartera!J32)</f>
        <v>-4.0085235688825044E-3</v>
      </c>
      <c r="K32" s="3">
        <f>LN(Cartera!K33/Cartera!K32)</f>
        <v>2.043208468876663E-2</v>
      </c>
      <c r="L32" s="3">
        <f>LN(Cartera!L33/Cartera!L32)</f>
        <v>-5.133025676184547E-3</v>
      </c>
    </row>
    <row r="33" spans="1:12" hidden="1" outlineLevel="1" x14ac:dyDescent="0.25">
      <c r="A33" s="51"/>
      <c r="B33" s="3">
        <f>LN(Cartera!B34/Cartera!B33)</f>
        <v>4.4062391260413034E-3</v>
      </c>
      <c r="C33" s="3">
        <f>LN(Cartera!C34/Cartera!C33)</f>
        <v>-9.9485988412333169E-3</v>
      </c>
      <c r="D33" s="3">
        <f>LN(Cartera!D34/Cartera!D33)</f>
        <v>-6.7253735202339677E-3</v>
      </c>
      <c r="E33" s="3">
        <f>LN(Cartera!E34/Cartera!E33)</f>
        <v>2.083405294698509E-2</v>
      </c>
      <c r="F33" s="3">
        <f>LN(Cartera!F34/Cartera!F33)</f>
        <v>1.9985444768375908E-3</v>
      </c>
      <c r="G33" s="3">
        <f>LN(Cartera!G34/Cartera!G33)</f>
        <v>-7.4876198752453415E-3</v>
      </c>
      <c r="H33" s="3">
        <f>LN(Cartera!H34/Cartera!H33)</f>
        <v>2.9533098407047262E-3</v>
      </c>
      <c r="I33" s="3">
        <f>LN(Cartera!I34/Cartera!I33)</f>
        <v>-1.3108588001007223E-3</v>
      </c>
      <c r="J33" s="3">
        <f>LN(Cartera!J34/Cartera!J33)</f>
        <v>-1.8845536667624586E-3</v>
      </c>
      <c r="K33" s="3">
        <f>LN(Cartera!K34/Cartera!K33)</f>
        <v>1.0951098135208448E-2</v>
      </c>
      <c r="L33" s="3">
        <f>LN(Cartera!L34/Cartera!L33)</f>
        <v>-3.2802044022796155E-3</v>
      </c>
    </row>
    <row r="34" spans="1:12" hidden="1" outlineLevel="1" x14ac:dyDescent="0.25">
      <c r="A34" s="51"/>
      <c r="B34" s="3">
        <f>LN(Cartera!B35/Cartera!B34)</f>
        <v>-7.8085328946895759E-3</v>
      </c>
      <c r="C34" s="3">
        <f>LN(Cartera!C35/Cartera!C34)</f>
        <v>2.6254737289473674E-2</v>
      </c>
      <c r="D34" s="3">
        <f>LN(Cartera!D35/Cartera!D34)</f>
        <v>-5.8008539783263079E-3</v>
      </c>
      <c r="E34" s="3">
        <f>LN(Cartera!E35/Cartera!E34)</f>
        <v>1.0256467250796162E-2</v>
      </c>
      <c r="F34" s="3">
        <f>LN(Cartera!F35/Cartera!F34)</f>
        <v>-3.2761329219482105E-2</v>
      </c>
      <c r="G34" s="3">
        <f>LN(Cartera!G35/Cartera!G34)</f>
        <v>-8.97778928995158E-3</v>
      </c>
      <c r="H34" s="3">
        <f>LN(Cartera!H35/Cartera!H34)</f>
        <v>-1.7710158634598712E-3</v>
      </c>
      <c r="I34" s="3">
        <f>LN(Cartera!I35/Cartera!I34)</f>
        <v>-1.7505912183891146E-3</v>
      </c>
      <c r="J34" s="3">
        <f>LN(Cartera!J35/Cartera!J34)</f>
        <v>-8.0808523600348972E-3</v>
      </c>
      <c r="K34" s="3">
        <f>LN(Cartera!K35/Cartera!K34)</f>
        <v>-8.4822157507314765E-3</v>
      </c>
      <c r="L34" s="3">
        <f>LN(Cartera!L35/Cartera!L34)</f>
        <v>-1.1741224508604196E-3</v>
      </c>
    </row>
    <row r="35" spans="1:12" hidden="1" outlineLevel="1" x14ac:dyDescent="0.25">
      <c r="A35" s="51"/>
      <c r="B35" s="3">
        <f>LN(Cartera!B36/Cartera!B35)</f>
        <v>9.4142631210510791E-4</v>
      </c>
      <c r="C35" s="3">
        <f>LN(Cartera!C36/Cartera!C35)</f>
        <v>-2.0025243029745343E-2</v>
      </c>
      <c r="D35" s="3">
        <f>LN(Cartera!D36/Cartera!D35)</f>
        <v>-2.4207919972133809E-2</v>
      </c>
      <c r="E35" s="3">
        <f>LN(Cartera!E36/Cartera!E35)</f>
        <v>-6.2736874089362946E-3</v>
      </c>
      <c r="F35" s="3">
        <f>LN(Cartera!F36/Cartera!F35)</f>
        <v>-2.8701491381895816E-2</v>
      </c>
      <c r="G35" s="3">
        <f>LN(Cartera!G36/Cartera!G35)</f>
        <v>-7.7156906054989659E-3</v>
      </c>
      <c r="H35" s="3">
        <f>LN(Cartera!H36/Cartera!H35)</f>
        <v>1.6989337076345229E-2</v>
      </c>
      <c r="I35" s="3">
        <f>LN(Cartera!I36/Cartera!I35)</f>
        <v>1.3919319990539036E-2</v>
      </c>
      <c r="J35" s="3">
        <f>LN(Cartera!J36/Cartera!J35)</f>
        <v>1.1721112566475915E-2</v>
      </c>
      <c r="K35" s="3">
        <f>LN(Cartera!K36/Cartera!K35)</f>
        <v>-4.0431546088544662E-3</v>
      </c>
      <c r="L35" s="3">
        <f>LN(Cartera!L36/Cartera!L35)</f>
        <v>-8.9686934790007191E-3</v>
      </c>
    </row>
    <row r="36" spans="1:12" hidden="1" outlineLevel="1" x14ac:dyDescent="0.25">
      <c r="A36" s="51"/>
      <c r="B36" s="3">
        <f>LN(Cartera!B37/Cartera!B36)</f>
        <v>-1.8044900868234787E-3</v>
      </c>
      <c r="C36" s="3">
        <f>LN(Cartera!C37/Cartera!C36)</f>
        <v>-4.267467358258773E-3</v>
      </c>
      <c r="D36" s="3">
        <f>LN(Cartera!D37/Cartera!D36)</f>
        <v>7.2583293377405577E-3</v>
      </c>
      <c r="E36" s="3">
        <f>LN(Cartera!E37/Cartera!E36)</f>
        <v>-3.6502777606586398E-3</v>
      </c>
      <c r="F36" s="3">
        <f>LN(Cartera!F37/Cartera!F36)</f>
        <v>-3.1738913318673269E-2</v>
      </c>
      <c r="G36" s="3">
        <f>LN(Cartera!G37/Cartera!G36)</f>
        <v>4.019577625063624E-3</v>
      </c>
      <c r="H36" s="3">
        <f>LN(Cartera!H37/Cartera!H36)</f>
        <v>1.4511684450598228E-3</v>
      </c>
      <c r="I36" s="3">
        <f>LN(Cartera!I37/Cartera!I36)</f>
        <v>-3.8305320589857451E-2</v>
      </c>
      <c r="J36" s="3">
        <f>LN(Cartera!J37/Cartera!J36)</f>
        <v>-7.5204316344682257E-4</v>
      </c>
      <c r="K36" s="3">
        <f>LN(Cartera!K37/Cartera!K36)</f>
        <v>-8.3625528772970879E-3</v>
      </c>
      <c r="L36" s="3">
        <f>LN(Cartera!L37/Cartera!L36)</f>
        <v>3.3136124994155108E-3</v>
      </c>
    </row>
    <row r="37" spans="1:12" hidden="1" outlineLevel="1" x14ac:dyDescent="0.25">
      <c r="A37" s="51"/>
      <c r="B37" s="3">
        <f>LN(Cartera!B38/Cartera!B37)</f>
        <v>-2.1546061962556574E-2</v>
      </c>
      <c r="C37" s="3">
        <f>LN(Cartera!C38/Cartera!C37)</f>
        <v>-1.7816983028517568E-4</v>
      </c>
      <c r="D37" s="3">
        <f>LN(Cartera!D38/Cartera!D37)</f>
        <v>0</v>
      </c>
      <c r="E37" s="3">
        <f>LN(Cartera!E38/Cartera!E37)</f>
        <v>-1.0023438246193134E-2</v>
      </c>
      <c r="F37" s="3">
        <f>LN(Cartera!F38/Cartera!F37)</f>
        <v>-4.7073677164260162E-3</v>
      </c>
      <c r="G37" s="3">
        <f>LN(Cartera!G38/Cartera!G37)</f>
        <v>8.9089218940880972E-3</v>
      </c>
      <c r="H37" s="3">
        <f>LN(Cartera!H38/Cartera!H37)</f>
        <v>1.0099696004178682E-2</v>
      </c>
      <c r="I37" s="3">
        <f>LN(Cartera!I38/Cartera!I37)</f>
        <v>8.9717368063714509E-4</v>
      </c>
      <c r="J37" s="3">
        <f>LN(Cartera!J38/Cartera!J37)</f>
        <v>-3.3912862359939105E-3</v>
      </c>
      <c r="K37" s="3">
        <f>LN(Cartera!K38/Cartera!K37)</f>
        <v>-5.6902394188742683E-3</v>
      </c>
      <c r="L37" s="3">
        <f>LN(Cartera!L38/Cartera!L37)</f>
        <v>1.4776884163107341E-2</v>
      </c>
    </row>
    <row r="38" spans="1:12" hidden="1" outlineLevel="1" x14ac:dyDescent="0.25">
      <c r="A38" s="51"/>
      <c r="B38" s="3">
        <f>LN(Cartera!B39/Cartera!B38)</f>
        <v>8.5070101041193388E-3</v>
      </c>
      <c r="C38" s="3">
        <f>LN(Cartera!C39/Cartera!C38)</f>
        <v>1.6613991194585277E-2</v>
      </c>
      <c r="D38" s="3">
        <f>LN(Cartera!D39/Cartera!D38)</f>
        <v>-2.3037693256395021E-3</v>
      </c>
      <c r="E38" s="3">
        <f>LN(Cartera!E39/Cartera!E38)</f>
        <v>9.0255668678999798E-3</v>
      </c>
      <c r="F38" s="3">
        <f>LN(Cartera!F39/Cartera!F38)</f>
        <v>3.7676339110084044E-3</v>
      </c>
      <c r="G38" s="3">
        <f>LN(Cartera!G39/Cartera!G38)</f>
        <v>7.134573551045364E-4</v>
      </c>
      <c r="H38" s="3">
        <f>LN(Cartera!H39/Cartera!H38)</f>
        <v>1.5950124301130988E-2</v>
      </c>
      <c r="I38" s="3">
        <f>LN(Cartera!I39/Cartera!I38)</f>
        <v>8.9286755873516782E-3</v>
      </c>
      <c r="J38" s="3">
        <f>LN(Cartera!J39/Cartera!J38)</f>
        <v>1.200613433874308E-2</v>
      </c>
      <c r="K38" s="3">
        <f>LN(Cartera!K39/Cartera!K38)</f>
        <v>1.8768171019975907E-2</v>
      </c>
      <c r="L38" s="3">
        <f>LN(Cartera!L39/Cartera!L38)</f>
        <v>2.0509970926609052E-2</v>
      </c>
    </row>
    <row r="39" spans="1:12" hidden="1" outlineLevel="1" x14ac:dyDescent="0.25">
      <c r="A39" s="51"/>
      <c r="B39" s="3">
        <f>LN(Cartera!B40/Cartera!B39)</f>
        <v>1.7648672177593677E-2</v>
      </c>
      <c r="C39" s="3">
        <f>LN(Cartera!C40/Cartera!C39)</f>
        <v>-8.7679094505057243E-4</v>
      </c>
      <c r="D39" s="3">
        <f>LN(Cartera!D40/Cartera!D39)</f>
        <v>1.8930069191470833E-2</v>
      </c>
      <c r="E39" s="3">
        <f>LN(Cartera!E40/Cartera!E39)</f>
        <v>6.6536929709190128E-4</v>
      </c>
      <c r="F39" s="3">
        <f>LN(Cartera!F40/Cartera!F39)</f>
        <v>2.1912671156560592E-3</v>
      </c>
      <c r="G39" s="3">
        <f>LN(Cartera!G40/Cartera!G39)</f>
        <v>7.6115450401018827E-3</v>
      </c>
      <c r="H39" s="3">
        <f>LN(Cartera!H40/Cartera!H39)</f>
        <v>1.0400628276098143E-2</v>
      </c>
      <c r="I39" s="3">
        <f>LN(Cartera!I40/Cartera!I39)</f>
        <v>4.4345970678657748E-3</v>
      </c>
      <c r="J39" s="3">
        <f>LN(Cartera!J40/Cartera!J39)</f>
        <v>-1.1195224752833773E-3</v>
      </c>
      <c r="K39" s="3">
        <f>LN(Cartera!K40/Cartera!K39)</f>
        <v>7.5876508595478899E-3</v>
      </c>
      <c r="L39" s="3">
        <f>LN(Cartera!L40/Cartera!L39)</f>
        <v>-3.8853209403222713E-3</v>
      </c>
    </row>
    <row r="40" spans="1:12" hidden="1" outlineLevel="1" x14ac:dyDescent="0.25">
      <c r="A40" s="51"/>
      <c r="B40" s="3">
        <f>LN(Cartera!B41/Cartera!B40)</f>
        <v>-1.3446037016922126E-2</v>
      </c>
      <c r="C40" s="3">
        <f>LN(Cartera!C41/Cartera!C40)</f>
        <v>2.1030326897758865E-3</v>
      </c>
      <c r="D40" s="3">
        <f>LN(Cartera!D41/Cartera!D40)</f>
        <v>-2.4547133357275448E-2</v>
      </c>
      <c r="E40" s="3">
        <f>LN(Cartera!E41/Cartera!E40)</f>
        <v>-1.4403230310743743E-2</v>
      </c>
      <c r="F40" s="3">
        <f>LN(Cartera!F41/Cartera!F40)</f>
        <v>-2.0215470477933376E-2</v>
      </c>
      <c r="G40" s="3">
        <f>LN(Cartera!G41/Cartera!G40)</f>
        <v>4.0358645837548441E-3</v>
      </c>
      <c r="H40" s="3">
        <f>LN(Cartera!H41/Cartera!H40)</f>
        <v>-3.6418866929196752E-3</v>
      </c>
      <c r="I40" s="3">
        <f>LN(Cartera!I41/Cartera!I40)</f>
        <v>-2.0564024164868855E-2</v>
      </c>
      <c r="J40" s="3">
        <f>LN(Cartera!J41/Cartera!J40)</f>
        <v>4.0986457935912194E-3</v>
      </c>
      <c r="K40" s="3">
        <f>LN(Cartera!K41/Cartera!K40)</f>
        <v>-4.0098294316588678E-3</v>
      </c>
      <c r="L40" s="3">
        <f>LN(Cartera!L41/Cartera!L40)</f>
        <v>1.1610876292533196E-2</v>
      </c>
    </row>
    <row r="41" spans="1:12" hidden="1" outlineLevel="1" x14ac:dyDescent="0.25">
      <c r="A41" s="51"/>
      <c r="B41" s="3">
        <f>LN(Cartera!B42/Cartera!B41)</f>
        <v>-1.4429481666717515E-2</v>
      </c>
      <c r="C41" s="3">
        <f>LN(Cartera!C42/Cartera!C41)</f>
        <v>5.2383393375220163E-3</v>
      </c>
      <c r="D41" s="3">
        <f>LN(Cartera!D42/Cartera!D41)</f>
        <v>-2.0419119475316969E-2</v>
      </c>
      <c r="E41" s="3">
        <f>LN(Cartera!E42/Cartera!E41)</f>
        <v>1.3405093495187519E-2</v>
      </c>
      <c r="F41" s="3">
        <f>LN(Cartera!F42/Cartera!F41)</f>
        <v>2.4894967323452401E-2</v>
      </c>
      <c r="G41" s="3">
        <f>LN(Cartera!G42/Cartera!G41)</f>
        <v>-2.4195797913692512E-3</v>
      </c>
      <c r="H41" s="3">
        <f>LN(Cartera!H42/Cartera!H41)</f>
        <v>1.4488996245826079E-2</v>
      </c>
      <c r="I41" s="3">
        <f>LN(Cartera!I42/Cartera!I41)</f>
        <v>-7.7080412334671489E-3</v>
      </c>
      <c r="J41" s="3">
        <f>LN(Cartera!J42/Cartera!J41)</f>
        <v>5.5620563432718399E-3</v>
      </c>
      <c r="K41" s="3">
        <f>LN(Cartera!K42/Cartera!K41)</f>
        <v>-5.3714990388305933E-3</v>
      </c>
      <c r="L41" s="3">
        <f>LN(Cartera!L42/Cartera!L41)</f>
        <v>9.9099686009404345E-3</v>
      </c>
    </row>
    <row r="42" spans="1:12" hidden="1" outlineLevel="1" x14ac:dyDescent="0.25">
      <c r="A42" s="51"/>
      <c r="B42" s="3">
        <f>LN(Cartera!B43/Cartera!B42)</f>
        <v>5.3025992977466284E-3</v>
      </c>
      <c r="C42" s="3">
        <f>LN(Cartera!C43/Cartera!C42)</f>
        <v>3.0697789792797751E-2</v>
      </c>
      <c r="D42" s="3">
        <f>LN(Cartera!D43/Cartera!D42)</f>
        <v>3.3812341826782295E-4</v>
      </c>
      <c r="E42" s="3">
        <f>LN(Cartera!E43/Cartera!E42)</f>
        <v>2.2384015542506071E-2</v>
      </c>
      <c r="F42" s="3">
        <f>LN(Cartera!F43/Cartera!F42)</f>
        <v>-2.905168000965206E-2</v>
      </c>
      <c r="G42" s="3">
        <f>LN(Cartera!G43/Cartera!G42)</f>
        <v>-3.9443793237828283E-3</v>
      </c>
      <c r="H42" s="3">
        <f>LN(Cartera!H43/Cartera!H42)</f>
        <v>-9.7291384561134439E-3</v>
      </c>
      <c r="I42" s="3">
        <f>LN(Cartera!I43/Cartera!I42)</f>
        <v>4.0881276145355253E-3</v>
      </c>
      <c r="J42" s="3">
        <f>LN(Cartera!J43/Cartera!J42)</f>
        <v>-4.9316980072543768E-4</v>
      </c>
      <c r="K42" s="3">
        <f>LN(Cartera!K43/Cartera!K42)</f>
        <v>-1.0150081273235785E-2</v>
      </c>
      <c r="L42" s="3">
        <f>LN(Cartera!L43/Cartera!L42)</f>
        <v>-5.1679702745641622E-3</v>
      </c>
    </row>
    <row r="43" spans="1:12" hidden="1" outlineLevel="1" x14ac:dyDescent="0.25">
      <c r="A43" s="51"/>
      <c r="B43" s="3">
        <f>LN(Cartera!B44/Cartera!B43)</f>
        <v>-2.2091627292386382E-2</v>
      </c>
      <c r="C43" s="3">
        <f>LN(Cartera!C44/Cartera!C43)</f>
        <v>-1.13801313085692E-2</v>
      </c>
      <c r="D43" s="3">
        <f>LN(Cartera!D44/Cartera!D43)</f>
        <v>-2.2219338294609949E-2</v>
      </c>
      <c r="E43" s="3">
        <f>LN(Cartera!E44/Cartera!E43)</f>
        <v>2.0619351642574207E-2</v>
      </c>
      <c r="F43" s="3">
        <f>LN(Cartera!F44/Cartera!F43)</f>
        <v>-3.5881148536475484E-2</v>
      </c>
      <c r="G43" s="3">
        <f>LN(Cartera!G44/Cartera!G43)</f>
        <v>-1.7171313157773198E-2</v>
      </c>
      <c r="H43" s="3">
        <f>LN(Cartera!H44/Cartera!H43)</f>
        <v>-1.3975963336766962E-3</v>
      </c>
      <c r="I43" s="3">
        <f>LN(Cartera!I44/Cartera!I43)</f>
        <v>-4.5341195305970909E-4</v>
      </c>
      <c r="J43" s="3">
        <f>LN(Cartera!J44/Cartera!J43)</f>
        <v>-1.4783721825039677E-2</v>
      </c>
      <c r="K43" s="3">
        <f>LN(Cartera!K44/Cartera!K43)</f>
        <v>-1.0941526731917126E-2</v>
      </c>
      <c r="L43" s="3">
        <f>LN(Cartera!L44/Cartera!L43)</f>
        <v>-6.1010245985037761E-3</v>
      </c>
    </row>
    <row r="44" spans="1:12" hidden="1" outlineLevel="1" x14ac:dyDescent="0.25">
      <c r="A44" s="51"/>
      <c r="B44" s="3">
        <f>LN(Cartera!B45/Cartera!B44)</f>
        <v>8.0517539585009904E-3</v>
      </c>
      <c r="C44" s="3">
        <f>LN(Cartera!C45/Cartera!C44)</f>
        <v>2.2799231233016116E-2</v>
      </c>
      <c r="D44" s="3">
        <f>LN(Cartera!D45/Cartera!D44)</f>
        <v>1.2708362905284489E-2</v>
      </c>
      <c r="E44" s="3">
        <f>LN(Cartera!E45/Cartera!E44)</f>
        <v>4.8850869018311177E-2</v>
      </c>
      <c r="F44" s="3">
        <f>LN(Cartera!F45/Cartera!F44)</f>
        <v>-2.6587498686748808E-2</v>
      </c>
      <c r="G44" s="3">
        <f>LN(Cartera!G45/Cartera!G44)</f>
        <v>4.936281029165949E-3</v>
      </c>
      <c r="H44" s="3">
        <f>LN(Cartera!H45/Cartera!H44)</f>
        <v>1.3975963336765962E-3</v>
      </c>
      <c r="I44" s="3">
        <f>LN(Cartera!I45/Cartera!I44)</f>
        <v>3.6215523340490984E-3</v>
      </c>
      <c r="J44" s="3">
        <f>LN(Cartera!J45/Cartera!J44)</f>
        <v>-6.7814022260940894E-3</v>
      </c>
      <c r="K44" s="3">
        <f>LN(Cartera!K45/Cartera!K44)</f>
        <v>9.1631164391063028E-4</v>
      </c>
      <c r="L44" s="3">
        <f>LN(Cartera!L45/Cartera!L44)</f>
        <v>-1.5878420391309829E-3</v>
      </c>
    </row>
    <row r="45" spans="1:12" hidden="1" outlineLevel="1" x14ac:dyDescent="0.25">
      <c r="A45" s="51"/>
      <c r="B45" s="3">
        <f>LN(Cartera!B46/Cartera!B45)</f>
        <v>-9.0803631152199665E-3</v>
      </c>
      <c r="C45" s="3">
        <f>LN(Cartera!C46/Cartera!C45)</f>
        <v>-9.9002404388194264E-3</v>
      </c>
      <c r="D45" s="3">
        <f>LN(Cartera!D46/Cartera!D45)</f>
        <v>-5.8189452508561109E-3</v>
      </c>
      <c r="E45" s="3">
        <f>LN(Cartera!E46/Cartera!E45)</f>
        <v>-5.175898453467098E-3</v>
      </c>
      <c r="F45" s="3">
        <f>LN(Cartera!F46/Cartera!F45)</f>
        <v>-4.4436578941203456E-3</v>
      </c>
      <c r="G45" s="3">
        <f>LN(Cartera!G46/Cartera!G45)</f>
        <v>-1.36337471483143E-2</v>
      </c>
      <c r="H45" s="3">
        <f>LN(Cartera!H46/Cartera!H45)</f>
        <v>-1.0388946596312669E-2</v>
      </c>
      <c r="I45" s="3">
        <f>LN(Cartera!I46/Cartera!I45)</f>
        <v>-9.5346467956141882E-3</v>
      </c>
      <c r="J45" s="3">
        <f>LN(Cartera!J46/Cartera!J45)</f>
        <v>-8.8244568118532791E-4</v>
      </c>
      <c r="K45" s="3">
        <f>LN(Cartera!K46/Cartera!K45)</f>
        <v>-4.5799359481274877E-4</v>
      </c>
      <c r="L45" s="3">
        <f>LN(Cartera!L46/Cartera!L45)</f>
        <v>-9.1220015760875902E-3</v>
      </c>
    </row>
    <row r="46" spans="1:12" hidden="1" outlineLevel="1" x14ac:dyDescent="0.25">
      <c r="A46" s="51"/>
      <c r="B46" s="3">
        <f>LN(Cartera!B47/Cartera!B46)</f>
        <v>1.3384164800024767E-2</v>
      </c>
      <c r="C46" s="3">
        <f>LN(Cartera!C47/Cartera!C46)</f>
        <v>-1.4095469849906381E-2</v>
      </c>
      <c r="D46" s="3">
        <f>LN(Cartera!D47/Cartera!D46)</f>
        <v>3.4416386530722209E-2</v>
      </c>
      <c r="E46" s="3">
        <f>LN(Cartera!E47/Cartera!E46)</f>
        <v>-7.9681085991140255E-3</v>
      </c>
      <c r="F46" s="3">
        <f>LN(Cartera!F47/Cartera!F46)</f>
        <v>1.9674955903354645E-2</v>
      </c>
      <c r="G46" s="3">
        <f>LN(Cartera!G47/Cartera!G46)</f>
        <v>2.700115850657118E-3</v>
      </c>
      <c r="H46" s="3">
        <f>LN(Cartera!H47/Cartera!H46)</f>
        <v>6.4706935576137325E-3</v>
      </c>
      <c r="I46" s="3">
        <f>LN(Cartera!I47/Cartera!I46)</f>
        <v>5.913094461565278E-3</v>
      </c>
      <c r="J46" s="3">
        <f>LN(Cartera!J47/Cartera!J46)</f>
        <v>6.035426418675726E-3</v>
      </c>
      <c r="K46" s="3">
        <f>LN(Cartera!K47/Cartera!K46)</f>
        <v>1.9285861067569361E-2</v>
      </c>
      <c r="L46" s="3">
        <f>LN(Cartera!L47/Cartera!L46)</f>
        <v>1.0709843615218486E-2</v>
      </c>
    </row>
    <row r="47" spans="1:12" hidden="1" outlineLevel="1" x14ac:dyDescent="0.25">
      <c r="A47" s="51"/>
      <c r="B47" s="3">
        <f>LN(Cartera!B48/Cartera!B47)</f>
        <v>2.207531523526365E-3</v>
      </c>
      <c r="C47" s="3">
        <f>LN(Cartera!C48/Cartera!C47)</f>
        <v>5.1293494744409729E-4</v>
      </c>
      <c r="D47" s="3">
        <f>LN(Cartera!D48/Cartera!D47)</f>
        <v>5.2927349041051912E-3</v>
      </c>
      <c r="E47" s="3">
        <f>LN(Cartera!E48/Cartera!E47)</f>
        <v>-1.8947639671518506E-2</v>
      </c>
      <c r="F47" s="3">
        <f>LN(Cartera!F48/Cartera!F47)</f>
        <v>1.2683748145509394E-2</v>
      </c>
      <c r="G47" s="3">
        <f>LN(Cartera!G48/Cartera!G47)</f>
        <v>-1.5569156073726475E-3</v>
      </c>
      <c r="H47" s="3">
        <f>LN(Cartera!H48/Cartera!H47)</f>
        <v>6.1504526262808014E-3</v>
      </c>
      <c r="I47" s="3">
        <f>LN(Cartera!I48/Cartera!I47)</f>
        <v>-4.0899854373918458E-3</v>
      </c>
      <c r="J47" s="3">
        <f>LN(Cartera!J48/Cartera!J47)</f>
        <v>-4.145411401763506E-3</v>
      </c>
      <c r="K47" s="3">
        <f>LN(Cartera!K48/Cartera!K47)</f>
        <v>-2.9256463191274251E-3</v>
      </c>
      <c r="L47" s="3">
        <f>LN(Cartera!L48/Cartera!L47)</f>
        <v>-3.4055657843458428E-3</v>
      </c>
    </row>
    <row r="48" spans="1:12" hidden="1" outlineLevel="1" x14ac:dyDescent="0.25">
      <c r="A48" s="51"/>
      <c r="B48" s="3">
        <f>LN(Cartera!B49/Cartera!B48)</f>
        <v>7.6873091169276592E-3</v>
      </c>
      <c r="C48" s="3">
        <f>LN(Cartera!C49/Cartera!C48)</f>
        <v>2.3482775341281837E-2</v>
      </c>
      <c r="D48" s="3">
        <f>LN(Cartera!D49/Cartera!D48)</f>
        <v>2.894046878941875E-2</v>
      </c>
      <c r="E48" s="3">
        <f>LN(Cartera!E49/Cartera!E48)</f>
        <v>2.1926399447886359E-3</v>
      </c>
      <c r="F48" s="3">
        <f>LN(Cartera!F49/Cartera!F48)</f>
        <v>1.2852409361233863E-2</v>
      </c>
      <c r="G48" s="3">
        <f>LN(Cartera!G49/Cartera!G48)</f>
        <v>1.1155998646262301E-2</v>
      </c>
      <c r="H48" s="3">
        <f>LN(Cartera!H49/Cartera!H48)</f>
        <v>-1.1154769545451634E-3</v>
      </c>
      <c r="I48" s="3">
        <f>LN(Cartera!I49/Cartera!I48)</f>
        <v>1.2669898278393351E-2</v>
      </c>
      <c r="J48" s="3">
        <f>LN(Cartera!J49/Cartera!J48)</f>
        <v>9.7708278944754999E-3</v>
      </c>
      <c r="K48" s="3">
        <f>LN(Cartera!K49/Cartera!K48)</f>
        <v>6.2908092622730423E-3</v>
      </c>
      <c r="L48" s="3">
        <f>LN(Cartera!L49/Cartera!L48)</f>
        <v>0</v>
      </c>
    </row>
    <row r="49" spans="1:12" hidden="1" outlineLevel="1" x14ac:dyDescent="0.25">
      <c r="A49" s="51"/>
      <c r="B49" s="3">
        <f>LN(Cartera!B50/Cartera!B49)</f>
        <v>3.2686546008539361E-2</v>
      </c>
      <c r="C49" s="3">
        <f>LN(Cartera!C50/Cartera!C49)</f>
        <v>-1.3955636331382559E-2</v>
      </c>
      <c r="D49" s="3">
        <f>LN(Cartera!D50/Cartera!D49)</f>
        <v>5.7525885707364723E-3</v>
      </c>
      <c r="E49" s="3">
        <f>LN(Cartera!E50/Cartera!E49)</f>
        <v>1.7985042913336684E-2</v>
      </c>
      <c r="F49" s="3">
        <f>LN(Cartera!F50/Cartera!F49)</f>
        <v>2.202155052210775E-2</v>
      </c>
      <c r="G49" s="3">
        <f>LN(Cartera!G50/Cartera!G49)</f>
        <v>2.1643937818237646E-2</v>
      </c>
      <c r="H49" s="3">
        <f>LN(Cartera!H50/Cartera!H49)</f>
        <v>2.4801546116829512E-2</v>
      </c>
      <c r="I49" s="3">
        <f>LN(Cartera!I50/Cartera!I49)</f>
        <v>4.4953922986764537E-4</v>
      </c>
      <c r="J49" s="3">
        <f>LN(Cartera!J50/Cartera!J49)</f>
        <v>-7.3820042125165037E-3</v>
      </c>
      <c r="K49" s="3">
        <f>LN(Cartera!K50/Cartera!K49)</f>
        <v>2.6302720291143909E-2</v>
      </c>
      <c r="L49" s="3">
        <f>LN(Cartera!L50/Cartera!L49)</f>
        <v>1.2655490941342249E-2</v>
      </c>
    </row>
    <row r="50" spans="1:12" hidden="1" outlineLevel="1" x14ac:dyDescent="0.25">
      <c r="A50" s="51"/>
      <c r="B50" s="3">
        <f>LN(Cartera!B51/Cartera!B50)</f>
        <v>4.7101023137965069E-3</v>
      </c>
      <c r="C50" s="3">
        <f>LN(Cartera!C51/Cartera!C50)</f>
        <v>3.7180708710253529E-3</v>
      </c>
      <c r="D50" s="3">
        <f>LN(Cartera!D51/Cartera!D50)</f>
        <v>-1.4767491718233267E-2</v>
      </c>
      <c r="E50" s="3">
        <f>LN(Cartera!E51/Cartera!E50)</f>
        <v>3.3747844558823406E-3</v>
      </c>
      <c r="F50" s="3">
        <f>LN(Cartera!F51/Cartera!F50)</f>
        <v>-2.0385724893723967E-2</v>
      </c>
      <c r="G50" s="3">
        <f>LN(Cartera!G51/Cartera!G50)</f>
        <v>-8.5812045428260656E-3</v>
      </c>
      <c r="H50" s="3">
        <f>LN(Cartera!H51/Cartera!H50)</f>
        <v>2.718077163546885E-3</v>
      </c>
      <c r="I50" s="3">
        <f>LN(Cartera!I51/Cartera!I50)</f>
        <v>3.5890572398172621E-3</v>
      </c>
      <c r="J50" s="3">
        <f>LN(Cartera!J51/Cartera!J50)</f>
        <v>-2.263013371982456E-3</v>
      </c>
      <c r="K50" s="3">
        <f>LN(Cartera!K51/Cartera!K50)</f>
        <v>1.8801180698840476E-2</v>
      </c>
      <c r="L50" s="3">
        <f>LN(Cartera!L51/Cartera!L50)</f>
        <v>-2.9235823936168467E-3</v>
      </c>
    </row>
    <row r="51" spans="1:12" hidden="1" outlineLevel="1" x14ac:dyDescent="0.25">
      <c r="A51" s="51"/>
      <c r="B51" s="3">
        <f>LN(Cartera!B52/Cartera!B51)</f>
        <v>-3.6283874840588506E-3</v>
      </c>
      <c r="C51" s="3">
        <f>LN(Cartera!C52/Cartera!C51)</f>
        <v>3.8723679302278169E-3</v>
      </c>
      <c r="D51" s="3">
        <f>LN(Cartera!D52/Cartera!D51)</f>
        <v>-8.7705613370009233E-3</v>
      </c>
      <c r="E51" s="3">
        <f>LN(Cartera!E52/Cartera!E51)</f>
        <v>-4.604827642489138E-3</v>
      </c>
      <c r="F51" s="3">
        <f>LN(Cartera!F52/Cartera!F51)</f>
        <v>1.428135252435336E-2</v>
      </c>
      <c r="G51" s="3">
        <f>LN(Cartera!G52/Cartera!G51)</f>
        <v>-4.0564853430979844E-4</v>
      </c>
      <c r="H51" s="3">
        <f>LN(Cartera!H52/Cartera!H51)</f>
        <v>7.8410837342818493E-3</v>
      </c>
      <c r="I51" s="3">
        <f>LN(Cartera!I52/Cartera!I51)</f>
        <v>7.5842433583081211E-3</v>
      </c>
      <c r="J51" s="3">
        <f>LN(Cartera!J52/Cartera!J51)</f>
        <v>6.8987794507547225E-3</v>
      </c>
      <c r="K51" s="3">
        <f>LN(Cartera!K52/Cartera!K51)</f>
        <v>7.0400717435499917E-3</v>
      </c>
      <c r="L51" s="3">
        <f>LN(Cartera!L52/Cartera!L51)</f>
        <v>9.6380882971064761E-3</v>
      </c>
    </row>
    <row r="52" spans="1:12" hidden="1" outlineLevel="1" x14ac:dyDescent="0.25">
      <c r="A52" s="51"/>
      <c r="B52" s="3">
        <f>LN(Cartera!B53/Cartera!B52)</f>
        <v>2.5927384752373931E-3</v>
      </c>
      <c r="C52" s="3">
        <f>LN(Cartera!C53/Cartera!C52)</f>
        <v>6.1982442025311155E-3</v>
      </c>
      <c r="D52" s="3">
        <f>LN(Cartera!D53/Cartera!D52)</f>
        <v>1.3288123142569936E-2</v>
      </c>
      <c r="E52" s="3">
        <f>LN(Cartera!E53/Cartera!E52)</f>
        <v>3.3789311309754288E-3</v>
      </c>
      <c r="F52" s="3">
        <f>LN(Cartera!F53/Cartera!F52)</f>
        <v>1.0897543393010811E-2</v>
      </c>
      <c r="G52" s="3">
        <f>LN(Cartera!G53/Cartera!G52)</f>
        <v>2.8891968278672953E-2</v>
      </c>
      <c r="H52" s="3">
        <f>LN(Cartera!H53/Cartera!H52)</f>
        <v>-4.318495123889099E-3</v>
      </c>
      <c r="I52" s="3">
        <f>LN(Cartera!I53/Cartera!I52)</f>
        <v>9.2900028736262064E-3</v>
      </c>
      <c r="J52" s="3">
        <f>LN(Cartera!J53/Cartera!J52)</f>
        <v>4.9875663866606182E-3</v>
      </c>
      <c r="K52" s="3">
        <f>LN(Cartera!K53/Cartera!K52)</f>
        <v>1.2746337106516413E-3</v>
      </c>
      <c r="L52" s="3">
        <f>LN(Cartera!L53/Cartera!L52)</f>
        <v>6.447982246353119E-3</v>
      </c>
    </row>
    <row r="53" spans="1:12" hidden="1" outlineLevel="1" x14ac:dyDescent="0.25">
      <c r="A53" s="51"/>
      <c r="B53" s="3">
        <f>LN(Cartera!B54/Cartera!B53)</f>
        <v>1.3146454906886774E-2</v>
      </c>
      <c r="C53" s="3">
        <f>LN(Cartera!C54/Cartera!C53)</f>
        <v>4.8312797416099037E-3</v>
      </c>
      <c r="D53" s="3">
        <f>LN(Cartera!D54/Cartera!D53)</f>
        <v>2.2286850854144585E-2</v>
      </c>
      <c r="E53" s="3">
        <f>LN(Cartera!E54/Cartera!E53)</f>
        <v>8.5496093299197041E-3</v>
      </c>
      <c r="F53" s="3">
        <f>LN(Cartera!F54/Cartera!F53)</f>
        <v>7.1645812951729823E-2</v>
      </c>
      <c r="G53" s="3">
        <f>LN(Cartera!G54/Cartera!G53)</f>
        <v>1.1365946271034544E-2</v>
      </c>
      <c r="H53" s="3">
        <f>LN(Cartera!H54/Cartera!H53)</f>
        <v>-1.8013587030632466E-2</v>
      </c>
      <c r="I53" s="3">
        <f>LN(Cartera!I54/Cartera!I53)</f>
        <v>1.918946844824233E-2</v>
      </c>
      <c r="J53" s="3">
        <f>LN(Cartera!J54/Cartera!J53)</f>
        <v>-7.6160052074539077E-3</v>
      </c>
      <c r="K53" s="3">
        <f>LN(Cartera!K54/Cartera!K53)</f>
        <v>6.3680359402095365E-4</v>
      </c>
      <c r="L53" s="3">
        <f>LN(Cartera!L54/Cartera!L53)</f>
        <v>1.4521707654137805E-2</v>
      </c>
    </row>
    <row r="54" spans="1:12" hidden="1" outlineLevel="1" x14ac:dyDescent="0.25">
      <c r="A54" s="51"/>
      <c r="B54" s="3">
        <f>LN(Cartera!B55/Cartera!B54)</f>
        <v>5.5555572379843883E-3</v>
      </c>
      <c r="C54" s="3">
        <f>LN(Cartera!C55/Cartera!C54)</f>
        <v>5.1388758781734266E-3</v>
      </c>
      <c r="D54" s="3">
        <f>LN(Cartera!D55/Cartera!D54)</f>
        <v>3.1436994902863838E-3</v>
      </c>
      <c r="E54" s="3">
        <f>LN(Cartera!E55/Cartera!E54)</f>
        <v>1.0284452569915838E-2</v>
      </c>
      <c r="F54" s="3">
        <f>LN(Cartera!F55/Cartera!F54)</f>
        <v>3.4128964977706622E-2</v>
      </c>
      <c r="G54" s="3">
        <f>LN(Cartera!G55/Cartera!G54)</f>
        <v>6.119178068658619E-3</v>
      </c>
      <c r="H54" s="3">
        <f>LN(Cartera!H55/Cartera!H54)</f>
        <v>3.8482729226426656E-3</v>
      </c>
      <c r="I54" s="3">
        <f>LN(Cartera!I55/Cartera!I54)</f>
        <v>1.2449226838683944E-2</v>
      </c>
      <c r="J54" s="3">
        <f>LN(Cartera!J55/Cartera!J54)</f>
        <v>-2.0128586664995098E-2</v>
      </c>
      <c r="K54" s="3">
        <f>LN(Cartera!K55/Cartera!K54)</f>
        <v>-1.6989173761439204E-3</v>
      </c>
      <c r="L54" s="3">
        <f>LN(Cartera!L55/Cartera!L54)</f>
        <v>-1.6518380574757827E-2</v>
      </c>
    </row>
    <row r="55" spans="1:12" hidden="1" outlineLevel="1" x14ac:dyDescent="0.25">
      <c r="A55" s="51"/>
      <c r="B55" s="3">
        <f>LN(Cartera!B56/Cartera!B55)</f>
        <v>-1.9814920241160274E-3</v>
      </c>
      <c r="C55" s="3">
        <f>LN(Cartera!C56/Cartera!C55)</f>
        <v>1.4608368235121488E-2</v>
      </c>
      <c r="D55" s="3">
        <f>LN(Cartera!D56/Cartera!D55)</f>
        <v>-3.773620770958505E-3</v>
      </c>
      <c r="E55" s="3">
        <f>LN(Cartera!E56/Cartera!E55)</f>
        <v>3.0094778921454395E-4</v>
      </c>
      <c r="F55" s="3">
        <f>LN(Cartera!F56/Cartera!F55)</f>
        <v>-1.8232222324858254E-2</v>
      </c>
      <c r="G55" s="3">
        <f>LN(Cartera!G56/Cartera!G55)</f>
        <v>-3.4920299163350831E-3</v>
      </c>
      <c r="H55" s="3">
        <f>LN(Cartera!H56/Cartera!H55)</f>
        <v>-1.0980237021671012E-3</v>
      </c>
      <c r="I55" s="3">
        <f>LN(Cartera!I56/Cartera!I55)</f>
        <v>-5.5253025448706014E-2</v>
      </c>
      <c r="J55" s="3">
        <f>LN(Cartera!J56/Cartera!J55)</f>
        <v>-2.4072614268181542E-2</v>
      </c>
      <c r="K55" s="3">
        <f>LN(Cartera!K56/Cartera!K55)</f>
        <v>1.4349286240401733E-2</v>
      </c>
      <c r="L55" s="3">
        <f>LN(Cartera!L56/Cartera!L55)</f>
        <v>-1.7699509684027774E-2</v>
      </c>
    </row>
    <row r="56" spans="1:12" hidden="1" outlineLevel="1" x14ac:dyDescent="0.25">
      <c r="A56" s="51"/>
      <c r="B56" s="3">
        <f>LN(Cartera!B57/Cartera!B56)</f>
        <v>-2.8778902250651559E-3</v>
      </c>
      <c r="C56" s="3">
        <f>LN(Cartera!C57/Cartera!C56)</f>
        <v>8.1438234359351269E-4</v>
      </c>
      <c r="D56" s="3">
        <f>LN(Cartera!D57/Cartera!D56)</f>
        <v>1.2834797793761695E-2</v>
      </c>
      <c r="E56" s="3">
        <f>LN(Cartera!E57/Cartera!E56)</f>
        <v>9.0205987466813195E-4</v>
      </c>
      <c r="F56" s="3">
        <f>LN(Cartera!F57/Cartera!F56)</f>
        <v>-2.964057952903729E-2</v>
      </c>
      <c r="G56" s="3">
        <f>LN(Cartera!G57/Cartera!G56)</f>
        <v>8.3220239901828346E-3</v>
      </c>
      <c r="H56" s="3">
        <f>LN(Cartera!H57/Cartera!H56)</f>
        <v>-3.8525088925308554E-3</v>
      </c>
      <c r="I56" s="3">
        <f>LN(Cartera!I57/Cartera!I56)</f>
        <v>-2.7424022092232492E-2</v>
      </c>
      <c r="J56" s="3">
        <f>LN(Cartera!J57/Cartera!J56)</f>
        <v>8.7383146018997788E-3</v>
      </c>
      <c r="K56" s="3">
        <f>LN(Cartera!K57/Cartera!K56)</f>
        <v>-1.0107477078053361E-2</v>
      </c>
      <c r="L56" s="3">
        <f>LN(Cartera!L57/Cartera!L56)</f>
        <v>1.4808436869602525E-2</v>
      </c>
    </row>
    <row r="57" spans="1:12" hidden="1" outlineLevel="1" x14ac:dyDescent="0.25">
      <c r="A57" s="51"/>
      <c r="B57" s="3">
        <f>LN(Cartera!B58/Cartera!B57)</f>
        <v>-5.1646903766066335E-3</v>
      </c>
      <c r="C57" s="3">
        <f>LN(Cartera!C58/Cartera!C57)</f>
        <v>-7.3535261287589835E-3</v>
      </c>
      <c r="D57" s="3">
        <f>LN(Cartera!D58/Cartera!D57)</f>
        <v>-1.1260706512880895E-2</v>
      </c>
      <c r="E57" s="3">
        <f>LN(Cartera!E58/Cartera!E57)</f>
        <v>-1.8050847531427834E-3</v>
      </c>
      <c r="F57" s="3">
        <f>LN(Cartera!F58/Cartera!F57)</f>
        <v>-2.1082374922057217E-3</v>
      </c>
      <c r="G57" s="3">
        <f>LN(Cartera!G58/Cartera!G57)</f>
        <v>7.6798209034002309E-3</v>
      </c>
      <c r="H57" s="3">
        <f>LN(Cartera!H58/Cartera!H57)</f>
        <v>4.9505325946980301E-3</v>
      </c>
      <c r="I57" s="3">
        <f>LN(Cartera!I58/Cartera!I57)</f>
        <v>1.3348920583423926E-2</v>
      </c>
      <c r="J57" s="3">
        <f>LN(Cartera!J58/Cartera!J57)</f>
        <v>-3.2516123270756756E-3</v>
      </c>
      <c r="K57" s="3">
        <f>LN(Cartera!K58/Cartera!K57)</f>
        <v>-8.5016879447558525E-3</v>
      </c>
      <c r="L57" s="3">
        <f>LN(Cartera!L58/Cartera!L57)</f>
        <v>1.9627909216195828E-2</v>
      </c>
    </row>
    <row r="58" spans="1:12" hidden="1" outlineLevel="1" x14ac:dyDescent="0.25">
      <c r="A58" s="51"/>
      <c r="B58" s="3">
        <f>LN(Cartera!B59/Cartera!B58)</f>
        <v>-2.8504288532751189E-3</v>
      </c>
      <c r="C58" s="3">
        <f>LN(Cartera!C59/Cartera!C58)</f>
        <v>-6.5629206083060384E-4</v>
      </c>
      <c r="D58" s="3">
        <f>LN(Cartera!D59/Cartera!D58)</f>
        <v>5.2095140146286939E-2</v>
      </c>
      <c r="E58" s="3">
        <f>LN(Cartera!E59/Cartera!E58)</f>
        <v>-4.8294692367339201E-3</v>
      </c>
      <c r="F58" s="3">
        <f>LN(Cartera!F59/Cartera!F58)</f>
        <v>1.5555235072551233E-2</v>
      </c>
      <c r="G58" s="3">
        <f>LN(Cartera!G59/Cartera!G58)</f>
        <v>3.0554688292178302E-3</v>
      </c>
      <c r="H58" s="3">
        <f>LN(Cartera!H59/Cartera!H58)</f>
        <v>8.2267931662161824E-4</v>
      </c>
      <c r="I58" s="3">
        <f>LN(Cartera!I59/Cartera!I58)</f>
        <v>-1.1034686680531093E-2</v>
      </c>
      <c r="J58" s="3">
        <f>LN(Cartera!J59/Cartera!J58)</f>
        <v>2.472124103796772E-3</v>
      </c>
      <c r="K58" s="3">
        <f>LN(Cartera!K59/Cartera!K58)</f>
        <v>-1.4404162068646571E-2</v>
      </c>
      <c r="L58" s="3">
        <f>LN(Cartera!L59/Cartera!L58)</f>
        <v>2.1832077824459045E-4</v>
      </c>
    </row>
    <row r="59" spans="1:12" hidden="1" outlineLevel="1" x14ac:dyDescent="0.25">
      <c r="A59" s="51"/>
      <c r="B59" s="3">
        <f>LN(Cartera!B60/Cartera!B59)</f>
        <v>5.7672956303025623E-3</v>
      </c>
      <c r="C59" s="3">
        <f>LN(Cartera!C60/Cartera!C59)</f>
        <v>-3.7819497204859961E-3</v>
      </c>
      <c r="D59" s="3">
        <f>LN(Cartera!D60/Cartera!D59)</f>
        <v>1.0396588212592022E-2</v>
      </c>
      <c r="E59" s="3">
        <f>LN(Cartera!E60/Cartera!E59)</f>
        <v>-1.5139745740285128E-3</v>
      </c>
      <c r="F59" s="3">
        <f>LN(Cartera!F60/Cartera!F59)</f>
        <v>2.9639025846898278E-3</v>
      </c>
      <c r="G59" s="3">
        <f>LN(Cartera!G60/Cartera!G59)</f>
        <v>3.7112856388115956E-3</v>
      </c>
      <c r="H59" s="3">
        <f>LN(Cartera!H60/Cartera!H59)</f>
        <v>2.2497248829401469E-2</v>
      </c>
      <c r="I59" s="3">
        <f>LN(Cartera!I60/Cartera!I59)</f>
        <v>7.3700011162574188E-3</v>
      </c>
      <c r="J59" s="3">
        <f>LN(Cartera!J60/Cartera!J59)</f>
        <v>1.4321914832618897E-2</v>
      </c>
      <c r="K59" s="3">
        <f>LN(Cartera!K60/Cartera!K59)</f>
        <v>-1.3297198650558053E-2</v>
      </c>
      <c r="L59" s="3">
        <f>LN(Cartera!L60/Cartera!L59)</f>
        <v>4.3573272030170973E-3</v>
      </c>
    </row>
    <row r="60" spans="1:12" hidden="1" outlineLevel="1" x14ac:dyDescent="0.25">
      <c r="A60" s="51"/>
      <c r="B60" s="3">
        <f>LN(Cartera!B61/Cartera!B60)</f>
        <v>-4.4753598573080009E-4</v>
      </c>
      <c r="C60" s="3">
        <f>LN(Cartera!C61/Cartera!C60)</f>
        <v>8.2034913182324788E-3</v>
      </c>
      <c r="D60" s="3">
        <f>LN(Cartera!D61/Cartera!D60)</f>
        <v>-1.0396588212592062E-2</v>
      </c>
      <c r="E60" s="3">
        <f>LN(Cartera!E61/Cartera!E60)</f>
        <v>-2.7309985112317393E-3</v>
      </c>
      <c r="F60" s="3">
        <f>LN(Cartera!F61/Cartera!F60)</f>
        <v>1.5563344299008798E-2</v>
      </c>
      <c r="G60" s="3">
        <f>LN(Cartera!G61/Cartera!G60)</f>
        <v>-1.1944148608334678E-2</v>
      </c>
      <c r="H60" s="3">
        <f>LN(Cartera!H61/Cartera!H60)</f>
        <v>-3.0202267579497549E-2</v>
      </c>
      <c r="I60" s="3">
        <f>LN(Cartera!I61/Cartera!I60)</f>
        <v>-1.2468459555555148E-2</v>
      </c>
      <c r="J60" s="3">
        <f>LN(Cartera!J61/Cartera!J60)</f>
        <v>3.5805410470481007E-3</v>
      </c>
      <c r="K60" s="3">
        <f>LN(Cartera!K61/Cartera!K60)</f>
        <v>-3.369724120527124E-2</v>
      </c>
      <c r="L60" s="3">
        <f>LN(Cartera!L61/Cartera!L60)</f>
        <v>-7.6377456365084098E-3</v>
      </c>
    </row>
    <row r="61" spans="1:12" hidden="1" outlineLevel="1" x14ac:dyDescent="0.25">
      <c r="A61" s="51"/>
      <c r="B61" s="3">
        <f>LN(Cartera!B62/Cartera!B61)</f>
        <v>-2.8578693731330696E-2</v>
      </c>
      <c r="C61" s="3">
        <f>LN(Cartera!C62/Cartera!C61)</f>
        <v>-3.2733416848382633E-3</v>
      </c>
      <c r="D61" s="3">
        <f>LN(Cartera!D62/Cartera!D61)</f>
        <v>2.6837646832238589E-3</v>
      </c>
      <c r="E61" s="3">
        <f>LN(Cartera!E62/Cartera!E61)</f>
        <v>-6.0957519766469143E-3</v>
      </c>
      <c r="F61" s="3">
        <f>LN(Cartera!F62/Cartera!F61)</f>
        <v>-3.7101747626060118E-2</v>
      </c>
      <c r="G61" s="3">
        <f>LN(Cartera!G62/Cartera!G61)</f>
        <v>-7.4292106501050318E-3</v>
      </c>
      <c r="H61" s="3">
        <f>LN(Cartera!H62/Cartera!H61)</f>
        <v>-1.868176456832854E-2</v>
      </c>
      <c r="I61" s="3">
        <f>LN(Cartera!I62/Cartera!I61)</f>
        <v>1.3930348524598549E-3</v>
      </c>
      <c r="J61" s="3">
        <f>LN(Cartera!J62/Cartera!J61)</f>
        <v>5.6008676709830181E-3</v>
      </c>
      <c r="K61" s="3">
        <f>LN(Cartera!K62/Cartera!K61)</f>
        <v>1.2405707486151725E-2</v>
      </c>
      <c r="L61" s="3">
        <f>LN(Cartera!L62/Cartera!L61)</f>
        <v>-5.2713057427269455E-3</v>
      </c>
    </row>
    <row r="62" spans="1:12" hidden="1" outlineLevel="1" x14ac:dyDescent="0.25">
      <c r="A62" s="51"/>
      <c r="B62" s="3">
        <f>LN(Cartera!B63/Cartera!B62)</f>
        <v>3.1087693729193251E-3</v>
      </c>
      <c r="C62" s="3">
        <f>LN(Cartera!C63/Cartera!C62)</f>
        <v>7.187208390063698E-3</v>
      </c>
      <c r="D62" s="3">
        <f>LN(Cartera!D63/Cartera!D62)</f>
        <v>1.1903870276146799E-3</v>
      </c>
      <c r="E62" s="3">
        <f>LN(Cartera!E63/Cartera!E62)</f>
        <v>2.7476739236910372E-3</v>
      </c>
      <c r="F62" s="3">
        <f>LN(Cartera!F63/Cartera!F62)</f>
        <v>8.1313503289465738E-3</v>
      </c>
      <c r="G62" s="3">
        <f>LN(Cartera!G63/Cartera!G62)</f>
        <v>1.0596371030656037E-2</v>
      </c>
      <c r="H62" s="3">
        <f>LN(Cartera!H63/Cartera!H62)</f>
        <v>1.3141556568404269E-2</v>
      </c>
      <c r="I62" s="3">
        <f>LN(Cartera!I63/Cartera!I62)</f>
        <v>2.157536114849045E-2</v>
      </c>
      <c r="J62" s="3">
        <f>LN(Cartera!J63/Cartera!J62)</f>
        <v>2.0289507212161093E-3</v>
      </c>
      <c r="K62" s="3">
        <f>LN(Cartera!K63/Cartera!K62)</f>
        <v>-1.3541236177889791E-2</v>
      </c>
      <c r="L62" s="3">
        <f>LN(Cartera!L63/Cartera!L62)</f>
        <v>1.3126375588705443E-2</v>
      </c>
    </row>
    <row r="63" spans="1:12" hidden="1" outlineLevel="1" x14ac:dyDescent="0.25">
      <c r="A63" s="51"/>
      <c r="B63" s="3">
        <f>LN(Cartera!B64/Cartera!B63)</f>
        <v>-1.6057562919632465E-2</v>
      </c>
      <c r="C63" s="3">
        <f>LN(Cartera!C64/Cartera!C63)</f>
        <v>5.356737144432906E-3</v>
      </c>
      <c r="D63" s="3">
        <f>LN(Cartera!D64/Cartera!D63)</f>
        <v>-3.2036526389399501E-2</v>
      </c>
      <c r="E63" s="3">
        <f>LN(Cartera!E64/Cartera!E63)</f>
        <v>2.7069382129613434E-2</v>
      </c>
      <c r="F63" s="3">
        <f>LN(Cartera!F64/Cartera!F63)</f>
        <v>-5.1388016772099615E-2</v>
      </c>
      <c r="G63" s="3">
        <f>LN(Cartera!G64/Cartera!G63)</f>
        <v>-5.5732055469173971E-3</v>
      </c>
      <c r="H63" s="3">
        <f>LN(Cartera!H64/Cartera!H63)</f>
        <v>-1.201635249574615E-2</v>
      </c>
      <c r="I63" s="3">
        <f>LN(Cartera!I64/Cartera!I63)</f>
        <v>-1.9720886767817931E-2</v>
      </c>
      <c r="J63" s="3">
        <f>LN(Cartera!J64/Cartera!J63)</f>
        <v>-1.2676640215477819E-3</v>
      </c>
      <c r="K63" s="3">
        <f>LN(Cartera!K64/Cartera!K63)</f>
        <v>-1.9966217598114819E-2</v>
      </c>
      <c r="L63" s="3">
        <f>LN(Cartera!L64/Cartera!L63)</f>
        <v>-7.8550698459786527E-3</v>
      </c>
    </row>
    <row r="64" spans="1:12" hidden="1" outlineLevel="1" x14ac:dyDescent="0.25">
      <c r="A64" s="51"/>
      <c r="B64" s="3">
        <f>LN(Cartera!B65/Cartera!B64)</f>
        <v>-1.0981905937220574E-2</v>
      </c>
      <c r="C64" s="3">
        <f>LN(Cartera!C65/Cartera!C64)</f>
        <v>-5.0312692762145214E-3</v>
      </c>
      <c r="D64" s="3">
        <f>LN(Cartera!D65/Cartera!D64)</f>
        <v>-3.5639939019394586E-2</v>
      </c>
      <c r="E64" s="3">
        <f>LN(Cartera!E65/Cartera!E64)</f>
        <v>-8.9419071690136562E-3</v>
      </c>
      <c r="F64" s="3">
        <f>LN(Cartera!F65/Cartera!F64)</f>
        <v>1.3797678693819723E-2</v>
      </c>
      <c r="G64" s="3">
        <f>LN(Cartera!G65/Cartera!G64)</f>
        <v>-1.0605062607891749E-3</v>
      </c>
      <c r="H64" s="3">
        <f>LN(Cartera!H65/Cartera!H64)</f>
        <v>-2.3035343100573428E-2</v>
      </c>
      <c r="I64" s="3">
        <f>LN(Cartera!I65/Cartera!I64)</f>
        <v>-9.3067681832209627E-3</v>
      </c>
      <c r="J64" s="3">
        <f>LN(Cartera!J65/Cartera!J64)</f>
        <v>1.4856134389610021E-2</v>
      </c>
      <c r="K64" s="3">
        <f>LN(Cartera!K65/Cartera!K64)</f>
        <v>-3.4909181947841157E-2</v>
      </c>
      <c r="L64" s="3">
        <f>LN(Cartera!L65/Cartera!L64)</f>
        <v>5.0256632045727395E-3</v>
      </c>
    </row>
    <row r="65" spans="1:12" hidden="1" outlineLevel="1" x14ac:dyDescent="0.25">
      <c r="A65" s="51"/>
      <c r="B65" s="3">
        <f>LN(Cartera!B66/Cartera!B65)</f>
        <v>-1.1036998126442521E-3</v>
      </c>
      <c r="C65" s="3">
        <f>LN(Cartera!C66/Cartera!C65)</f>
        <v>1.4216733907597791E-2</v>
      </c>
      <c r="D65" s="3">
        <f>LN(Cartera!D66/Cartera!D65)</f>
        <v>5.0793760000208184E-3</v>
      </c>
      <c r="E65" s="3">
        <f>LN(Cartera!E66/Cartera!E65)</f>
        <v>5.0768511290511156E-3</v>
      </c>
      <c r="F65" s="3">
        <f>LN(Cartera!F66/Cartera!F65)</f>
        <v>-4.1977544829882314E-2</v>
      </c>
      <c r="G65" s="3">
        <f>LN(Cartera!G66/Cartera!G65)</f>
        <v>1.2080703126783249E-2</v>
      </c>
      <c r="H65" s="3">
        <f>LN(Cartera!H66/Cartera!H65)</f>
        <v>6.0233368114331496E-3</v>
      </c>
      <c r="I65" s="3">
        <f>LN(Cartera!I66/Cartera!I65)</f>
        <v>5.5944669361437183E-3</v>
      </c>
      <c r="J65" s="3">
        <f>LN(Cartera!J66/Cartera!J65)</f>
        <v>1.9975412759001103E-3</v>
      </c>
      <c r="K65" s="3">
        <f>LN(Cartera!K66/Cartera!K65)</f>
        <v>-3.1254022691430722E-3</v>
      </c>
      <c r="L65" s="3">
        <f>LN(Cartera!L66/Cartera!L65)</f>
        <v>5.0005538487241834E-3</v>
      </c>
    </row>
    <row r="66" spans="1:12" hidden="1" outlineLevel="1" x14ac:dyDescent="0.25">
      <c r="A66" s="51"/>
      <c r="B66" s="3">
        <f>LN(Cartera!B67/Cartera!B66)</f>
        <v>-4.2269777897466845E-3</v>
      </c>
      <c r="C66" s="3">
        <f>LN(Cartera!C67/Cartera!C66)</f>
        <v>2.7232376096485668E-3</v>
      </c>
      <c r="D66" s="3">
        <f>LN(Cartera!D67/Cartera!D66)</f>
        <v>0</v>
      </c>
      <c r="E66" s="3">
        <f>LN(Cartera!E67/Cartera!E66)</f>
        <v>2.979002167110002E-4</v>
      </c>
      <c r="F66" s="3">
        <f>LN(Cartera!F67/Cartera!F66)</f>
        <v>6.7972100706603731E-3</v>
      </c>
      <c r="G66" s="3">
        <f>LN(Cartera!G67/Cartera!G66)</f>
        <v>5.7965762827827333E-3</v>
      </c>
      <c r="H66" s="3">
        <f>LN(Cartera!H67/Cartera!H66)</f>
        <v>1.0241938308942676E-2</v>
      </c>
      <c r="I66" s="3">
        <f>LN(Cartera!I67/Cartera!I66)</f>
        <v>7.8722332918066702E-3</v>
      </c>
      <c r="J66" s="3">
        <f>LN(Cartera!J67/Cartera!J66)</f>
        <v>-1.0027697652337316E-2</v>
      </c>
      <c r="K66" s="3">
        <f>LN(Cartera!K67/Cartera!K66)</f>
        <v>4.8042610397783254E-3</v>
      </c>
      <c r="L66" s="3">
        <f>LN(Cartera!L67/Cartera!L66)</f>
        <v>1.057063030726091E-2</v>
      </c>
    </row>
    <row r="67" spans="1:12" hidden="1" outlineLevel="1" x14ac:dyDescent="0.25">
      <c r="A67" s="51"/>
      <c r="B67" s="3">
        <f>LN(Cartera!B68/Cartera!B67)</f>
        <v>5.0022597839564165E-3</v>
      </c>
      <c r="C67" s="3">
        <f>LN(Cartera!C68/Cartera!C67)</f>
        <v>1.8858066327864985E-2</v>
      </c>
      <c r="D67" s="3">
        <f>LN(Cartera!D68/Cartera!D67)</f>
        <v>-1.5959483328049369E-2</v>
      </c>
      <c r="E67" s="3">
        <f>LN(Cartera!E68/Cartera!E67)</f>
        <v>7.1216322617798653E-3</v>
      </c>
      <c r="F67" s="3">
        <f>LN(Cartera!F68/Cartera!F67)</f>
        <v>-1.9215702795872976E-2</v>
      </c>
      <c r="G67" s="3">
        <f>LN(Cartera!G68/Cartera!G67)</f>
        <v>-1.8968613696399685E-3</v>
      </c>
      <c r="H67" s="3">
        <f>LN(Cartera!H68/Cartera!H67)</f>
        <v>-1.4163151862474992E-3</v>
      </c>
      <c r="I67" s="3">
        <f>LN(Cartera!I68/Cartera!I67)</f>
        <v>1.4652276786870415E-2</v>
      </c>
      <c r="J67" s="3">
        <f>LN(Cartera!J68/Cartera!J67)</f>
        <v>8.5299190211393199E-3</v>
      </c>
      <c r="K67" s="3">
        <f>LN(Cartera!K68/Cartera!K67)</f>
        <v>1.0962907830486654E-2</v>
      </c>
      <c r="L67" s="3">
        <f>LN(Cartera!L68/Cartera!L67)</f>
        <v>1.4698379588759518E-2</v>
      </c>
    </row>
    <row r="68" spans="1:12" hidden="1" outlineLevel="1" x14ac:dyDescent="0.25">
      <c r="A68" s="51"/>
      <c r="B68" s="3">
        <f>LN(Cartera!B69/Cartera!B68)</f>
        <v>3.5561442401870853E-3</v>
      </c>
      <c r="C68" s="3">
        <f>LN(Cartera!C69/Cartera!C68)</f>
        <v>6.2776208995619042E-4</v>
      </c>
      <c r="D68" s="3">
        <f>LN(Cartera!D69/Cartera!D68)</f>
        <v>1.9121041446778377E-2</v>
      </c>
      <c r="E68" s="3">
        <f>LN(Cartera!E69/Cartera!E68)</f>
        <v>-5.9157056726041879E-4</v>
      </c>
      <c r="F68" s="3">
        <f>LN(Cartera!F69/Cartera!F68)</f>
        <v>2.9551819240926404E-3</v>
      </c>
      <c r="G68" s="3">
        <f>LN(Cartera!G69/Cartera!G68)</f>
        <v>1.1890316887055684E-2</v>
      </c>
      <c r="H68" s="3">
        <f>LN(Cartera!H69/Cartera!H68)</f>
        <v>1.9090979000824151E-2</v>
      </c>
      <c r="I68" s="3">
        <f>LN(Cartera!I69/Cartera!I68)</f>
        <v>-1.3646124784116006E-3</v>
      </c>
      <c r="J68" s="3">
        <f>LN(Cartera!J69/Cartera!J68)</f>
        <v>0</v>
      </c>
      <c r="K68" s="3">
        <f>LN(Cartera!K69/Cartera!K68)</f>
        <v>1.5522395935394026E-2</v>
      </c>
      <c r="L68" s="3">
        <f>LN(Cartera!L69/Cartera!L68)</f>
        <v>9.680189124835396E-3</v>
      </c>
    </row>
    <row r="69" spans="1:12" hidden="1" outlineLevel="1" x14ac:dyDescent="0.25">
      <c r="A69" s="51"/>
      <c r="B69" s="3">
        <f>LN(Cartera!B70/Cartera!B69)</f>
        <v>-4.977558039931179E-3</v>
      </c>
      <c r="C69" s="3">
        <f>LN(Cartera!C70/Cartera!C69)</f>
        <v>-1.6450876778822621E-2</v>
      </c>
      <c r="D69" s="3">
        <f>LN(Cartera!D70/Cartera!D69)</f>
        <v>-3.1570639567657583E-4</v>
      </c>
      <c r="E69" s="3">
        <f>LN(Cartera!E70/Cartera!E69)</f>
        <v>-1.9116442636079724E-2</v>
      </c>
      <c r="F69" s="3">
        <f>LN(Cartera!F70/Cartera!F69)</f>
        <v>-3.4693306523213653E-2</v>
      </c>
      <c r="G69" s="3">
        <f>LN(Cartera!G70/Cartera!G69)</f>
        <v>-4.1271566724975187E-2</v>
      </c>
      <c r="H69" s="3">
        <f>LN(Cartera!H70/Cartera!H69)</f>
        <v>2.7770637119863633E-3</v>
      </c>
      <c r="I69" s="3">
        <f>LN(Cartera!I70/Cartera!I69)</f>
        <v>-3.1912040574492775E-3</v>
      </c>
      <c r="J69" s="3">
        <f>LN(Cartera!J70/Cartera!J69)</f>
        <v>5.3565996746719009E-3</v>
      </c>
      <c r="K69" s="3">
        <f>LN(Cartera!K70/Cartera!K69)</f>
        <v>-1.7420332448177454E-2</v>
      </c>
      <c r="L69" s="3">
        <f>LN(Cartera!L70/Cartera!L69)</f>
        <v>-1.6682912701617258E-2</v>
      </c>
    </row>
    <row r="70" spans="1:12" hidden="1" outlineLevel="1" x14ac:dyDescent="0.25">
      <c r="A70" s="51"/>
      <c r="B70" s="3">
        <f>LN(Cartera!B71/Cartera!B70)</f>
        <v>-5.4355686034754684E-3</v>
      </c>
      <c r="C70" s="3">
        <f>LN(Cartera!C71/Cartera!C70)</f>
        <v>-3.354887641727628E-3</v>
      </c>
      <c r="D70" s="3">
        <f>LN(Cartera!D71/Cartera!D70)</f>
        <v>5.9814753186729613E-3</v>
      </c>
      <c r="E70" s="3">
        <f>LN(Cartera!E71/Cartera!E70)</f>
        <v>9.0426533523162904E-4</v>
      </c>
      <c r="F70" s="3">
        <f>LN(Cartera!F71/Cartera!F70)</f>
        <v>-5.6200410716859252E-2</v>
      </c>
      <c r="G70" s="3">
        <f>LN(Cartera!G71/Cartera!G70)</f>
        <v>-5.6863094394129145E-3</v>
      </c>
      <c r="H70" s="3">
        <f>LN(Cartera!H71/Cartera!H70)</f>
        <v>-1.36816595463655E-2</v>
      </c>
      <c r="I70" s="3">
        <f>LN(Cartera!I71/Cartera!I70)</f>
        <v>-1.2405443089573743E-2</v>
      </c>
      <c r="J70" s="3">
        <f>LN(Cartera!J71/Cartera!J70)</f>
        <v>7.3034179929594304E-3</v>
      </c>
      <c r="K70" s="3">
        <f>LN(Cartera!K71/Cartera!K70)</f>
        <v>-2.1361666198783744E-2</v>
      </c>
      <c r="L70" s="3">
        <f>LN(Cartera!L71/Cartera!L70)</f>
        <v>1.0380391905630384E-2</v>
      </c>
    </row>
    <row r="71" spans="1:12" hidden="1" outlineLevel="1" x14ac:dyDescent="0.25">
      <c r="A71" s="51"/>
      <c r="B71" s="3">
        <f>LN(Cartera!B72/Cartera!B71)</f>
        <v>6.2044566003642007E-3</v>
      </c>
      <c r="C71" s="3">
        <f>LN(Cartera!C72/Cartera!C71)</f>
        <v>-7.8721909010190088E-3</v>
      </c>
      <c r="D71" s="3">
        <f>LN(Cartera!D72/Cartera!D71)</f>
        <v>-1.2316656569201369E-2</v>
      </c>
      <c r="E71" s="3">
        <f>LN(Cartera!E72/Cartera!E71)</f>
        <v>0</v>
      </c>
      <c r="F71" s="3">
        <f>LN(Cartera!F72/Cartera!F71)</f>
        <v>-7.2072384049492715E-3</v>
      </c>
      <c r="G71" s="3">
        <f>LN(Cartera!G72/Cartera!G71)</f>
        <v>-1.1768933975045789E-2</v>
      </c>
      <c r="H71" s="3">
        <f>LN(Cartera!H72/Cartera!H71)</f>
        <v>0.14158155685038987</v>
      </c>
      <c r="I71" s="3">
        <f>LN(Cartera!I72/Cartera!I71)</f>
        <v>-4.6338359097924534E-3</v>
      </c>
      <c r="J71" s="3">
        <f>LN(Cartera!J72/Cartera!J71)</f>
        <v>-3.8307739390935291E-3</v>
      </c>
      <c r="K71" s="3">
        <f>LN(Cartera!K72/Cartera!K71)</f>
        <v>8.2145905702434071E-3</v>
      </c>
      <c r="L71" s="3">
        <f>LN(Cartera!L72/Cartera!L71)</f>
        <v>-2.1081252054046569E-4</v>
      </c>
    </row>
    <row r="72" spans="1:12" hidden="1" outlineLevel="1" x14ac:dyDescent="0.25">
      <c r="A72" s="51"/>
      <c r="B72" s="3">
        <f>LN(Cartera!B73/Cartera!B72)</f>
        <v>-1.786424899491673E-3</v>
      </c>
      <c r="C72" s="3">
        <f>LN(Cartera!C73/Cartera!C72)</f>
        <v>7.231867539305159E-3</v>
      </c>
      <c r="D72" s="3">
        <f>LN(Cartera!D73/Cartera!D72)</f>
        <v>1.8574499072902099E-2</v>
      </c>
      <c r="E72" s="3">
        <f>LN(Cartera!E73/Cartera!E72)</f>
        <v>5.7083525894215652E-3</v>
      </c>
      <c r="F72" s="3">
        <f>LN(Cartera!F73/Cartera!F72)</f>
        <v>3.4480081100561458E-2</v>
      </c>
      <c r="G72" s="3">
        <f>LN(Cartera!G73/Cartera!G72)</f>
        <v>-1.5929513682334355E-3</v>
      </c>
      <c r="H72" s="3">
        <f>LN(Cartera!H73/Cartera!H72)</f>
        <v>2.9099059623194274E-2</v>
      </c>
      <c r="I72" s="3">
        <f>LN(Cartera!I73/Cartera!I72)</f>
        <v>1.2921176539920452E-2</v>
      </c>
      <c r="J72" s="3">
        <f>LN(Cartera!J73/Cartera!J72)</f>
        <v>2.8435823607378796E-3</v>
      </c>
      <c r="K72" s="3">
        <f>LN(Cartera!K73/Cartera!K72)</f>
        <v>1.5992678653228003E-2</v>
      </c>
      <c r="L72" s="3">
        <f>LN(Cartera!L73/Cartera!L72)</f>
        <v>1.3608521679359581E-2</v>
      </c>
    </row>
    <row r="73" spans="1:12" hidden="1" outlineLevel="1" x14ac:dyDescent="0.25">
      <c r="A73" s="51"/>
      <c r="B73" s="3">
        <f>LN(Cartera!B74/Cartera!B73)</f>
        <v>-3.4170109771414301E-3</v>
      </c>
      <c r="C73" s="3">
        <f>LN(Cartera!C74/Cartera!C73)</f>
        <v>-3.5863680213632433E-2</v>
      </c>
      <c r="D73" s="3">
        <f>LN(Cartera!D74/Cartera!D73)</f>
        <v>4.9782304125287804E-3</v>
      </c>
      <c r="E73" s="3">
        <f>LN(Cartera!E74/Cartera!E73)</f>
        <v>-1.0540739064556692E-2</v>
      </c>
      <c r="F73" s="3">
        <f>LN(Cartera!F74/Cartera!F73)</f>
        <v>1.7319448600238825E-2</v>
      </c>
      <c r="G73" s="3">
        <f>LN(Cartera!G74/Cartera!G73)</f>
        <v>-4.1937055342845374E-3</v>
      </c>
      <c r="H73" s="3">
        <f>LN(Cartera!H74/Cartera!H73)</f>
        <v>2.1309349162437134E-3</v>
      </c>
      <c r="I73" s="3">
        <f>LN(Cartera!I74/Cartera!I73)</f>
        <v>-1.9445058019514457E-2</v>
      </c>
      <c r="J73" s="3">
        <f>LN(Cartera!J74/Cartera!J73)</f>
        <v>-1.8566329604978317E-2</v>
      </c>
      <c r="K73" s="3">
        <f>LN(Cartera!K74/Cartera!K73)</f>
        <v>-7.1062420720379685E-4</v>
      </c>
      <c r="L73" s="3">
        <f>LN(Cartera!L74/Cartera!L73)</f>
        <v>-1.2344544248975775E-2</v>
      </c>
    </row>
    <row r="74" spans="1:12" hidden="1" outlineLevel="1" x14ac:dyDescent="0.25">
      <c r="A74" s="51"/>
      <c r="B74" s="3">
        <f>LN(Cartera!B75/Cartera!B74)</f>
        <v>5.0436012146750425E-3</v>
      </c>
      <c r="C74" s="3">
        <f>LN(Cartera!C75/Cartera!C74)</f>
        <v>3.4794004406864766E-3</v>
      </c>
      <c r="D74" s="3">
        <f>LN(Cartera!D75/Cartera!D74)</f>
        <v>-2.7972045341239826E-3</v>
      </c>
      <c r="E74" s="3">
        <f>LN(Cartera!E75/Cartera!E74)</f>
        <v>4.2295835363209836E-3</v>
      </c>
      <c r="F74" s="3">
        <f>LN(Cartera!F75/Cartera!F74)</f>
        <v>-1.8718085167422654E-2</v>
      </c>
      <c r="G74" s="3">
        <f>LN(Cartera!G75/Cartera!G74)</f>
        <v>-9.4501757934761389E-3</v>
      </c>
      <c r="H74" s="3">
        <f>LN(Cartera!H75/Cartera!H74)</f>
        <v>2.5223242843929405E-2</v>
      </c>
      <c r="I74" s="3">
        <f>LN(Cartera!I75/Cartera!I74)</f>
        <v>-1.3176567112352648E-2</v>
      </c>
      <c r="J74" s="3">
        <f>LN(Cartera!J75/Cartera!J74)</f>
        <v>-3.7677469942428432E-2</v>
      </c>
      <c r="K74" s="3">
        <f>LN(Cartera!K75/Cartera!K74)</f>
        <v>1.6451627815368474E-2</v>
      </c>
      <c r="L74" s="3">
        <f>LN(Cartera!L75/Cartera!L74)</f>
        <v>-1.356525662078401E-2</v>
      </c>
    </row>
    <row r="75" spans="1:12" hidden="1" outlineLevel="1" x14ac:dyDescent="0.25">
      <c r="A75" s="51"/>
      <c r="B75" s="3">
        <f>LN(Cartera!B76/Cartera!B75)</f>
        <v>-8.5470063255079325E-3</v>
      </c>
      <c r="C75" s="3">
        <f>LN(Cartera!C76/Cartera!C75)</f>
        <v>-1.9710008692715365E-2</v>
      </c>
      <c r="D75" s="3">
        <f>LN(Cartera!D76/Cartera!D75)</f>
        <v>-4.6794968455189656E-3</v>
      </c>
      <c r="E75" s="3">
        <f>LN(Cartera!E76/Cartera!E75)</f>
        <v>6.3111555282357474E-3</v>
      </c>
      <c r="F75" s="3">
        <f>LN(Cartera!F76/Cartera!F75)</f>
        <v>5.5827081491574611E-3</v>
      </c>
      <c r="G75" s="3">
        <f>LN(Cartera!G76/Cartera!G75)</f>
        <v>-5.9773845774207636E-3</v>
      </c>
      <c r="H75" s="3">
        <f>LN(Cartera!H76/Cartera!H75)</f>
        <v>4.3723001422778813E-3</v>
      </c>
      <c r="I75" s="3">
        <f>LN(Cartera!I76/Cartera!I75)</f>
        <v>-2.3714500086948888E-3</v>
      </c>
      <c r="J75" s="3">
        <f>LN(Cartera!J76/Cartera!J75)</f>
        <v>5.2103934132687541E-3</v>
      </c>
      <c r="K75" s="3">
        <f>LN(Cartera!K76/Cartera!K75)</f>
        <v>-1.7162852222630316E-2</v>
      </c>
      <c r="L75" s="3">
        <f>LN(Cartera!L76/Cartera!L75)</f>
        <v>-7.2821267693477338E-3</v>
      </c>
    </row>
    <row r="76" spans="1:12" hidden="1" outlineLevel="1" x14ac:dyDescent="0.25">
      <c r="A76" s="51"/>
      <c r="B76" s="3">
        <f>LN(Cartera!B77/Cartera!B76)</f>
        <v>1.6525672035884408E-2</v>
      </c>
      <c r="C76" s="3">
        <f>LN(Cartera!C77/Cartera!C76)</f>
        <v>6.8925213085980321E-3</v>
      </c>
      <c r="D76" s="3">
        <f>LN(Cartera!D77/Cartera!D76)</f>
        <v>-1.564700679117494E-3</v>
      </c>
      <c r="E76" s="3">
        <f>LN(Cartera!E77/Cartera!E76)</f>
        <v>1.0727188202895775E-2</v>
      </c>
      <c r="F76" s="3">
        <f>LN(Cartera!F77/Cartera!F76)</f>
        <v>-5.2328743166583907E-3</v>
      </c>
      <c r="G76" s="3">
        <f>LN(Cartera!G77/Cartera!G76)</f>
        <v>1.3825286853673643E-2</v>
      </c>
      <c r="H76" s="3">
        <f>LN(Cartera!H77/Cartera!H76)</f>
        <v>1.7752013536736364E-2</v>
      </c>
      <c r="I76" s="3">
        <f>LN(Cartera!I77/Cartera!I76)</f>
        <v>8.5107371512905226E-3</v>
      </c>
      <c r="J76" s="3">
        <f>LN(Cartera!J77/Cartera!J76)</f>
        <v>3.8967331538314798E-4</v>
      </c>
      <c r="K76" s="3">
        <f>LN(Cartera!K77/Cartera!K76)</f>
        <v>4.7418210256134995E-4</v>
      </c>
      <c r="L76" s="3">
        <f>LN(Cartera!L77/Cartera!L76)</f>
        <v>6.8552110790528718E-3</v>
      </c>
    </row>
    <row r="77" spans="1:12" hidden="1" outlineLevel="1" x14ac:dyDescent="0.25">
      <c r="A77" s="51"/>
      <c r="B77" s="3">
        <f>LN(Cartera!B78/Cartera!B77)</f>
        <v>-6.6366884914679236E-3</v>
      </c>
      <c r="C77" s="3">
        <f>LN(Cartera!C78/Cartera!C77)</f>
        <v>-6.5551962870601214E-3</v>
      </c>
      <c r="D77" s="3">
        <f>LN(Cartera!D78/Cartera!D77)</f>
        <v>-1.4829140882954818E-2</v>
      </c>
      <c r="E77" s="3">
        <f>LN(Cartera!E78/Cartera!E77)</f>
        <v>-2.0769626217212456E-3</v>
      </c>
      <c r="F77" s="3">
        <f>LN(Cartera!F78/Cartera!F77)</f>
        <v>4.3127833504390665E-2</v>
      </c>
      <c r="G77" s="3">
        <f>LN(Cartera!G78/Cartera!G77)</f>
        <v>-6.0313713498548723E-3</v>
      </c>
      <c r="H77" s="3">
        <f>LN(Cartera!H78/Cartera!H77)</f>
        <v>1.5778206100877375E-3</v>
      </c>
      <c r="I77" s="3">
        <f>LN(Cartera!I78/Cartera!I77)</f>
        <v>-2.8288562004776022E-3</v>
      </c>
      <c r="J77" s="3">
        <f>LN(Cartera!J78/Cartera!J77)</f>
        <v>-1.1100316248560615E-2</v>
      </c>
      <c r="K77" s="3">
        <f>LN(Cartera!K78/Cartera!K77)</f>
        <v>4.7393366939072341E-4</v>
      </c>
      <c r="L77" s="3">
        <f>LN(Cartera!L78/Cartera!L77)</f>
        <v>-6.4253593684782638E-3</v>
      </c>
    </row>
    <row r="78" spans="1:12" hidden="1" outlineLevel="1" x14ac:dyDescent="0.25">
      <c r="A78" s="51"/>
      <c r="B78" s="3">
        <f>LN(Cartera!B79/Cartera!B78)</f>
        <v>2.4307360681522922E-2</v>
      </c>
      <c r="C78" s="3">
        <f>LN(Cartera!C79/Cartera!C78)</f>
        <v>2.333442539964372E-2</v>
      </c>
      <c r="D78" s="3">
        <f>LN(Cartera!D79/Cartera!D78)</f>
        <v>1.200649513244639E-2</v>
      </c>
      <c r="E78" s="3">
        <f>LN(Cartera!E79/Cartera!E78)</f>
        <v>1.2690151865521047E-2</v>
      </c>
      <c r="F78" s="3">
        <f>LN(Cartera!F79/Cartera!F78)</f>
        <v>-7.8006777677787437E-2</v>
      </c>
      <c r="G78" s="3">
        <f>LN(Cartera!G79/Cartera!G78)</f>
        <v>3.3217806645653145E-3</v>
      </c>
      <c r="H78" s="3">
        <f>LN(Cartera!H79/Cartera!H78)</f>
        <v>2.1391166982128507E-2</v>
      </c>
      <c r="I78" s="3">
        <f>LN(Cartera!I79/Cartera!I78)</f>
        <v>1.4995594960356831E-2</v>
      </c>
      <c r="J78" s="3">
        <f>LN(Cartera!J79/Cartera!J78)</f>
        <v>1.0970411707435009E-2</v>
      </c>
      <c r="K78" s="3">
        <f>LN(Cartera!K79/Cartera!K78)</f>
        <v>1.38809431199261E-2</v>
      </c>
      <c r="L78" s="3">
        <f>LN(Cartera!L79/Cartera!L78)</f>
        <v>1.5352050078636747E-2</v>
      </c>
    </row>
    <row r="79" spans="1:12" hidden="1" outlineLevel="1" x14ac:dyDescent="0.25">
      <c r="A79" s="51"/>
      <c r="B79" s="3">
        <f>LN(Cartera!B80/Cartera!B79)</f>
        <v>1.1246436593044874E-2</v>
      </c>
      <c r="C79" s="3">
        <f>LN(Cartera!C80/Cartera!C79)</f>
        <v>8.5302353118806296E-3</v>
      </c>
      <c r="D79" s="3">
        <f>LN(Cartera!D80/Cartera!D79)</f>
        <v>3.1532782065075524E-2</v>
      </c>
      <c r="E79" s="3">
        <f>LN(Cartera!E80/Cartera!E79)</f>
        <v>7.3046348057506667E-3</v>
      </c>
      <c r="F79" s="3">
        <f>LN(Cartera!F80/Cartera!F79)</f>
        <v>6.688993757144801E-2</v>
      </c>
      <c r="G79" s="3">
        <f>LN(Cartera!G80/Cartera!G79)</f>
        <v>3.5110533609297649E-3</v>
      </c>
      <c r="H79" s="3">
        <f>LN(Cartera!H80/Cartera!H79)</f>
        <v>-4.1975760760150213E-3</v>
      </c>
      <c r="I79" s="3">
        <f>LN(Cartera!I80/Cartera!I79)</f>
        <v>1.06408591347212E-2</v>
      </c>
      <c r="J79" s="3">
        <f>LN(Cartera!J80/Cartera!J79)</f>
        <v>-5.1969601402553599E-4</v>
      </c>
      <c r="K79" s="3">
        <f>LN(Cartera!K80/Cartera!K79)</f>
        <v>-6.3283934705375541E-3</v>
      </c>
      <c r="L79" s="3">
        <f>LN(Cartera!L80/Cartera!L79)</f>
        <v>-3.6035651842117248E-3</v>
      </c>
    </row>
    <row r="80" spans="1:12" hidden="1" outlineLevel="1" x14ac:dyDescent="0.25">
      <c r="A80" s="51"/>
      <c r="B80" s="3">
        <f>LN(Cartera!B81/Cartera!B80)</f>
        <v>6.8932970308187716E-3</v>
      </c>
      <c r="C80" s="3">
        <f>LN(Cartera!C81/Cartera!C80)</f>
        <v>1.1046262148929989E-2</v>
      </c>
      <c r="D80" s="3">
        <f>LN(Cartera!D81/Cartera!D80)</f>
        <v>-7.9439160182910463E-3</v>
      </c>
      <c r="E80" s="3">
        <f>LN(Cartera!E81/Cartera!E80)</f>
        <v>2.3263169062386776E-3</v>
      </c>
      <c r="F80" s="3">
        <f>LN(Cartera!F81/Cartera!F80)</f>
        <v>-1.9152466745143461E-2</v>
      </c>
      <c r="G80" s="3">
        <f>LN(Cartera!G81/Cartera!G80)</f>
        <v>-5.0085642606033571E-4</v>
      </c>
      <c r="H80" s="3">
        <f>LN(Cartera!H81/Cartera!H80)</f>
        <v>1.0570545463250026E-2</v>
      </c>
      <c r="I80" s="3">
        <f>LN(Cartera!I81/Cartera!I80)</f>
        <v>1.3711411938558809E-2</v>
      </c>
      <c r="J80" s="3">
        <f>LN(Cartera!J81/Cartera!J80)</f>
        <v>1.3040040513736424E-2</v>
      </c>
      <c r="K80" s="3">
        <f>LN(Cartera!K81/Cartera!K80)</f>
        <v>-1.7552585363734049E-2</v>
      </c>
      <c r="L80" s="3">
        <f>LN(Cartera!L81/Cartera!L80)</f>
        <v>4.2464968340188373E-4</v>
      </c>
    </row>
    <row r="81" spans="1:12" hidden="1" outlineLevel="1" x14ac:dyDescent="0.25">
      <c r="A81" s="51"/>
      <c r="B81" s="3">
        <f>LN(Cartera!B82/Cartera!B81)</f>
        <v>4.6527274836712199E-4</v>
      </c>
      <c r="C81" s="3">
        <f>LN(Cartera!C82/Cartera!C81)</f>
        <v>1.3000696607781793E-2</v>
      </c>
      <c r="D81" s="3">
        <f>LN(Cartera!D82/Cartera!D81)</f>
        <v>-7.3891039303278965E-3</v>
      </c>
      <c r="E81" s="3">
        <f>LN(Cartera!E82/Cartera!E81)</f>
        <v>5.2144091902034326E-3</v>
      </c>
      <c r="F81" s="3">
        <f>LN(Cartera!F82/Cartera!F81)</f>
        <v>-4.4483083692753118E-2</v>
      </c>
      <c r="G81" s="3">
        <f>LN(Cartera!G82/Cartera!G81)</f>
        <v>4.7976404107784344E-3</v>
      </c>
      <c r="H81" s="3">
        <f>LN(Cartera!H82/Cartera!H81)</f>
        <v>5.4615097868966891E-3</v>
      </c>
      <c r="I81" s="3">
        <f>LN(Cartera!I82/Cartera!I81)</f>
        <v>-8.6620553301927118E-3</v>
      </c>
      <c r="J81" s="3">
        <f>LN(Cartera!J82/Cartera!J81)</f>
        <v>2.5656021358439455E-4</v>
      </c>
      <c r="K81" s="3">
        <f>LN(Cartera!K82/Cartera!K81)</f>
        <v>1.2839001391652689E-2</v>
      </c>
      <c r="L81" s="3">
        <f>LN(Cartera!L82/Cartera!L81)</f>
        <v>9.927232970413799E-3</v>
      </c>
    </row>
    <row r="82" spans="1:12" hidden="1" outlineLevel="1" x14ac:dyDescent="0.25">
      <c r="A82" s="51"/>
      <c r="B82" s="3">
        <f>LN(Cartera!B83/Cartera!B82)</f>
        <v>3.2418075390575007E-3</v>
      </c>
      <c r="C82" s="3">
        <f>LN(Cartera!C83/Cartera!C82)</f>
        <v>3.5020889303328953E-3</v>
      </c>
      <c r="D82" s="3">
        <f>LN(Cartera!D83/Cartera!D82)</f>
        <v>-3.0115230178431252E-2</v>
      </c>
      <c r="E82" s="3">
        <f>LN(Cartera!E83/Cartera!E82)</f>
        <v>2.5970292306211006E-3</v>
      </c>
      <c r="F82" s="3">
        <f>LN(Cartera!F83/Cartera!F82)</f>
        <v>-1.4451230577630211E-3</v>
      </c>
      <c r="G82" s="3">
        <f>LN(Cartera!G83/Cartera!G82)</f>
        <v>-1.0726382119684876E-2</v>
      </c>
      <c r="H82" s="3">
        <f>LN(Cartera!H83/Cartera!H82)</f>
        <v>1.7707199284597745E-2</v>
      </c>
      <c r="I82" s="3">
        <f>LN(Cartera!I83/Cartera!I82)</f>
        <v>-2.7509874582086801E-3</v>
      </c>
      <c r="J82" s="3">
        <f>LN(Cartera!J83/Cartera!J82)</f>
        <v>3.200822019594696E-3</v>
      </c>
      <c r="K82" s="3">
        <f>LN(Cartera!K83/Cartera!K82)</f>
        <v>3.5372751530373054E-3</v>
      </c>
      <c r="L82" s="3">
        <f>LN(Cartera!L83/Cartera!L82)</f>
        <v>-1.0514773227048037E-3</v>
      </c>
    </row>
    <row r="83" spans="1:12" hidden="1" outlineLevel="1" x14ac:dyDescent="0.25">
      <c r="A83" s="51"/>
      <c r="B83" s="3">
        <f>LN(Cartera!B84/Cartera!B83)</f>
        <v>-5.2639263353738185E-3</v>
      </c>
      <c r="C83" s="3">
        <f>LN(Cartera!C84/Cartera!C83)</f>
        <v>-1.5902992920596177E-3</v>
      </c>
      <c r="D83" s="3">
        <f>LN(Cartera!D84/Cartera!D83)</f>
        <v>-1.912655986332913E-3</v>
      </c>
      <c r="E83" s="3">
        <f>LN(Cartera!E84/Cartera!E83)</f>
        <v>1.4398562395442919E-3</v>
      </c>
      <c r="F83" s="3">
        <f>LN(Cartera!F84/Cartera!F83)</f>
        <v>-7.2336351659372275E-4</v>
      </c>
      <c r="G83" s="3">
        <f>LN(Cartera!G84/Cartera!G83)</f>
        <v>-7.0800741498491492E-3</v>
      </c>
      <c r="H83" s="3">
        <f>LN(Cartera!H84/Cartera!H83)</f>
        <v>1.9245167508544596E-3</v>
      </c>
      <c r="I83" s="3">
        <f>LN(Cartera!I84/Cartera!I83)</f>
        <v>5.9509901888794986E-3</v>
      </c>
      <c r="J83" s="3">
        <f>LN(Cartera!J84/Cartera!J83)</f>
        <v>1.0047702972723649E-2</v>
      </c>
      <c r="K83" s="3">
        <f>LN(Cartera!K84/Cartera!K83)</f>
        <v>1.4114563456947068E-3</v>
      </c>
      <c r="L83" s="3">
        <f>LN(Cartera!L84/Cartera!L83)</f>
        <v>5.45536392837195E-3</v>
      </c>
    </row>
    <row r="84" spans="1:12" hidden="1" outlineLevel="1" x14ac:dyDescent="0.25">
      <c r="A84" s="51"/>
      <c r="B84" s="3">
        <f>LN(Cartera!B85/Cartera!B84)</f>
        <v>-6.7320030404524472E-3</v>
      </c>
      <c r="C84" s="3">
        <f>LN(Cartera!C85/Cartera!C84)</f>
        <v>3.5338167884139265E-2</v>
      </c>
      <c r="D84" s="3">
        <f>LN(Cartera!D85/Cartera!D84)</f>
        <v>5.7270280618036068E-3</v>
      </c>
      <c r="E84" s="3">
        <f>LN(Cartera!E85/Cartera!E84)</f>
        <v>3.4472599988116747E-3</v>
      </c>
      <c r="F84" s="3">
        <f>LN(Cartera!F85/Cartera!F84)</f>
        <v>1.2226006517316781E-2</v>
      </c>
      <c r="G84" s="3">
        <f>LN(Cartera!G85/Cartera!G84)</f>
        <v>2.028027485070469E-3</v>
      </c>
      <c r="H84" s="3">
        <f>LN(Cartera!H85/Cartera!H84)</f>
        <v>7.0249996196424316E-3</v>
      </c>
      <c r="I84" s="3">
        <f>LN(Cartera!I85/Cartera!I84)</f>
        <v>-2.2846251133295712E-3</v>
      </c>
      <c r="J84" s="3">
        <f>LN(Cartera!J85/Cartera!J84)</f>
        <v>-1.0128514477730354E-3</v>
      </c>
      <c r="K84" s="3">
        <f>LN(Cartera!K85/Cartera!K84)</f>
        <v>-8.7358129479915073E-3</v>
      </c>
      <c r="L84" s="3">
        <f>LN(Cartera!L85/Cartera!L84)</f>
        <v>4.5928473699139889E-3</v>
      </c>
    </row>
    <row r="85" spans="1:12" hidden="1" outlineLevel="1" x14ac:dyDescent="0.25">
      <c r="A85" s="51"/>
      <c r="B85" s="3">
        <f>LN(Cartera!B86/Cartera!B85)</f>
        <v>-2.1003759612846758E-3</v>
      </c>
      <c r="C85" s="3">
        <f>LN(Cartera!C86/Cartera!C85)</f>
        <v>-1.3835962352846383E-3</v>
      </c>
      <c r="D85" s="3">
        <f>LN(Cartera!D86/Cartera!D85)</f>
        <v>1.135655756470684E-2</v>
      </c>
      <c r="E85" s="3">
        <f>LN(Cartera!E86/Cartera!E85)</f>
        <v>-5.1753998547059915E-3</v>
      </c>
      <c r="F85" s="3">
        <f>LN(Cartera!F86/Cartera!F85)</f>
        <v>2.2266372777496959E-2</v>
      </c>
      <c r="G85" s="3">
        <f>LN(Cartera!G86/Cartera!G85)</f>
        <v>3.0383349449404471E-4</v>
      </c>
      <c r="H85" s="3">
        <f>LN(Cartera!H86/Cartera!H85)</f>
        <v>-1.4099763750922289E-2</v>
      </c>
      <c r="I85" s="3">
        <f>LN(Cartera!I86/Cartera!I85)</f>
        <v>1.5884064387525782E-2</v>
      </c>
      <c r="J85" s="3">
        <f>LN(Cartera!J86/Cartera!J85)</f>
        <v>1.4338064411590835E-2</v>
      </c>
      <c r="K85" s="3">
        <f>LN(Cartera!K86/Cartera!K85)</f>
        <v>-1.1447752425248784E-2</v>
      </c>
      <c r="L85" s="3">
        <f>LN(Cartera!L86/Cartera!L85)</f>
        <v>9.3294138679435052E-3</v>
      </c>
    </row>
    <row r="86" spans="1:12" hidden="1" outlineLevel="1" x14ac:dyDescent="0.25">
      <c r="A86" s="51"/>
      <c r="B86" s="3">
        <f>LN(Cartera!B87/Cartera!B86)</f>
        <v>-9.9508720870808594E-3</v>
      </c>
      <c r="C86" s="3">
        <f>LN(Cartera!C87/Cartera!C86)</f>
        <v>-3.4113775785136601E-2</v>
      </c>
      <c r="D86" s="3">
        <f>LN(Cartera!D87/Cartera!D86)</f>
        <v>2.0183887190019702E-2</v>
      </c>
      <c r="E86" s="3">
        <f>LN(Cartera!E87/Cartera!E86)</f>
        <v>6.8946266638339609E-3</v>
      </c>
      <c r="F86" s="3">
        <f>LN(Cartera!F87/Cartera!F86)</f>
        <v>8.5057903218630188E-2</v>
      </c>
      <c r="G86" s="3">
        <f>LN(Cartera!G87/Cartera!G86)</f>
        <v>3.0374120774070881E-4</v>
      </c>
      <c r="H86" s="3">
        <f>LN(Cartera!H87/Cartera!H86)</f>
        <v>-5.1768449269395346E-3</v>
      </c>
      <c r="I86" s="3">
        <f>LN(Cartera!I87/Cartera!I86)</f>
        <v>7.1782273231926408E-3</v>
      </c>
      <c r="J86" s="3">
        <f>LN(Cartera!J87/Cartera!J86)</f>
        <v>-3.0015780789829057E-3</v>
      </c>
      <c r="K86" s="3">
        <f>LN(Cartera!K87/Cartera!K86)</f>
        <v>1.917110602946368E-3</v>
      </c>
      <c r="L86" s="3">
        <f>LN(Cartera!L87/Cartera!L86)</f>
        <v>-2.8931411262442296E-3</v>
      </c>
    </row>
    <row r="87" spans="1:12" hidden="1" outlineLevel="1" x14ac:dyDescent="0.25">
      <c r="A87" s="51"/>
      <c r="B87" s="3">
        <f>LN(Cartera!B88/Cartera!B87)</f>
        <v>3.6180195214412675E-4</v>
      </c>
      <c r="C87" s="3">
        <f>LN(Cartera!C88/Cartera!C87)</f>
        <v>4.4472437409454873E-3</v>
      </c>
      <c r="D87" s="3">
        <f>LN(Cartera!D88/Cartera!D87)</f>
        <v>1.6463817249296461E-2</v>
      </c>
      <c r="E87" s="3">
        <f>LN(Cartera!E88/Cartera!E87)</f>
        <v>-2.5799068344384631E-3</v>
      </c>
      <c r="F87" s="3">
        <f>LN(Cartera!F88/Cartera!F87)</f>
        <v>2.5670844375499841E-2</v>
      </c>
      <c r="G87" s="3">
        <f>LN(Cartera!G88/Cartera!G87)</f>
        <v>-4.3626204894404649E-3</v>
      </c>
      <c r="H87" s="3">
        <f>LN(Cartera!H88/Cartera!H87)</f>
        <v>1.9444749804132574E-3</v>
      </c>
      <c r="I87" s="3">
        <f>LN(Cartera!I88/Cartera!I87)</f>
        <v>-4.4803389354877536E-3</v>
      </c>
      <c r="J87" s="3">
        <f>LN(Cartera!J88/Cartera!J87)</f>
        <v>1.8770199545979506E-3</v>
      </c>
      <c r="K87" s="3">
        <f>LN(Cartera!K88/Cartera!K87)</f>
        <v>3.0648320556935151E-2</v>
      </c>
      <c r="L87" s="3">
        <f>LN(Cartera!L88/Cartera!L87)</f>
        <v>1.4178764486897536E-2</v>
      </c>
    </row>
    <row r="88" spans="1:12" hidden="1" outlineLevel="1" x14ac:dyDescent="0.25">
      <c r="A88" s="51"/>
      <c r="B88" s="3">
        <f>LN(Cartera!B89/Cartera!B88)</f>
        <v>1.1794398142121326E-2</v>
      </c>
      <c r="C88" s="3">
        <f>LN(Cartera!C89/Cartera!C88)</f>
        <v>-2.195070144564144E-2</v>
      </c>
      <c r="D88" s="3">
        <f>LN(Cartera!D89/Cartera!D88)</f>
        <v>6.0295630366839935E-3</v>
      </c>
      <c r="E88" s="3">
        <f>LN(Cartera!E89/Cartera!E88)</f>
        <v>1.1699377273975414E-2</v>
      </c>
      <c r="F88" s="3">
        <f>LN(Cartera!F89/Cartera!F88)</f>
        <v>-2.7920564109515367E-2</v>
      </c>
      <c r="G88" s="3">
        <f>LN(Cartera!G89/Cartera!G88)</f>
        <v>-3.1569556397012533E-3</v>
      </c>
      <c r="H88" s="3">
        <f>LN(Cartera!H89/Cartera!H88)</f>
        <v>-3.2429386707800521E-3</v>
      </c>
      <c r="I88" s="3">
        <f>LN(Cartera!I89/Cartera!I88)</f>
        <v>1.3461523537464416E-3</v>
      </c>
      <c r="J88" s="3">
        <f>LN(Cartera!J89/Cartera!J88)</f>
        <v>6.4798232959187435E-3</v>
      </c>
      <c r="K88" s="3">
        <f>LN(Cartera!K89/Cartera!K88)</f>
        <v>9.9342390286192711E-3</v>
      </c>
      <c r="L88" s="3">
        <f>LN(Cartera!L89/Cartera!L88)</f>
        <v>7.116081742994486E-3</v>
      </c>
    </row>
    <row r="89" spans="1:12" hidden="1" outlineLevel="1" x14ac:dyDescent="0.25">
      <c r="A89" s="51"/>
      <c r="B89" s="3">
        <f>LN(Cartera!B90/Cartera!B89)</f>
        <v>-6.0798237334997746E-3</v>
      </c>
      <c r="C89" s="3">
        <f>LN(Cartera!C90/Cartera!C89)</f>
        <v>-1.6002954185146596E-2</v>
      </c>
      <c r="D89" s="3">
        <f>LN(Cartera!D90/Cartera!D89)</f>
        <v>-6.9371111112648421E-3</v>
      </c>
      <c r="E89" s="3">
        <f>LN(Cartera!E90/Cartera!E89)</f>
        <v>1.7007090026060162E-3</v>
      </c>
      <c r="F89" s="3">
        <f>LN(Cartera!F90/Cartera!F89)</f>
        <v>-4.239172520594478E-2</v>
      </c>
      <c r="G89" s="3">
        <f>LN(Cartera!G90/Cartera!G89)</f>
        <v>-2.0421183639885735E-3</v>
      </c>
      <c r="H89" s="3">
        <f>LN(Cartera!H90/Cartera!H89)</f>
        <v>2.56534159102417E-2</v>
      </c>
      <c r="I89" s="3">
        <f>LN(Cartera!I90/Cartera!I89)</f>
        <v>-1.8099996800567637E-2</v>
      </c>
      <c r="J89" s="3">
        <f>LN(Cartera!J90/Cartera!J89)</f>
        <v>9.2724900184121255E-3</v>
      </c>
      <c r="K89" s="3">
        <f>LN(Cartera!K90/Cartera!K89)</f>
        <v>1.573755841845581E-2</v>
      </c>
      <c r="L89" s="3">
        <f>LN(Cartera!L90/Cartera!L89)</f>
        <v>1.02791996494441E-2</v>
      </c>
    </row>
    <row r="90" spans="1:12" hidden="1" outlineLevel="1" x14ac:dyDescent="0.25">
      <c r="A90" s="51"/>
      <c r="B90" s="3">
        <f>LN(Cartera!B91/Cartera!B90)</f>
        <v>-9.7399599864206113E-3</v>
      </c>
      <c r="C90" s="3">
        <f>LN(Cartera!C91/Cartera!C90)</f>
        <v>4.1067819526535024E-3</v>
      </c>
      <c r="D90" s="3">
        <f>LN(Cartera!D91/Cartera!D90)</f>
        <v>-2.5131570133669404E-2</v>
      </c>
      <c r="E90" s="3">
        <f>LN(Cartera!E91/Cartera!E90)</f>
        <v>-5.6657223706621355E-4</v>
      </c>
      <c r="F90" s="3">
        <f>LN(Cartera!F91/Cartera!F90)</f>
        <v>-1.8977221170347315E-2</v>
      </c>
      <c r="G90" s="3">
        <f>LN(Cartera!G91/Cartera!G90)</f>
        <v>-5.1234871836101344E-3</v>
      </c>
      <c r="H90" s="3">
        <f>LN(Cartera!H91/Cartera!H90)</f>
        <v>-2.5220400103876515E-2</v>
      </c>
      <c r="I90" s="3">
        <f>LN(Cartera!I91/Cartera!I90)</f>
        <v>-2.9659263908653106E-2</v>
      </c>
      <c r="J90" s="3">
        <f>LN(Cartera!J91/Cartera!J90)</f>
        <v>-2.4620307816671986E-4</v>
      </c>
      <c r="K90" s="3">
        <f>LN(Cartera!K91/Cartera!K90)</f>
        <v>-1.2753486457566949E-2</v>
      </c>
      <c r="L90" s="3">
        <f>LN(Cartera!L91/Cartera!L90)</f>
        <v>1.0020844911734486E-3</v>
      </c>
    </row>
    <row r="91" spans="1:12" hidden="1" outlineLevel="1" x14ac:dyDescent="0.25">
      <c r="A91" s="51"/>
      <c r="B91" s="3">
        <f>LN(Cartera!B92/Cartera!B91)</f>
        <v>-2.2702054272653954E-2</v>
      </c>
      <c r="C91" s="3">
        <f>LN(Cartera!C92/Cartera!C91)</f>
        <v>-1.7696649703217413E-2</v>
      </c>
      <c r="D91" s="3">
        <f>LN(Cartera!D92/Cartera!D91)</f>
        <v>-1.123607291622962E-2</v>
      </c>
      <c r="E91" s="3">
        <f>LN(Cartera!E92/Cartera!E91)</f>
        <v>-1.5707847640336441E-2</v>
      </c>
      <c r="F91" s="3">
        <f>LN(Cartera!F92/Cartera!F91)</f>
        <v>-2.1089770054249373E-2</v>
      </c>
      <c r="G91" s="3">
        <f>LN(Cartera!G92/Cartera!G91)</f>
        <v>2.3601058076270368E-3</v>
      </c>
      <c r="H91" s="3">
        <f>LN(Cartera!H92/Cartera!H91)</f>
        <v>1.2689706517498154E-2</v>
      </c>
      <c r="I91" s="3">
        <f>LN(Cartera!I92/Cartera!I91)</f>
        <v>-1.5643836455893567E-2</v>
      </c>
      <c r="J91" s="3">
        <f>LN(Cartera!J92/Cartera!J91)</f>
        <v>4.5441036407825822E-3</v>
      </c>
      <c r="K91" s="3">
        <f>LN(Cartera!K92/Cartera!K91)</f>
        <v>-3.4273105822420297E-2</v>
      </c>
      <c r="L91" s="3">
        <f>LN(Cartera!L92/Cartera!L91)</f>
        <v>1.201241409737335E-3</v>
      </c>
    </row>
    <row r="92" spans="1:12" hidden="1" outlineLevel="1" x14ac:dyDescent="0.25">
      <c r="A92" s="51"/>
      <c r="B92" s="3">
        <f>LN(Cartera!B93/Cartera!B92)</f>
        <v>-1.8679385639598162E-2</v>
      </c>
      <c r="C92" s="3">
        <f>LN(Cartera!C93/Cartera!C92)</f>
        <v>-5.0067595970915504E-4</v>
      </c>
      <c r="D92" s="3">
        <f>LN(Cartera!D93/Cartera!D92)</f>
        <v>-2.9624749172243312E-2</v>
      </c>
      <c r="E92" s="3">
        <f>LN(Cartera!E93/Cartera!E92)</f>
        <v>7.1705451553021752E-3</v>
      </c>
      <c r="F92" s="3">
        <f>LN(Cartera!F93/Cartera!F92)</f>
        <v>-3.1590949441218534E-2</v>
      </c>
      <c r="G92" s="3">
        <f>LN(Cartera!G93/Cartera!G92)</f>
        <v>8.4707552635522338E-3</v>
      </c>
      <c r="H92" s="3">
        <f>LN(Cartera!H93/Cartera!H92)</f>
        <v>1.9216403496022947E-3</v>
      </c>
      <c r="I92" s="3">
        <f>LN(Cartera!I93/Cartera!I92)</f>
        <v>-1.4922009372490495E-2</v>
      </c>
      <c r="J92" s="3">
        <f>LN(Cartera!J93/Cartera!J92)</f>
        <v>9.7550215785380777E-3</v>
      </c>
      <c r="K92" s="3">
        <f>LN(Cartera!K93/Cartera!K92)</f>
        <v>-5.5596934064243833E-2</v>
      </c>
      <c r="L92" s="3">
        <f>LN(Cartera!L93/Cartera!L92)</f>
        <v>-1.2685200054165541E-2</v>
      </c>
    </row>
    <row r="93" spans="1:12" hidden="1" outlineLevel="1" x14ac:dyDescent="0.25">
      <c r="A93" s="51"/>
      <c r="B93" s="3">
        <f>LN(Cartera!B94/Cartera!B93)</f>
        <v>-2.3139931979733904E-2</v>
      </c>
      <c r="C93" s="3">
        <f>LN(Cartera!C94/Cartera!C93)</f>
        <v>8.3125995429667865E-3</v>
      </c>
      <c r="D93" s="3">
        <f>LN(Cartera!D94/Cartera!D93)</f>
        <v>7.0876585364838679E-3</v>
      </c>
      <c r="E93" s="3">
        <f>LN(Cartera!E94/Cartera!E93)</f>
        <v>-5.7323456310412373E-3</v>
      </c>
      <c r="F93" s="3">
        <f>LN(Cartera!F94/Cartera!F93)</f>
        <v>-1.8047288782179309E-3</v>
      </c>
      <c r="G93" s="3">
        <f>LN(Cartera!G94/Cartera!G93)</f>
        <v>-1.3220625372124643E-3</v>
      </c>
      <c r="H93" s="3">
        <f>LN(Cartera!H94/Cartera!H93)</f>
        <v>1.0186845090799953E-2</v>
      </c>
      <c r="I93" s="3">
        <f>LN(Cartera!I94/Cartera!I93)</f>
        <v>6.2847195912895237E-3</v>
      </c>
      <c r="J93" s="3">
        <f>LN(Cartera!J94/Cartera!J93)</f>
        <v>-1.0735798903694218E-2</v>
      </c>
      <c r="K93" s="3">
        <f>LN(Cartera!K94/Cartera!K93)</f>
        <v>1.5033327812495074E-3</v>
      </c>
      <c r="L93" s="3">
        <f>LN(Cartera!L94/Cartera!L93)</f>
        <v>1.068241550731033E-2</v>
      </c>
    </row>
    <row r="94" spans="1:12" hidden="1" outlineLevel="1" x14ac:dyDescent="0.25">
      <c r="A94" s="51"/>
      <c r="B94" s="3">
        <f>LN(Cartera!B95/Cartera!B94)</f>
        <v>9.9375538146141851E-3</v>
      </c>
      <c r="C94" s="3">
        <f>LN(Cartera!C95/Cartera!C94)</f>
        <v>8.2440695032218268E-3</v>
      </c>
      <c r="D94" s="3">
        <f>LN(Cartera!D95/Cartera!D94)</f>
        <v>2.7858687166873619E-2</v>
      </c>
      <c r="E94" s="3">
        <f>LN(Cartera!E95/Cartera!E94)</f>
        <v>-1.15044589694099E-3</v>
      </c>
      <c r="F94" s="3">
        <f>LN(Cartera!F95/Cartera!F94)</f>
        <v>-3.2567425202740603E-3</v>
      </c>
      <c r="G94" s="3">
        <f>LN(Cartera!G95/Cartera!G94)</f>
        <v>1.1187390269921857E-3</v>
      </c>
      <c r="H94" s="3">
        <f>LN(Cartera!H95/Cartera!H94)</f>
        <v>4.0037562702900193E-3</v>
      </c>
      <c r="I94" s="3">
        <f>LN(Cartera!I95/Cartera!I94)</f>
        <v>1.197619104671562E-2</v>
      </c>
      <c r="J94" s="3">
        <f>LN(Cartera!J95/Cartera!J94)</f>
        <v>1.2190813078391271E-2</v>
      </c>
      <c r="K94" s="3">
        <f>LN(Cartera!K95/Cartera!K94)</f>
        <v>-4.0140546625472544E-3</v>
      </c>
      <c r="L94" s="3">
        <f>LN(Cartera!L95/Cartera!L94)</f>
        <v>8.9812196660478977E-3</v>
      </c>
    </row>
    <row r="95" spans="1:12" hidden="1" outlineLevel="1" x14ac:dyDescent="0.25">
      <c r="A95" s="51"/>
      <c r="B95" s="3">
        <f>LN(Cartera!B96/Cartera!B95)</f>
        <v>-4.4615634289123709E-3</v>
      </c>
      <c r="C95" s="3">
        <f>LN(Cartera!C96/Cartera!C95)</f>
        <v>-1.4722025882931034E-2</v>
      </c>
      <c r="D95" s="3">
        <f>LN(Cartera!D96/Cartera!D95)</f>
        <v>2.2230029680925269E-2</v>
      </c>
      <c r="E95" s="3">
        <f>LN(Cartera!E96/Cartera!E95)</f>
        <v>-1.5369274324077215E-2</v>
      </c>
      <c r="F95" s="3">
        <f>LN(Cartera!F96/Cartera!F95)</f>
        <v>2.7173641944566469E-2</v>
      </c>
      <c r="G95" s="3">
        <f>LN(Cartera!G96/Cartera!G95)</f>
        <v>6.2823492613994945E-3</v>
      </c>
      <c r="H95" s="3">
        <f>LN(Cartera!H96/Cartera!H95)</f>
        <v>-1.7609408036823784E-2</v>
      </c>
      <c r="I95" s="3">
        <f>LN(Cartera!I96/Cartera!I95)</f>
        <v>-1.1012799835402043E-2</v>
      </c>
      <c r="J95" s="3">
        <f>LN(Cartera!J96/Cartera!J95)</f>
        <v>5.4377995702242898E-3</v>
      </c>
      <c r="K95" s="3">
        <f>LN(Cartera!K96/Cartera!K95)</f>
        <v>-1.0059608367695907E-3</v>
      </c>
      <c r="L95" s="3">
        <f>LN(Cartera!L96/Cartera!L95)</f>
        <v>-9.3822623744300431E-3</v>
      </c>
    </row>
    <row r="96" spans="1:12" hidden="1" outlineLevel="1" x14ac:dyDescent="0.25">
      <c r="A96" s="51"/>
      <c r="B96" s="3">
        <f>LN(Cartera!B97/Cartera!B96)</f>
        <v>9.78109996167645E-3</v>
      </c>
      <c r="C96" s="3">
        <f>LN(Cartera!C97/Cartera!C96)</f>
        <v>1.6650520135952764E-3</v>
      </c>
      <c r="D96" s="3">
        <f>LN(Cartera!D97/Cartera!D96)</f>
        <v>2.0251501241580403E-2</v>
      </c>
      <c r="E96" s="3">
        <f>LN(Cartera!E97/Cartera!E96)</f>
        <v>8.1490263505902619E-3</v>
      </c>
      <c r="F96" s="3">
        <f>LN(Cartera!F97/Cartera!F96)</f>
        <v>-1.3852148573531375E-2</v>
      </c>
      <c r="G96" s="3">
        <f>LN(Cartera!G97/Cartera!G96)</f>
        <v>5.7410642654028799E-3</v>
      </c>
      <c r="H96" s="3">
        <f>LN(Cartera!H97/Cartera!H96)</f>
        <v>1.7819732924572135E-2</v>
      </c>
      <c r="I96" s="3">
        <f>LN(Cartera!I97/Cartera!I96)</f>
        <v>2.8010423020451512E-2</v>
      </c>
      <c r="J96" s="3">
        <f>LN(Cartera!J97/Cartera!J96)</f>
        <v>-1.1880403793757946E-2</v>
      </c>
      <c r="K96" s="3">
        <f>LN(Cartera!K97/Cartera!K96)</f>
        <v>7.0210417047917402E-3</v>
      </c>
      <c r="L96" s="3">
        <f>LN(Cartera!L97/Cartera!L96)</f>
        <v>6.0146367728008618E-4</v>
      </c>
    </row>
    <row r="97" spans="1:12" hidden="1" outlineLevel="1" x14ac:dyDescent="0.25">
      <c r="A97" s="51"/>
      <c r="B97" s="3">
        <f>LN(Cartera!B98/Cartera!B97)</f>
        <v>3.4434977920574261E-2</v>
      </c>
      <c r="C97" s="3">
        <f>LN(Cartera!C98/Cartera!C97)</f>
        <v>-2.1650603663744897E-3</v>
      </c>
      <c r="D97" s="3">
        <f>LN(Cartera!D98/Cartera!D97)</f>
        <v>2.1608181259109849E-2</v>
      </c>
      <c r="E97" s="3">
        <f>LN(Cartera!E98/Cartera!E97)</f>
        <v>7.2202479734870973E-3</v>
      </c>
      <c r="F97" s="3">
        <f>LN(Cartera!F98/Cartera!F97)</f>
        <v>-2.3521982731240683E-2</v>
      </c>
      <c r="G97" s="3">
        <f>LN(Cartera!G98/Cartera!G97)</f>
        <v>-7.5609009823889763E-3</v>
      </c>
      <c r="H97" s="3">
        <f>LN(Cartera!H98/Cartera!H97)</f>
        <v>-6.1162480435081766E-3</v>
      </c>
      <c r="I97" s="3">
        <f>LN(Cartera!I98/Cartera!I97)</f>
        <v>8.3916572450243518E-3</v>
      </c>
      <c r="J97" s="3">
        <f>LN(Cartera!J98/Cartera!J97)</f>
        <v>0</v>
      </c>
      <c r="K97" s="3">
        <f>LN(Cartera!K98/Cartera!K97)</f>
        <v>1.2416350224895366E-2</v>
      </c>
      <c r="L97" s="3">
        <f>LN(Cartera!L98/Cartera!L97)</f>
        <v>1.6022835392717634E-3</v>
      </c>
    </row>
    <row r="98" spans="1:12" hidden="1" outlineLevel="1" x14ac:dyDescent="0.25">
      <c r="A98" s="51"/>
      <c r="B98" s="3">
        <f>LN(Cartera!B99/Cartera!B98)</f>
        <v>6.0818901296830711E-3</v>
      </c>
      <c r="C98" s="3">
        <f>LN(Cartera!C99/Cartera!C98)</f>
        <v>6.8123384399138226E-3</v>
      </c>
      <c r="D98" s="3">
        <f>LN(Cartera!D99/Cartera!D98)</f>
        <v>-7.6426884702207156E-3</v>
      </c>
      <c r="E98" s="3">
        <f>LN(Cartera!E99/Cartera!E98)</f>
        <v>-8.0901624712934952E-3</v>
      </c>
      <c r="F98" s="3">
        <f>LN(Cartera!F99/Cartera!F98)</f>
        <v>-1.0675566336936252E-2</v>
      </c>
      <c r="G98" s="3">
        <f>LN(Cartera!G99/Cartera!G98)</f>
        <v>-3.0361823873922031E-4</v>
      </c>
      <c r="H98" s="3">
        <f>LN(Cartera!H99/Cartera!H98)</f>
        <v>-8.4656089711932761E-4</v>
      </c>
      <c r="I98" s="3">
        <f>LN(Cartera!I99/Cartera!I98)</f>
        <v>9.2798150510932896E-4</v>
      </c>
      <c r="J98" s="3">
        <f>LN(Cartera!J99/Cartera!J98)</f>
        <v>-2.0752982840490522E-3</v>
      </c>
      <c r="K98" s="3">
        <f>LN(Cartera!K99/Cartera!K98)</f>
        <v>-6.4373088459373541E-3</v>
      </c>
      <c r="L98" s="3">
        <f>LN(Cartera!L99/Cartera!L98)</f>
        <v>1.1999601439855437E-3</v>
      </c>
    </row>
    <row r="99" spans="1:12" hidden="1" outlineLevel="1" x14ac:dyDescent="0.25">
      <c r="A99" s="51"/>
      <c r="B99" s="3">
        <f>LN(Cartera!B100/Cartera!B99)</f>
        <v>2.9242403826641602E-3</v>
      </c>
      <c r="C99" s="3">
        <f>LN(Cartera!C100/Cartera!C99)</f>
        <v>1.5119466324372572E-2</v>
      </c>
      <c r="D99" s="3">
        <f>LN(Cartera!D100/Cartera!D99)</f>
        <v>2.1600431179296324E-2</v>
      </c>
      <c r="E99" s="3">
        <f>LN(Cartera!E100/Cartera!E99)</f>
        <v>3.4752134095698173E-3</v>
      </c>
      <c r="F99" s="3">
        <f>LN(Cartera!F100/Cartera!F99)</f>
        <v>2.2686630187965632E-2</v>
      </c>
      <c r="G99" s="3">
        <f>LN(Cartera!G100/Cartera!G99)</f>
        <v>2.3254244575022552E-3</v>
      </c>
      <c r="H99" s="3">
        <f>LN(Cartera!H100/Cartera!H99)</f>
        <v>2.6328348454851866E-2</v>
      </c>
      <c r="I99" s="3">
        <f>LN(Cartera!I100/Cartera!I99)</f>
        <v>2.4737908865100983E-2</v>
      </c>
      <c r="J99" s="3">
        <f>LN(Cartera!J100/Cartera!J99)</f>
        <v>2.6849051189665658E-3</v>
      </c>
      <c r="K99" s="3">
        <f>LN(Cartera!K100/Cartera!K99)</f>
        <v>-1.6781809416506071E-2</v>
      </c>
      <c r="L99" s="3">
        <f>LN(Cartera!L100/Cartera!L99)</f>
        <v>1.1985818574192291E-3</v>
      </c>
    </row>
    <row r="100" spans="1:12" hidden="1" outlineLevel="1" x14ac:dyDescent="0.25">
      <c r="A100" s="51"/>
      <c r="B100" s="3">
        <f>LN(Cartera!B101/Cartera!B100)</f>
        <v>1.9415215227964251E-2</v>
      </c>
      <c r="C100" s="3">
        <f>LN(Cartera!C101/Cartera!C100)</f>
        <v>-2.3934458954950211E-2</v>
      </c>
      <c r="D100" s="3">
        <f>LN(Cartera!D101/Cartera!D100)</f>
        <v>-4.8819070159573895E-2</v>
      </c>
      <c r="E100" s="3">
        <f>LN(Cartera!E101/Cartera!E100)</f>
        <v>-1.8086811338846046E-2</v>
      </c>
      <c r="F100" s="3">
        <f>LN(Cartera!F101/Cartera!F100)</f>
        <v>-8.3334383285990202E-2</v>
      </c>
      <c r="G100" s="3">
        <f>LN(Cartera!G101/Cartera!G100)</f>
        <v>-3.3894546149056903E-2</v>
      </c>
      <c r="H100" s="3">
        <f>LN(Cartera!H101/Cartera!H100)</f>
        <v>-5.8603094692913943E-2</v>
      </c>
      <c r="I100" s="3">
        <f>LN(Cartera!I101/Cartera!I100)</f>
        <v>-5.7264839518930633E-2</v>
      </c>
      <c r="J100" s="3">
        <f>LN(Cartera!J101/Cartera!J100)</f>
        <v>4.6205942259657622E-3</v>
      </c>
      <c r="K100" s="3">
        <f>LN(Cartera!K101/Cartera!K100)</f>
        <v>-3.286557630263684E-2</v>
      </c>
      <c r="L100" s="3">
        <f>LN(Cartera!L101/Cartera!L100)</f>
        <v>-3.9707975787345938E-2</v>
      </c>
    </row>
    <row r="101" spans="1:12" hidden="1" outlineLevel="1" x14ac:dyDescent="0.25">
      <c r="A101" s="51"/>
      <c r="B101" s="3">
        <f>LN(Cartera!B102/Cartera!B101)</f>
        <v>-8.3843653295295667E-2</v>
      </c>
      <c r="C101" s="3">
        <f>LN(Cartera!C102/Cartera!C101)</f>
        <v>-1.9909565855418226E-2</v>
      </c>
      <c r="D101" s="3">
        <f>LN(Cartera!D102/Cartera!D101)</f>
        <v>-3.0477963170026212E-2</v>
      </c>
      <c r="E101" s="3">
        <f>LN(Cartera!E102/Cartera!E101)</f>
        <v>-5.0170387070575442E-3</v>
      </c>
      <c r="F101" s="3">
        <f>LN(Cartera!F102/Cartera!F101)</f>
        <v>-7.978058447413254E-2</v>
      </c>
      <c r="G101" s="3">
        <f>LN(Cartera!G102/Cartera!G101)</f>
        <v>-1.4098118975464459E-2</v>
      </c>
      <c r="H101" s="3">
        <f>LN(Cartera!H102/Cartera!H101)</f>
        <v>-1.0772842213380233E-2</v>
      </c>
      <c r="I101" s="3">
        <f>LN(Cartera!I102/Cartera!I101)</f>
        <v>3.825925096065995E-3</v>
      </c>
      <c r="J101" s="3">
        <f>LN(Cartera!J102/Cartera!J101)</f>
        <v>1.8748272000040714E-2</v>
      </c>
      <c r="K101" s="3">
        <f>LN(Cartera!K102/Cartera!K101)</f>
        <v>-4.1300741734881706E-2</v>
      </c>
      <c r="L101" s="3">
        <f>LN(Cartera!L102/Cartera!L101)</f>
        <v>-2.5669430422651716E-2</v>
      </c>
    </row>
    <row r="102" spans="1:12" hidden="1" outlineLevel="1" x14ac:dyDescent="0.25">
      <c r="A102" s="51"/>
      <c r="B102" s="3">
        <f>LN(Cartera!B103/Cartera!B102)</f>
        <v>-1.8791226877449874E-2</v>
      </c>
      <c r="C102" s="3">
        <f>LN(Cartera!C103/Cartera!C102)</f>
        <v>2.2078961729110017E-2</v>
      </c>
      <c r="D102" s="3">
        <f>LN(Cartera!D103/Cartera!D102)</f>
        <v>3.8330676194290605E-2</v>
      </c>
      <c r="E102" s="3">
        <f>LN(Cartera!E103/Cartera!E102)</f>
        <v>1.8757877620351249E-2</v>
      </c>
      <c r="F102" s="3">
        <f>LN(Cartera!F103/Cartera!F102)</f>
        <v>2.4401674023876517E-2</v>
      </c>
      <c r="G102" s="3">
        <f>LN(Cartera!G103/Cartera!G102)</f>
        <v>1.7539765936452002E-2</v>
      </c>
      <c r="H102" s="3">
        <f>LN(Cartera!H103/Cartera!H102)</f>
        <v>1.4483465182899729E-2</v>
      </c>
      <c r="I102" s="3">
        <f>LN(Cartera!I103/Cartera!I102)</f>
        <v>8.0818120857017658E-3</v>
      </c>
      <c r="J102" s="3">
        <f>LN(Cartera!J103/Cartera!J102)</f>
        <v>-5.9543859318944418E-4</v>
      </c>
      <c r="K102" s="3">
        <f>LN(Cartera!K103/Cartera!K102)</f>
        <v>1.8062278835816716E-2</v>
      </c>
      <c r="L102" s="3">
        <f>LN(Cartera!L103/Cartera!L102)</f>
        <v>2.1923328149076601E-2</v>
      </c>
    </row>
    <row r="103" spans="1:12" hidden="1" outlineLevel="1" x14ac:dyDescent="0.25">
      <c r="A103" s="51"/>
      <c r="B103" s="3">
        <f>LN(Cartera!B104/Cartera!B103)</f>
        <v>1.4427921242728466E-2</v>
      </c>
      <c r="C103" s="3">
        <f>LN(Cartera!C104/Cartera!C103)</f>
        <v>2.9887264845902851E-2</v>
      </c>
      <c r="D103" s="3">
        <f>LN(Cartera!D104/Cartera!D103)</f>
        <v>4.5575987752024816E-2</v>
      </c>
      <c r="E103" s="3">
        <f>LN(Cartera!E104/Cartera!E103)</f>
        <v>1.6415027316512527E-2</v>
      </c>
      <c r="F103" s="3">
        <f>LN(Cartera!F104/Cartera!F103)</f>
        <v>1.1570418575608849E-2</v>
      </c>
      <c r="G103" s="3">
        <f>LN(Cartera!G104/Cartera!G103)</f>
        <v>9.6358821631213464E-3</v>
      </c>
      <c r="H103" s="3">
        <f>LN(Cartera!H104/Cartera!H103)</f>
        <v>1.6207809526323176E-2</v>
      </c>
      <c r="I103" s="3">
        <f>LN(Cartera!I104/Cartera!I103)</f>
        <v>2.985291580119754E-2</v>
      </c>
      <c r="J103" s="3">
        <f>LN(Cartera!J104/Cartera!J103)</f>
        <v>2.4986626719099071E-3</v>
      </c>
      <c r="K103" s="3">
        <f>LN(Cartera!K104/Cartera!K103)</f>
        <v>3.8264600537767007E-2</v>
      </c>
      <c r="L103" s="3">
        <f>LN(Cartera!L104/Cartera!L103)</f>
        <v>2.3695391105000151E-2</v>
      </c>
    </row>
    <row r="104" spans="1:12" hidden="1" outlineLevel="1" x14ac:dyDescent="0.25">
      <c r="A104" s="51"/>
      <c r="B104" s="3">
        <f>LN(Cartera!B105/Cartera!B104)</f>
        <v>2.5705795454147095E-2</v>
      </c>
      <c r="C104" s="3">
        <f>LN(Cartera!C105/Cartera!C104)</f>
        <v>1.61653768134709E-3</v>
      </c>
      <c r="D104" s="3">
        <f>LN(Cartera!D105/Cartera!D104)</f>
        <v>2.0484272725090263E-2</v>
      </c>
      <c r="E104" s="3">
        <f>LN(Cartera!E105/Cartera!E104)</f>
        <v>5.6964269259008873E-3</v>
      </c>
      <c r="F104" s="3">
        <f>LN(Cartera!F105/Cartera!F104)</f>
        <v>-9.9092470627716919E-3</v>
      </c>
      <c r="G104" s="3">
        <f>LN(Cartera!G105/Cartera!G104)</f>
        <v>8.6242524997920227E-3</v>
      </c>
      <c r="H104" s="3">
        <f>LN(Cartera!H105/Cartera!H104)</f>
        <v>7.6873323260924888E-3</v>
      </c>
      <c r="I104" s="3">
        <f>LN(Cartera!I105/Cartera!I104)</f>
        <v>2.2717923859656868E-2</v>
      </c>
      <c r="J104" s="3">
        <f>LN(Cartera!J105/Cartera!J104)</f>
        <v>1.9301516837346794E-2</v>
      </c>
      <c r="K104" s="3">
        <f>LN(Cartera!K105/Cartera!K104)</f>
        <v>8.1946683464374521E-3</v>
      </c>
      <c r="L104" s="3">
        <f>LN(Cartera!L105/Cartera!L104)</f>
        <v>-1.4263883941317385E-3</v>
      </c>
    </row>
    <row r="105" spans="1:12" hidden="1" outlineLevel="1" x14ac:dyDescent="0.25">
      <c r="A105" s="51"/>
      <c r="B105" s="3">
        <f>LN(Cartera!B106/Cartera!B105)</f>
        <v>9.9991718659944162E-3</v>
      </c>
      <c r="C105" s="3">
        <f>LN(Cartera!C106/Cartera!C105)</f>
        <v>1.283919107736874E-2</v>
      </c>
      <c r="D105" s="3">
        <f>LN(Cartera!D106/Cartera!D105)</f>
        <v>1.3704647823277797E-2</v>
      </c>
      <c r="E105" s="3">
        <f>LN(Cartera!E106/Cartera!E105)</f>
        <v>1.0172481194425374E-2</v>
      </c>
      <c r="F105" s="3">
        <f>LN(Cartera!F106/Cartera!F105)</f>
        <v>4.9668563401443983E-3</v>
      </c>
      <c r="G105" s="3">
        <f>LN(Cartera!G106/Cartera!G105)</f>
        <v>2.1444889614647103E-3</v>
      </c>
      <c r="H105" s="3">
        <f>LN(Cartera!H106/Cartera!H105)</f>
        <v>-7.473035898614911E-3</v>
      </c>
      <c r="I105" s="3">
        <f>LN(Cartera!I106/Cartera!I105)</f>
        <v>1.0279420123825336E-2</v>
      </c>
      <c r="J105" s="3">
        <f>LN(Cartera!J106/Cartera!J105)</f>
        <v>-1.8668072375944364E-3</v>
      </c>
      <c r="K105" s="3">
        <f>LN(Cartera!K106/Cartera!K105)</f>
        <v>9.8972769548409979E-3</v>
      </c>
      <c r="L105" s="3">
        <f>LN(Cartera!L106/Cartera!L105)</f>
        <v>-6.1362227883553144E-3</v>
      </c>
    </row>
    <row r="106" spans="1:12" hidden="1" outlineLevel="1" x14ac:dyDescent="0.25">
      <c r="A106" s="51"/>
      <c r="B106" s="3">
        <f>LN(Cartera!B107/Cartera!B106)</f>
        <v>8.5720406021354608E-3</v>
      </c>
      <c r="C106" s="3">
        <f>LN(Cartera!C107/Cartera!C106)</f>
        <v>-1.2677711626779839E-2</v>
      </c>
      <c r="D106" s="3">
        <f>LN(Cartera!D107/Cartera!D106)</f>
        <v>-2.7815872515719029E-3</v>
      </c>
      <c r="E106" s="3">
        <f>LN(Cartera!E107/Cartera!E106)</f>
        <v>6.7246259751376509E-3</v>
      </c>
      <c r="F106" s="3">
        <f>LN(Cartera!F107/Cartera!F106)</f>
        <v>-2.847755252374046E-2</v>
      </c>
      <c r="G106" s="3">
        <f>LN(Cartera!G107/Cartera!G106)</f>
        <v>-3.7814444807353319E-3</v>
      </c>
      <c r="H106" s="3">
        <f>LN(Cartera!H107/Cartera!H106)</f>
        <v>1.4679510800154236E-2</v>
      </c>
      <c r="I106" s="3">
        <f>LN(Cartera!I107/Cartera!I106)</f>
        <v>-1.9758209429844173E-2</v>
      </c>
      <c r="J106" s="3">
        <f>LN(Cartera!J107/Cartera!J106)</f>
        <v>1.5067543087323554E-2</v>
      </c>
      <c r="K106" s="3">
        <f>LN(Cartera!K107/Cartera!K106)</f>
        <v>-9.8972769548410933E-3</v>
      </c>
      <c r="L106" s="3">
        <f>LN(Cartera!L107/Cartera!L106)</f>
        <v>1.6280355015804281E-2</v>
      </c>
    </row>
    <row r="107" spans="1:12" hidden="1" outlineLevel="1" x14ac:dyDescent="0.25">
      <c r="A107" s="51"/>
      <c r="B107" s="3">
        <f>LN(Cartera!B108/Cartera!B107)</f>
        <v>-9.1905514579514683E-3</v>
      </c>
      <c r="C107" s="3">
        <f>LN(Cartera!C108/Cartera!C107)</f>
        <v>2.3147350573358143E-2</v>
      </c>
      <c r="D107" s="3">
        <f>LN(Cartera!D108/Cartera!D107)</f>
        <v>-9.2347652441742614E-3</v>
      </c>
      <c r="E107" s="3">
        <f>LN(Cartera!E108/Cartera!E107)</f>
        <v>1.395284127709021E-3</v>
      </c>
      <c r="F107" s="3">
        <f>LN(Cartera!F108/Cartera!F107)</f>
        <v>8.8813861676367532E-3</v>
      </c>
      <c r="G107" s="3">
        <f>LN(Cartera!G108/Cartera!G107)</f>
        <v>8.0566750208725686E-3</v>
      </c>
      <c r="H107" s="3">
        <f>LN(Cartera!H108/Cartera!H107)</f>
        <v>6.3158946794900153E-3</v>
      </c>
      <c r="I107" s="3">
        <f>LN(Cartera!I108/Cartera!I107)</f>
        <v>-7.2826906895697941E-3</v>
      </c>
      <c r="J107" s="3">
        <f>LN(Cartera!J108/Cartera!J107)</f>
        <v>3.4451457459912329E-3</v>
      </c>
      <c r="K107" s="3">
        <f>LN(Cartera!K108/Cartera!K107)</f>
        <v>-2.042329022381763E-3</v>
      </c>
      <c r="L107" s="3">
        <f>LN(Cartera!L108/Cartera!L107)</f>
        <v>-3.4375122313661543E-3</v>
      </c>
    </row>
    <row r="108" spans="1:12" hidden="1" outlineLevel="1" x14ac:dyDescent="0.25">
      <c r="A108" s="51"/>
      <c r="B108" s="3">
        <f>LN(Cartera!B109/Cartera!B108)</f>
        <v>-1.7013404184378883E-2</v>
      </c>
      <c r="C108" s="3">
        <f>LN(Cartera!C109/Cartera!C108)</f>
        <v>9.46388090717964E-4</v>
      </c>
      <c r="D108" s="3">
        <f>LN(Cartera!D109/Cartera!D108)</f>
        <v>-4.7907093234615299E-3</v>
      </c>
      <c r="E108" s="3">
        <f>LN(Cartera!E109/Cartera!E108)</f>
        <v>-2.5129427922840923E-3</v>
      </c>
      <c r="F108" s="3">
        <f>LN(Cartera!F109/Cartera!F108)</f>
        <v>-1.0582109330536972E-2</v>
      </c>
      <c r="G108" s="3">
        <f>LN(Cartera!G109/Cartera!G108)</f>
        <v>-4.0630905564400534E-4</v>
      </c>
      <c r="H108" s="3">
        <f>LN(Cartera!H109/Cartera!H108)</f>
        <v>2.5690184063545535E-2</v>
      </c>
      <c r="I108" s="3">
        <f>LN(Cartera!I109/Cartera!I108)</f>
        <v>-5.0377024333147068E-3</v>
      </c>
      <c r="J108" s="3">
        <f>LN(Cartera!J109/Cartera!J108)</f>
        <v>-2.2491116781242118E-2</v>
      </c>
      <c r="K108" s="3">
        <f>LN(Cartera!K109/Cartera!K108)</f>
        <v>1.8232893269856783E-2</v>
      </c>
      <c r="L108" s="3">
        <f>LN(Cartera!L109/Cartera!L108)</f>
        <v>-1.2637734571699377E-2</v>
      </c>
    </row>
    <row r="109" spans="1:12" hidden="1" outlineLevel="1" x14ac:dyDescent="0.25">
      <c r="A109" s="51"/>
      <c r="B109" s="3">
        <f>LN(Cartera!B110/Cartera!B109)</f>
        <v>-1.8941656149305194E-2</v>
      </c>
      <c r="C109" s="3">
        <f>LN(Cartera!C110/Cartera!C109)</f>
        <v>1.1443090256590929E-2</v>
      </c>
      <c r="D109" s="3">
        <f>LN(Cartera!D110/Cartera!D109)</f>
        <v>1.4582311117807582E-2</v>
      </c>
      <c r="E109" s="3">
        <f>LN(Cartera!E110/Cartera!E109)</f>
        <v>9.7371475923650006E-3</v>
      </c>
      <c r="F109" s="3">
        <f>LN(Cartera!F110/Cartera!F109)</f>
        <v>5.6259705157712357E-2</v>
      </c>
      <c r="G109" s="3">
        <f>LN(Cartera!G110/Cartera!G109)</f>
        <v>1.2220512202402646E-2</v>
      </c>
      <c r="H109" s="3">
        <f>LN(Cartera!H110/Cartera!H109)</f>
        <v>3.9307227026727898E-2</v>
      </c>
      <c r="I109" s="3">
        <f>LN(Cartera!I110/Cartera!I109)</f>
        <v>5.0377024333146123E-3</v>
      </c>
      <c r="J109" s="3">
        <f>LN(Cartera!J110/Cartera!J109)</f>
        <v>8.4063657607759152E-3</v>
      </c>
      <c r="K109" s="3">
        <f>LN(Cartera!K110/Cartera!K109)</f>
        <v>1.7166810642832112E-2</v>
      </c>
      <c r="L109" s="3">
        <f>LN(Cartera!L110/Cartera!L109)</f>
        <v>1.6277043150505845E-2</v>
      </c>
    </row>
    <row r="110" spans="1:12" hidden="1" outlineLevel="1" x14ac:dyDescent="0.25">
      <c r="A110" s="51"/>
      <c r="B110" s="3">
        <f>LN(Cartera!B111/Cartera!B110)</f>
        <v>7.9360292696219921E-3</v>
      </c>
      <c r="C110" s="3">
        <f>LN(Cartera!C111/Cartera!C110)</f>
        <v>2.9568770597073243E-3</v>
      </c>
      <c r="D110" s="3">
        <f>LN(Cartera!D111/Cartera!D110)</f>
        <v>5.2756752278157485E-3</v>
      </c>
      <c r="E110" s="3">
        <f>LN(Cartera!E111/Cartera!E110)</f>
        <v>8.303030665152871E-4</v>
      </c>
      <c r="F110" s="3">
        <f>LN(Cartera!F111/Cartera!F110)</f>
        <v>-7.6721957665603028E-3</v>
      </c>
      <c r="G110" s="3">
        <f>LN(Cartera!G111/Cartera!G110)</f>
        <v>3.60721823185338E-3</v>
      </c>
      <c r="H110" s="3">
        <f>LN(Cartera!H111/Cartera!H110)</f>
        <v>2.2748176857304157E-2</v>
      </c>
      <c r="I110" s="3">
        <f>LN(Cartera!I111/Cartera!I110)</f>
        <v>5.0125875065056393E-3</v>
      </c>
      <c r="J110" s="3">
        <f>LN(Cartera!J111/Cartera!J110)</f>
        <v>0</v>
      </c>
      <c r="K110" s="3">
        <f>LN(Cartera!K111/Cartera!K110)</f>
        <v>1.2258059538136312E-2</v>
      </c>
      <c r="L110" s="3">
        <f>LN(Cartera!L111/Cartera!L110)</f>
        <v>7.2391428871556316E-3</v>
      </c>
    </row>
    <row r="111" spans="1:12" hidden="1" outlineLevel="1" x14ac:dyDescent="0.25">
      <c r="A111" s="51"/>
      <c r="B111" s="3">
        <f>LN(Cartera!B112/Cartera!B111)</f>
        <v>1.7531847641912159E-2</v>
      </c>
      <c r="C111" s="3">
        <f>LN(Cartera!C112/Cartera!C111)</f>
        <v>1.7713239679102176E-2</v>
      </c>
      <c r="D111" s="3">
        <f>LN(Cartera!D112/Cartera!D111)</f>
        <v>2.1912654059381358E-2</v>
      </c>
      <c r="E111" s="3">
        <f>LN(Cartera!E112/Cartera!E111)</f>
        <v>2.4865324326082353E-3</v>
      </c>
      <c r="F111" s="3">
        <f>LN(Cartera!F112/Cartera!F111)</f>
        <v>5.3661826882418794E-2</v>
      </c>
      <c r="G111" s="3">
        <f>LN(Cartera!G112/Cartera!G111)</f>
        <v>2.1979627192191321E-3</v>
      </c>
      <c r="H111" s="3">
        <f>LN(Cartera!H112/Cartera!H111)</f>
        <v>1.4882911752316185E-2</v>
      </c>
      <c r="I111" s="3">
        <f>LN(Cartera!I112/Cartera!I111)</f>
        <v>1.3627528485811397E-3</v>
      </c>
      <c r="J111" s="3">
        <f>LN(Cartera!J112/Cartera!J111)</f>
        <v>-1.8422345150921206E-2</v>
      </c>
      <c r="K111" s="3">
        <f>LN(Cartera!K112/Cartera!K111)</f>
        <v>4.2925020350562663E-2</v>
      </c>
      <c r="L111" s="3">
        <f>LN(Cartera!L112/Cartera!L111)</f>
        <v>3.6000038880076293E-3</v>
      </c>
    </row>
    <row r="112" spans="1:12" hidden="1" outlineLevel="1" x14ac:dyDescent="0.25">
      <c r="A112" s="51"/>
      <c r="B112" s="3">
        <f>LN(Cartera!B113/Cartera!B112)</f>
        <v>1.7468871225113276E-2</v>
      </c>
      <c r="C112" s="3">
        <f>LN(Cartera!C113/Cartera!C112)</f>
        <v>-1.1207655764121239E-2</v>
      </c>
      <c r="D112" s="3">
        <f>LN(Cartera!D113/Cartera!D112)</f>
        <v>-9.5277431036606252E-3</v>
      </c>
      <c r="E112" s="3">
        <f>LN(Cartera!E113/Cartera!E112)</f>
        <v>1.9296766044514335E-3</v>
      </c>
      <c r="F112" s="3">
        <f>LN(Cartera!F113/Cartera!F112)</f>
        <v>3.3619747352842962E-2</v>
      </c>
      <c r="G112" s="3">
        <f>LN(Cartera!G113/Cartera!G112)</f>
        <v>-3.1987233351153397E-3</v>
      </c>
      <c r="H112" s="3">
        <f>LN(Cartera!H113/Cartera!H112)</f>
        <v>-3.7885964421452553E-4</v>
      </c>
      <c r="I112" s="3">
        <f>LN(Cartera!I113/Cartera!I112)</f>
        <v>9.0735033448289377E-4</v>
      </c>
      <c r="J112" s="3">
        <f>LN(Cartera!J113/Cartera!J112)</f>
        <v>7.1981074496620884E-3</v>
      </c>
      <c r="K112" s="3">
        <f>LN(Cartera!K113/Cartera!K112)</f>
        <v>-1.0323836171825794E-2</v>
      </c>
      <c r="L112" s="3">
        <f>LN(Cartera!L113/Cartera!L112)</f>
        <v>1.1117882811839376E-2</v>
      </c>
    </row>
    <row r="113" spans="1:12" hidden="1" outlineLevel="1" x14ac:dyDescent="0.25">
      <c r="A113" s="51"/>
      <c r="B113" s="3">
        <f>LN(Cartera!B114/Cartera!B113)</f>
        <v>1.5554245764710175E-2</v>
      </c>
      <c r="C113" s="3">
        <f>LN(Cartera!C114/Cartera!C113)</f>
        <v>-1.791461627441459E-2</v>
      </c>
      <c r="D113" s="3">
        <f>LN(Cartera!D114/Cartera!D113)</f>
        <v>0</v>
      </c>
      <c r="E113" s="3">
        <f>LN(Cartera!E114/Cartera!E113)</f>
        <v>1.666014249660256E-2</v>
      </c>
      <c r="F113" s="3">
        <f>LN(Cartera!F114/Cartera!F113)</f>
        <v>3.4681372598204495E-2</v>
      </c>
      <c r="G113" s="3">
        <f>LN(Cartera!G114/Cartera!G113)</f>
        <v>9.0071560656140306E-4</v>
      </c>
      <c r="H113" s="3">
        <f>LN(Cartera!H114/Cartera!H113)</f>
        <v>1.0179183181900897E-2</v>
      </c>
      <c r="I113" s="3">
        <f>LN(Cartera!I114/Cartera!I113)</f>
        <v>1.8124608906457456E-3</v>
      </c>
      <c r="J113" s="3">
        <f>LN(Cartera!J114/Cartera!J113)</f>
        <v>-3.5336078546791072E-3</v>
      </c>
      <c r="K113" s="3">
        <f>LN(Cartera!K114/Cartera!K113)</f>
        <v>1.7997353831193948E-2</v>
      </c>
      <c r="L113" s="3">
        <f>LN(Cartera!L114/Cartera!L113)</f>
        <v>6.1017214593090171E-3</v>
      </c>
    </row>
    <row r="114" spans="1:12" hidden="1" outlineLevel="1" x14ac:dyDescent="0.25">
      <c r="A114" s="51"/>
      <c r="B114" s="3">
        <f>LN(Cartera!B115/Cartera!B114)</f>
        <v>8.9536046641717126E-4</v>
      </c>
      <c r="C114" s="3">
        <f>LN(Cartera!C115/Cartera!C114)</f>
        <v>-4.7266355898589619E-3</v>
      </c>
      <c r="D114" s="3">
        <f>LN(Cartera!D115/Cartera!D114)</f>
        <v>0</v>
      </c>
      <c r="E114" s="3">
        <f>LN(Cartera!E115/Cartera!E114)</f>
        <v>-4.0710601502882571E-3</v>
      </c>
      <c r="F114" s="3">
        <f>LN(Cartera!F115/Cartera!F114)</f>
        <v>-1.5549038073899133E-2</v>
      </c>
      <c r="G114" s="3">
        <f>LN(Cartera!G115/Cartera!G114)</f>
        <v>-1.7019376045520425E-3</v>
      </c>
      <c r="H114" s="3">
        <f>LN(Cartera!H115/Cartera!H114)</f>
        <v>-1.1696020787859392E-2</v>
      </c>
      <c r="I114" s="3">
        <f>LN(Cartera!I115/Cartera!I114)</f>
        <v>-5.4471765521214438E-3</v>
      </c>
      <c r="J114" s="3">
        <f>LN(Cartera!J115/Cartera!J114)</f>
        <v>2.0038670229175193E-3</v>
      </c>
      <c r="K114" s="3">
        <f>LN(Cartera!K115/Cartera!K114)</f>
        <v>-2.3162284898240623E-4</v>
      </c>
      <c r="L114" s="3">
        <f>LN(Cartera!L115/Cartera!L114)</f>
        <v>7.2344238951061813E-3</v>
      </c>
    </row>
    <row r="115" spans="1:12" hidden="1" outlineLevel="1" x14ac:dyDescent="0.25">
      <c r="A115" s="51"/>
      <c r="B115" s="3">
        <f>LN(Cartera!B116/Cartera!B115)</f>
        <v>1.1526678052866888E-2</v>
      </c>
      <c r="C115" s="3">
        <f>LN(Cartera!C116/Cartera!C115)</f>
        <v>3.7831223888692071E-3</v>
      </c>
      <c r="D115" s="3">
        <f>LN(Cartera!D116/Cartera!D115)</f>
        <v>-1.0724783268684326E-2</v>
      </c>
      <c r="E115" s="3">
        <f>LN(Cartera!E116/Cartera!E115)</f>
        <v>-3.5417827998278592E-3</v>
      </c>
      <c r="F115" s="3">
        <f>LN(Cartera!F116/Cartera!F115)</f>
        <v>9.0695339961580548E-3</v>
      </c>
      <c r="G115" s="3">
        <f>LN(Cartera!G116/Cartera!G115)</f>
        <v>3.5008687043339036E-3</v>
      </c>
      <c r="H115" s="3">
        <f>LN(Cartera!H116/Cartera!H115)</f>
        <v>5.1102599123970865E-3</v>
      </c>
      <c r="I115" s="3">
        <f>LN(Cartera!I116/Cartera!I115)</f>
        <v>1.8190546584661142E-3</v>
      </c>
      <c r="J115" s="3">
        <f>LN(Cartera!J116/Cartera!J115)</f>
        <v>3.8785028801490273E-3</v>
      </c>
      <c r="K115" s="3">
        <f>LN(Cartera!K116/Cartera!K115)</f>
        <v>4.6328469672735599E-4</v>
      </c>
      <c r="L115" s="3">
        <f>LN(Cartera!L116/Cartera!L115)</f>
        <v>5.6337593823512656E-3</v>
      </c>
    </row>
    <row r="116" spans="1:12" hidden="1" outlineLevel="1" x14ac:dyDescent="0.25">
      <c r="A116" s="51"/>
      <c r="B116" s="3">
        <f>LN(Cartera!B117/Cartera!B116)</f>
        <v>-2.9710480297883736E-3</v>
      </c>
      <c r="C116" s="3">
        <f>LN(Cartera!C117/Cartera!C116)</f>
        <v>-3.7831223888691702E-3</v>
      </c>
      <c r="D116" s="3">
        <f>LN(Cartera!D117/Cartera!D116)</f>
        <v>-3.8780936642096122E-3</v>
      </c>
      <c r="E116" s="3">
        <f>LN(Cartera!E117/Cartera!E116)</f>
        <v>0</v>
      </c>
      <c r="F116" s="3">
        <f>LN(Cartera!F117/Cartera!F116)</f>
        <v>-4.2041663273826697E-2</v>
      </c>
      <c r="G116" s="3">
        <f>LN(Cartera!G117/Cartera!G116)</f>
        <v>-6.8129808642670613E-3</v>
      </c>
      <c r="H116" s="3">
        <f>LN(Cartera!H117/Cartera!H116)</f>
        <v>1.0329681384927392E-2</v>
      </c>
      <c r="I116" s="3">
        <f>LN(Cartera!I117/Cartera!I116)</f>
        <v>-1.1423473550628472E-2</v>
      </c>
      <c r="J116" s="3">
        <f>LN(Cartera!J117/Cartera!J116)</f>
        <v>1.5237300291548056E-3</v>
      </c>
      <c r="K116" s="3">
        <f>LN(Cartera!K117/Cartera!K116)</f>
        <v>-1.0710207026482396E-2</v>
      </c>
      <c r="L116" s="3">
        <f>LN(Cartera!L117/Cartera!L116)</f>
        <v>1.7419921513793578E-3</v>
      </c>
    </row>
    <row r="117" spans="1:12" hidden="1" outlineLevel="1" x14ac:dyDescent="0.25">
      <c r="A117" s="51"/>
      <c r="B117" s="3">
        <f>LN(Cartera!B118/Cartera!B117)</f>
        <v>-3.3835333674288532E-3</v>
      </c>
      <c r="C117" s="3">
        <f>LN(Cartera!C118/Cartera!C117)</f>
        <v>1.4203426991288243E-3</v>
      </c>
      <c r="D117" s="3">
        <f>LN(Cartera!D118/Cartera!D117)</f>
        <v>-1.9447152106095197E-3</v>
      </c>
      <c r="E117" s="3">
        <f>LN(Cartera!E118/Cartera!E117)</f>
        <v>1.0911348749113811E-3</v>
      </c>
      <c r="F117" s="3">
        <f>LN(Cartera!F118/Cartera!F117)</f>
        <v>2.2574125462906909E-3</v>
      </c>
      <c r="G117" s="3">
        <f>LN(Cartera!G118/Cartera!G117)</f>
        <v>-1.2646230425280658E-2</v>
      </c>
      <c r="H117" s="3">
        <f>LN(Cartera!H118/Cartera!H117)</f>
        <v>1.2994446693925112E-2</v>
      </c>
      <c r="I117" s="3">
        <f>LN(Cartera!I118/Cartera!I117)</f>
        <v>1.4598799421152631E-2</v>
      </c>
      <c r="J117" s="3">
        <f>LN(Cartera!J118/Cartera!J117)</f>
        <v>-5.4022329093038344E-3</v>
      </c>
      <c r="K117" s="3">
        <f>LN(Cartera!K118/Cartera!K117)</f>
        <v>-1.628359283568313E-2</v>
      </c>
      <c r="L117" s="3">
        <f>LN(Cartera!L118/Cartera!L117)</f>
        <v>-2.1295333416843621E-3</v>
      </c>
    </row>
    <row r="118" spans="1:12" hidden="1" outlineLevel="1" x14ac:dyDescent="0.25">
      <c r="A118" s="51"/>
      <c r="B118" s="3">
        <f>LN(Cartera!B119/Cartera!B118)</f>
        <v>-6.3560904071286936E-3</v>
      </c>
      <c r="C118" s="3">
        <f>LN(Cartera!C119/Cartera!C118)</f>
        <v>7.5412612504099676E-3</v>
      </c>
      <c r="D118" s="3">
        <f>LN(Cartera!D119/Cartera!D118)</f>
        <v>-3.3425936880131543E-3</v>
      </c>
      <c r="E118" s="3">
        <f>LN(Cartera!E119/Cartera!E118)</f>
        <v>8.1752287994459993E-4</v>
      </c>
      <c r="F118" s="3">
        <f>LN(Cartera!F119/Cartera!F118)</f>
        <v>-1.2098445790388636E-2</v>
      </c>
      <c r="G118" s="3">
        <f>LN(Cartera!G119/Cartera!G118)</f>
        <v>-2.1403361051549625E-3</v>
      </c>
      <c r="H118" s="3">
        <f>LN(Cartera!H119/Cartera!H118)</f>
        <v>-1.8615578174426543E-2</v>
      </c>
      <c r="I118" s="3">
        <f>LN(Cartera!I119/Cartera!I118)</f>
        <v>-2.2670152019974108E-3</v>
      </c>
      <c r="J118" s="3">
        <f>LN(Cartera!J119/Cartera!J118)</f>
        <v>5.6365109302505103E-3</v>
      </c>
      <c r="K118" s="3">
        <f>LN(Cartera!K119/Cartera!K118)</f>
        <v>-0.11885424924535277</v>
      </c>
      <c r="L118" s="3">
        <f>LN(Cartera!L119/Cartera!L118)</f>
        <v>3.4823212830891966E-3</v>
      </c>
    </row>
    <row r="119" spans="1:12" hidden="1" outlineLevel="1" x14ac:dyDescent="0.25">
      <c r="A119" s="51"/>
      <c r="B119" s="3">
        <f>LN(Cartera!B120/Cartera!B119)</f>
        <v>1.1396337300517525E-2</v>
      </c>
      <c r="C119" s="3">
        <f>LN(Cartera!C120/Cartera!C119)</f>
        <v>-1.2529054105699269E-3</v>
      </c>
      <c r="D119" s="3">
        <f>LN(Cartera!D120/Cartera!D119)</f>
        <v>8.3667555901111468E-4</v>
      </c>
      <c r="E119" s="3">
        <f>LN(Cartera!E120/Cartera!E119)</f>
        <v>8.1696395535078229E-4</v>
      </c>
      <c r="F119" s="3">
        <f>LN(Cartera!F120/Cartera!F119)</f>
        <v>-4.3138648162864571E-2</v>
      </c>
      <c r="G119" s="3">
        <f>LN(Cartera!G120/Cartera!G119)</f>
        <v>-3.0656369652846223E-3</v>
      </c>
      <c r="H119" s="3">
        <f>LN(Cartera!H120/Cartera!H119)</f>
        <v>2.6880791984300344E-2</v>
      </c>
      <c r="I119" s="3">
        <f>LN(Cartera!I120/Cartera!I119)</f>
        <v>4.5289026685319976E-3</v>
      </c>
      <c r="J119" s="3">
        <f>LN(Cartera!J120/Cartera!J119)</f>
        <v>1.2798289724106085E-2</v>
      </c>
      <c r="K119" s="3">
        <f>LN(Cartera!K120/Cartera!K119)</f>
        <v>1.3573115533887467E-2</v>
      </c>
      <c r="L119" s="3">
        <f>LN(Cartera!L120/Cartera!L119)</f>
        <v>1.5141659820441198E-2</v>
      </c>
    </row>
    <row r="120" spans="1:12" hidden="1" outlineLevel="1" x14ac:dyDescent="0.25">
      <c r="A120" s="51"/>
      <c r="B120" s="3">
        <f>LN(Cartera!B121/Cartera!B120)</f>
        <v>-8.0168165220741194E-4</v>
      </c>
      <c r="C120" s="3">
        <f>LN(Cartera!C121/Cartera!C120)</f>
        <v>7.9606913189305961E-3</v>
      </c>
      <c r="D120" s="3">
        <f>LN(Cartera!D121/Cartera!D120)</f>
        <v>-2.7414377150770785E-2</v>
      </c>
      <c r="E120" s="3">
        <f>LN(Cartera!E121/Cartera!E120)</f>
        <v>1.0880577639257579E-3</v>
      </c>
      <c r="F120" s="3">
        <f>LN(Cartera!F121/Cartera!F120)</f>
        <v>5.9394353973825928E-3</v>
      </c>
      <c r="G120" s="3">
        <f>LN(Cartera!G121/Cartera!G120)</f>
        <v>-3.280372016771475E-3</v>
      </c>
      <c r="H120" s="3">
        <f>LN(Cartera!H121/Cartera!H120)</f>
        <v>1.8305939702392207E-2</v>
      </c>
      <c r="I120" s="3">
        <f>LN(Cartera!I121/Cartera!I120)</f>
        <v>2.2568730467919756E-3</v>
      </c>
      <c r="J120" s="3">
        <f>LN(Cartera!J121/Cartera!J120)</f>
        <v>2.1941460134270131E-3</v>
      </c>
      <c r="K120" s="3">
        <f>LN(Cartera!K121/Cartera!K120)</f>
        <v>-1.2501851385793843E-2</v>
      </c>
      <c r="L120" s="3">
        <f>LN(Cartera!L121/Cartera!L120)</f>
        <v>7.9576394162837061E-3</v>
      </c>
    </row>
    <row r="121" spans="1:12" hidden="1" outlineLevel="1" x14ac:dyDescent="0.25">
      <c r="A121" s="51"/>
      <c r="B121" s="3">
        <f>LN(Cartera!B122/Cartera!B121)</f>
        <v>1.1076634921783359E-3</v>
      </c>
      <c r="C121" s="3">
        <f>LN(Cartera!C122/Cartera!C121)</f>
        <v>2.0190579667730721E-3</v>
      </c>
      <c r="D121" s="3">
        <f>LN(Cartera!D122/Cartera!D121)</f>
        <v>-8.9222635658926658E-3</v>
      </c>
      <c r="E121" s="3">
        <f>LN(Cartera!E122/Cartera!E121)</f>
        <v>1.3585927730443493E-3</v>
      </c>
      <c r="F121" s="3">
        <f>LN(Cartera!F122/Cartera!F121)</f>
        <v>1.8384989154297249E-2</v>
      </c>
      <c r="G121" s="3">
        <f>LN(Cartera!G122/Cartera!G121)</f>
        <v>-7.2135205249948819E-3</v>
      </c>
      <c r="H121" s="3">
        <f>LN(Cartera!H122/Cartera!H121)</f>
        <v>1.6917881758034124E-2</v>
      </c>
      <c r="I121" s="3">
        <f>LN(Cartera!I122/Cartera!I121)</f>
        <v>1.7430608907223373E-2</v>
      </c>
      <c r="J121" s="3">
        <f>LN(Cartera!J122/Cartera!J121)</f>
        <v>-1.0902473905211266E-2</v>
      </c>
      <c r="K121" s="3">
        <f>LN(Cartera!K122/Cartera!K121)</f>
        <v>2.4326900334214311E-2</v>
      </c>
      <c r="L121" s="3">
        <f>LN(Cartera!L122/Cartera!L121)</f>
        <v>3.9551608969506848E-3</v>
      </c>
    </row>
    <row r="122" spans="1:12" hidden="1" outlineLevel="1" x14ac:dyDescent="0.25">
      <c r="A122" s="51"/>
      <c r="B122" s="3">
        <f>LN(Cartera!B123/Cartera!B122)</f>
        <v>1.5736856340670354E-3</v>
      </c>
      <c r="C122" s="3">
        <f>LN(Cartera!C123/Cartera!C122)</f>
        <v>6.957971689200931E-3</v>
      </c>
      <c r="D122" s="3">
        <f>LN(Cartera!D123/Cartera!D122)</f>
        <v>-5.7836901554425243E-4</v>
      </c>
      <c r="E122" s="3">
        <f>LN(Cartera!E123/Cartera!E122)</f>
        <v>5.4277960073055521E-4</v>
      </c>
      <c r="F122" s="3">
        <f>LN(Cartera!F123/Cartera!F122)</f>
        <v>-1.5231655835808315E-2</v>
      </c>
      <c r="G122" s="3">
        <f>LN(Cartera!G123/Cartera!G122)</f>
        <v>-3.7301876486222907E-3</v>
      </c>
      <c r="H122" s="3">
        <f>LN(Cartera!H123/Cartera!H122)</f>
        <v>-1.0116334209525658E-2</v>
      </c>
      <c r="I122" s="3">
        <f>LN(Cartera!I123/Cartera!I122)</f>
        <v>-9.7952697698663813E-3</v>
      </c>
      <c r="J122" s="3">
        <f>LN(Cartera!J123/Cartera!J122)</f>
        <v>-1.0786808649841346E-2</v>
      </c>
      <c r="K122" s="3">
        <f>LN(Cartera!K123/Cartera!K122)</f>
        <v>-2.1120083091229796E-2</v>
      </c>
      <c r="L122" s="3">
        <f>LN(Cartera!L123/Cartera!L122)</f>
        <v>-1.2864365709995523E-2</v>
      </c>
    </row>
    <row r="123" spans="1:12" hidden="1" outlineLevel="1" x14ac:dyDescent="0.25">
      <c r="A123" s="51"/>
      <c r="B123" s="3">
        <f>LN(Cartera!B124/Cartera!B123)</f>
        <v>1.5416597099662162E-3</v>
      </c>
      <c r="C123" s="3">
        <f>LN(Cartera!C124/Cartera!C123)</f>
        <v>-2.7773663252744518E-3</v>
      </c>
      <c r="D123" s="3">
        <f>LN(Cartera!D124/Cartera!D123)</f>
        <v>-1.691983138467482E-2</v>
      </c>
      <c r="E123" s="3">
        <f>LN(Cartera!E124/Cartera!E123)</f>
        <v>-4.8966368185231236E-3</v>
      </c>
      <c r="F123" s="3">
        <f>LN(Cartera!F124/Cartera!F123)</f>
        <v>-2.9960299595874425E-2</v>
      </c>
      <c r="G123" s="3">
        <f>LN(Cartera!G124/Cartera!G123)</f>
        <v>-4.3695240858712672E-3</v>
      </c>
      <c r="H123" s="3">
        <f>LN(Cartera!H124/Cartera!H123)</f>
        <v>2.1382581014248092E-3</v>
      </c>
      <c r="I123" s="3">
        <f>LN(Cartera!I124/Cartera!I123)</f>
        <v>1.3333530869465168E-2</v>
      </c>
      <c r="J123" s="3">
        <f>LN(Cartera!J124/Cartera!J123)</f>
        <v>4.3521212277938372E-3</v>
      </c>
      <c r="K123" s="3">
        <f>LN(Cartera!K124/Cartera!K123)</f>
        <v>-2.6681787660852484E-4</v>
      </c>
      <c r="L123" s="3">
        <f>LN(Cartera!L124/Cartera!L123)</f>
        <v>2.0914582206518283E-2</v>
      </c>
    </row>
    <row r="124" spans="1:12" hidden="1" outlineLevel="1" x14ac:dyDescent="0.25">
      <c r="A124" s="51"/>
      <c r="B124" s="3">
        <f>LN(Cartera!B125/Cartera!B124)</f>
        <v>1.1805505767145376E-2</v>
      </c>
      <c r="C124" s="3">
        <f>LN(Cartera!C125/Cartera!C124)</f>
        <v>2.3063289592170022E-2</v>
      </c>
      <c r="D124" s="3">
        <f>LN(Cartera!D125/Cartera!D124)</f>
        <v>1.1990199970027537E-2</v>
      </c>
      <c r="E124" s="3">
        <f>LN(Cartera!E125/Cartera!E124)</f>
        <v>5.9815569582299007E-3</v>
      </c>
      <c r="F124" s="3">
        <f>LN(Cartera!F125/Cartera!F124)</f>
        <v>8.1070130098886127E-4</v>
      </c>
      <c r="G124" s="3">
        <f>LN(Cartera!G125/Cartera!G124)</f>
        <v>4.168977417990348E-4</v>
      </c>
      <c r="H124" s="3">
        <f>LN(Cartera!H125/Cartera!H124)</f>
        <v>1.6243259959596641E-2</v>
      </c>
      <c r="I124" s="3">
        <f>LN(Cartera!I125/Cartera!I124)</f>
        <v>5.7231499881483013E-3</v>
      </c>
      <c r="J124" s="3">
        <f>LN(Cartera!J125/Cartera!J124)</f>
        <v>4.567008535083795E-3</v>
      </c>
      <c r="K124" s="3">
        <f>LN(Cartera!K125/Cartera!K124)</f>
        <v>-1.2352547134998412E-2</v>
      </c>
      <c r="L124" s="3">
        <f>LN(Cartera!L125/Cartera!L124)</f>
        <v>1.5908603657874918E-2</v>
      </c>
    </row>
    <row r="125" spans="1:12" hidden="1" outlineLevel="1" x14ac:dyDescent="0.25">
      <c r="A125" s="51"/>
      <c r="B125" s="3">
        <f>LN(Cartera!B126/Cartera!B125)</f>
        <v>-5.9497810451052003E-3</v>
      </c>
      <c r="C125" s="3">
        <f>LN(Cartera!C126/Cartera!C125)</f>
        <v>1.0663147867102013E-2</v>
      </c>
      <c r="D125" s="3">
        <f>LN(Cartera!D126/Cartera!D125)</f>
        <v>-3.6109337756587416E-2</v>
      </c>
      <c r="E125" s="3">
        <f>LN(Cartera!E126/Cartera!E125)</f>
        <v>1.1320929534565215E-2</v>
      </c>
      <c r="F125" s="3">
        <f>LN(Cartera!F126/Cartera!F125)</f>
        <v>-1.059073035462834E-2</v>
      </c>
      <c r="G125" s="3">
        <f>LN(Cartera!G126/Cartera!G125)</f>
        <v>-4.2821727587879343E-3</v>
      </c>
      <c r="H125" s="3">
        <f>LN(Cartera!H126/Cartera!H125)</f>
        <v>-6.5009102972184299E-3</v>
      </c>
      <c r="I125" s="3">
        <f>LN(Cartera!I126/Cartera!I125)</f>
        <v>-6.1647927518214416E-3</v>
      </c>
      <c r="J125" s="3">
        <f>LN(Cartera!J126/Cartera!J125)</f>
        <v>7.0084096188954891E-4</v>
      </c>
      <c r="K125" s="3">
        <f>LN(Cartera!K126/Cartera!K125)</f>
        <v>8.1034441720398539E-4</v>
      </c>
      <c r="L125" s="3">
        <f>LN(Cartera!L126/Cartera!L125)</f>
        <v>2.1997991767379226E-3</v>
      </c>
    </row>
    <row r="126" spans="1:12" hidden="1" outlineLevel="1" x14ac:dyDescent="0.25">
      <c r="A126" s="51"/>
      <c r="B126" s="3">
        <f>LN(Cartera!B127/Cartera!B126)</f>
        <v>4.3406691795694705E-3</v>
      </c>
      <c r="C126" s="3">
        <f>LN(Cartera!C127/Cartera!C126)</f>
        <v>-2.3931061197173349E-3</v>
      </c>
      <c r="D126" s="3">
        <f>LN(Cartera!D127/Cartera!D126)</f>
        <v>8.1045317073047234E-3</v>
      </c>
      <c r="E126" s="3">
        <f>LN(Cartera!E127/Cartera!E126)</f>
        <v>-2.496742989154074E-2</v>
      </c>
      <c r="F126" s="3">
        <f>LN(Cartera!F127/Cartera!F126)</f>
        <v>2.862402281517581E-3</v>
      </c>
      <c r="G126" s="3">
        <f>LN(Cartera!G127/Cartera!G126)</f>
        <v>-5.5628481595622753E-3</v>
      </c>
      <c r="H126" s="3">
        <f>LN(Cartera!H127/Cartera!H126)</f>
        <v>-1.2237432025272893E-2</v>
      </c>
      <c r="I126" s="3">
        <f>LN(Cartera!I127/Cartera!I126)</f>
        <v>4.4164276367312843E-4</v>
      </c>
      <c r="J126" s="3">
        <f>LN(Cartera!J127/Cartera!J126)</f>
        <v>-1.0513872821796479E-3</v>
      </c>
      <c r="K126" s="3">
        <f>LN(Cartera!K127/Cartera!K126)</f>
        <v>-4.1339585912003526E-2</v>
      </c>
      <c r="L126" s="3">
        <f>LN(Cartera!L127/Cartera!L126)</f>
        <v>-7.5361075799417554E-3</v>
      </c>
    </row>
    <row r="127" spans="1:12" hidden="1" outlineLevel="1" x14ac:dyDescent="0.25">
      <c r="A127" s="51"/>
      <c r="B127" s="3">
        <f>LN(Cartera!B128/Cartera!B127)</f>
        <v>-6.9251505864540092E-3</v>
      </c>
      <c r="C127" s="3">
        <f>LN(Cartera!C128/Cartera!C127)</f>
        <v>-3.1495939283529666E-3</v>
      </c>
      <c r="D127" s="3">
        <f>LN(Cartera!D128/Cartera!D127)</f>
        <v>-1.3241331192203993E-2</v>
      </c>
      <c r="E127" s="3">
        <f>LN(Cartera!E128/Cartera!E127)</f>
        <v>-3.0694318120173765E-2</v>
      </c>
      <c r="F127" s="3">
        <f>LN(Cartera!F128/Cartera!F127)</f>
        <v>1.2242401039343276E-3</v>
      </c>
      <c r="G127" s="3">
        <f>LN(Cartera!G128/Cartera!G127)</f>
        <v>1.1303040392461281E-2</v>
      </c>
      <c r="H127" s="3">
        <f>LN(Cartera!H128/Cartera!H127)</f>
        <v>2.6730480141427195E-3</v>
      </c>
      <c r="I127" s="3">
        <f>LN(Cartera!I128/Cartera!I127)</f>
        <v>-1.1545465981176463E-2</v>
      </c>
      <c r="J127" s="3">
        <f>LN(Cartera!J128/Cartera!J127)</f>
        <v>-4.8034302421360022E-3</v>
      </c>
      <c r="K127" s="3">
        <f>LN(Cartera!K128/Cartera!K127)</f>
        <v>9.5212141974600675E-3</v>
      </c>
      <c r="L127" s="3">
        <f>LN(Cartera!L128/Cartera!L127)</f>
        <v>-2.5863675495183132E-3</v>
      </c>
    </row>
    <row r="128" spans="1:12" hidden="1" outlineLevel="1" x14ac:dyDescent="0.25">
      <c r="A128" s="51"/>
      <c r="B128" s="3">
        <f>LN(Cartera!B129/Cartera!B128)</f>
        <v>-1.8583160365972226E-2</v>
      </c>
      <c r="C128" s="3">
        <f>LN(Cartera!C129/Cartera!C128)</f>
        <v>-7.0853090121580347E-3</v>
      </c>
      <c r="D128" s="3">
        <f>LN(Cartera!D129/Cartera!D128)</f>
        <v>-3.0292381091896427E-4</v>
      </c>
      <c r="E128" s="3">
        <f>LN(Cartera!E129/Cartera!E128)</f>
        <v>-3.9749908681409136E-3</v>
      </c>
      <c r="F128" s="3">
        <f>LN(Cartera!F129/Cartera!F128)</f>
        <v>-0.13469730158252502</v>
      </c>
      <c r="G128" s="3">
        <f>LN(Cartera!G129/Cartera!G128)</f>
        <v>-9.7254831923105512E-3</v>
      </c>
      <c r="H128" s="3">
        <f>LN(Cartera!H129/Cartera!H128)</f>
        <v>1.8339449093665208E-2</v>
      </c>
      <c r="I128" s="3">
        <f>LN(Cartera!I129/Cartera!I128)</f>
        <v>9.7779445702285469E-3</v>
      </c>
      <c r="J128" s="3">
        <f>LN(Cartera!J129/Cartera!J128)</f>
        <v>1.0563531705938124E-3</v>
      </c>
      <c r="K128" s="3">
        <f>LN(Cartera!K129/Cartera!K128)</f>
        <v>1.4937954323303511E-2</v>
      </c>
      <c r="L128" s="3">
        <f>LN(Cartera!L129/Cartera!L128)</f>
        <v>-1.1105127819921905E-3</v>
      </c>
    </row>
    <row r="129" spans="1:12" hidden="1" outlineLevel="1" x14ac:dyDescent="0.25">
      <c r="A129" s="51"/>
      <c r="B129" s="3">
        <f>LN(Cartera!B130/Cartera!B129)</f>
        <v>-1.5978960098646782E-3</v>
      </c>
      <c r="C129" s="3">
        <f>LN(Cartera!C130/Cartera!C129)</f>
        <v>6.6345690184307013E-3</v>
      </c>
      <c r="D129" s="3">
        <f>LN(Cartera!D130/Cartera!D129)</f>
        <v>4.5352154972145894E-3</v>
      </c>
      <c r="E129" s="3">
        <f>LN(Cartera!E130/Cartera!E129)</f>
        <v>8.216422364499024E-3</v>
      </c>
      <c r="F129" s="3">
        <f>LN(Cartera!F130/Cartera!F129)</f>
        <v>3.0333207946540142E-2</v>
      </c>
      <c r="G129" s="3">
        <f>LN(Cartera!G130/Cartera!G129)</f>
        <v>7.0160817567374032E-3</v>
      </c>
      <c r="H129" s="3">
        <f>LN(Cartera!H130/Cartera!H129)</f>
        <v>1.6807135498511698E-2</v>
      </c>
      <c r="I129" s="3">
        <f>LN(Cartera!I130/Cartera!I129)</f>
        <v>7.0515495575530079E-3</v>
      </c>
      <c r="J129" s="3">
        <f>LN(Cartera!J130/Cartera!J129)</f>
        <v>-1.1919595823217961E-2</v>
      </c>
      <c r="K129" s="3">
        <f>LN(Cartera!K130/Cartera!K129)</f>
        <v>3.8512907658719502E-2</v>
      </c>
      <c r="L129" s="3">
        <f>LN(Cartera!L130/Cartera!L129)</f>
        <v>2.2197382608551597E-3</v>
      </c>
    </row>
    <row r="130" spans="1:12" hidden="1" outlineLevel="1" x14ac:dyDescent="0.25">
      <c r="A130" s="51"/>
      <c r="B130" s="3">
        <f>LN(Cartera!B131/Cartera!B130)</f>
        <v>5.6653264670972099E-3</v>
      </c>
      <c r="C130" s="3">
        <f>LN(Cartera!C131/Cartera!C130)</f>
        <v>-3.0103123954280187E-3</v>
      </c>
      <c r="D130" s="3">
        <f>LN(Cartera!D131/Cartera!D130)</f>
        <v>6.030156998167069E-4</v>
      </c>
      <c r="E130" s="3">
        <f>LN(Cartera!E131/Cartera!E130)</f>
        <v>-1.4495038701434934E-2</v>
      </c>
      <c r="F130" s="3">
        <f>LN(Cartera!F131/Cartera!F130)</f>
        <v>4.8596176957448792E-2</v>
      </c>
      <c r="G130" s="3">
        <f>LN(Cartera!G131/Cartera!G130)</f>
        <v>-8.351811652063454E-4</v>
      </c>
      <c r="H130" s="3">
        <f>LN(Cartera!H131/Cartera!H130)</f>
        <v>9.2355878992993762E-3</v>
      </c>
      <c r="I130" s="3">
        <f>LN(Cartera!I131/Cartera!I130)</f>
        <v>-7.493973797407987E-3</v>
      </c>
      <c r="J130" s="3">
        <f>LN(Cartera!J131/Cartera!J130)</f>
        <v>6.0365336527726425E-3</v>
      </c>
      <c r="K130" s="3">
        <f>LN(Cartera!K131/Cartera!K130)</f>
        <v>-1.0624190377800049E-2</v>
      </c>
      <c r="L130" s="3">
        <f>LN(Cartera!L131/Cartera!L130)</f>
        <v>-6.860117817357474E-3</v>
      </c>
    </row>
    <row r="131" spans="1:12" hidden="1" outlineLevel="1" x14ac:dyDescent="0.25">
      <c r="A131" s="51"/>
      <c r="B131" s="3">
        <f>LN(Cartera!B132/Cartera!B131)</f>
        <v>1.4828638494039557E-2</v>
      </c>
      <c r="C131" s="3">
        <f>LN(Cartera!C132/Cartera!C131)</f>
        <v>6.3111555282357474E-3</v>
      </c>
      <c r="D131" s="3">
        <f>LN(Cartera!D132/Cartera!D131)</f>
        <v>6.3111555282357474E-3</v>
      </c>
      <c r="E131" s="3">
        <f>LN(Cartera!E132/Cartera!E131)</f>
        <v>4.2851656977828476E-3</v>
      </c>
      <c r="F131" s="3">
        <f>LN(Cartera!F132/Cartera!F131)</f>
        <v>-4.7238972527385077E-2</v>
      </c>
      <c r="G131" s="3">
        <f>LN(Cartera!G132/Cartera!G131)</f>
        <v>9.562467726816834E-3</v>
      </c>
      <c r="H131" s="3">
        <f>LN(Cartera!H132/Cartera!H131)</f>
        <v>2.5503201568456068E-3</v>
      </c>
      <c r="I131" s="3">
        <f>LN(Cartera!I132/Cartera!I131)</f>
        <v>1.405998556829873E-2</v>
      </c>
      <c r="J131" s="3">
        <f>LN(Cartera!J132/Cartera!J131)</f>
        <v>-1.1795597985025457E-4</v>
      </c>
      <c r="K131" s="3">
        <f>LN(Cartera!K132/Cartera!K131)</f>
        <v>2.6693365530289036E-4</v>
      </c>
      <c r="L131" s="3">
        <f>LN(Cartera!L132/Cartera!L131)</f>
        <v>9.0750134975235708E-3</v>
      </c>
    </row>
    <row r="132" spans="1:12" hidden="1" outlineLevel="1" x14ac:dyDescent="0.25">
      <c r="A132" s="51"/>
      <c r="B132" s="3">
        <f>LN(Cartera!B133/Cartera!B132)</f>
        <v>1.112656032963085E-3</v>
      </c>
      <c r="C132" s="3">
        <f>LN(Cartera!C133/Cartera!C132)</f>
        <v>-4.9553670745426659E-3</v>
      </c>
      <c r="D132" s="3">
        <f>LN(Cartera!D133/Cartera!D132)</f>
        <v>-1.11464629143481E-2</v>
      </c>
      <c r="E132" s="3">
        <f>LN(Cartera!E133/Cartera!E132)</f>
        <v>1.4242702269106581E-3</v>
      </c>
      <c r="F132" s="3">
        <f>LN(Cartera!F133/Cartera!F132)</f>
        <v>-2.5178761461024587E-2</v>
      </c>
      <c r="G132" s="3">
        <f>LN(Cartera!G133/Cartera!G132)</f>
        <v>1.2234800292084999E-2</v>
      </c>
      <c r="H132" s="3">
        <f>LN(Cartera!H133/Cartera!H132)</f>
        <v>-6.4736343577145418E-3</v>
      </c>
      <c r="I132" s="3">
        <f>LN(Cartera!I133/Cartera!I132)</f>
        <v>1.1279946065066838E-2</v>
      </c>
      <c r="J132" s="3">
        <f>LN(Cartera!J133/Cartera!J132)</f>
        <v>-1.1156085057164268E-2</v>
      </c>
      <c r="K132" s="3">
        <f>LN(Cartera!K133/Cartera!K132)</f>
        <v>-1.2626010407772453E-2</v>
      </c>
      <c r="L132" s="3">
        <f>LN(Cartera!L133/Cartera!L132)</f>
        <v>2.945510121306331E-3</v>
      </c>
    </row>
    <row r="133" spans="1:12" hidden="1" outlineLevel="1" x14ac:dyDescent="0.25">
      <c r="A133" s="51"/>
      <c r="B133" s="3">
        <f>LN(Cartera!B134/Cartera!B133)</f>
        <v>1.1844498602334837E-2</v>
      </c>
      <c r="C133" s="3">
        <f>LN(Cartera!C134/Cartera!C133)</f>
        <v>7.7972656504712058E-3</v>
      </c>
      <c r="D133" s="3">
        <f>LN(Cartera!D134/Cartera!D133)</f>
        <v>1.89053201008317E-2</v>
      </c>
      <c r="E133" s="3">
        <f>LN(Cartera!E134/Cartera!E133)</f>
        <v>5.6918041224238028E-4</v>
      </c>
      <c r="F133" s="3">
        <f>LN(Cartera!F134/Cartera!F133)</f>
        <v>3.1487885446333776E-2</v>
      </c>
      <c r="G133" s="3">
        <f>LN(Cartera!G134/Cartera!G133)</f>
        <v>-9.201452463366795E-4</v>
      </c>
      <c r="H133" s="3">
        <f>LN(Cartera!H134/Cartera!H133)</f>
        <v>2.0134391531021943E-2</v>
      </c>
      <c r="I133" s="3">
        <f>LN(Cartera!I134/Cartera!I133)</f>
        <v>1.8804015194612198E-2</v>
      </c>
      <c r="J133" s="3">
        <f>LN(Cartera!J134/Cartera!J133)</f>
        <v>1.4311629923062159E-3</v>
      </c>
      <c r="K133" s="3">
        <f>LN(Cartera!K134/Cartera!K133)</f>
        <v>6.7358462015292084E-3</v>
      </c>
      <c r="L133" s="3">
        <f>LN(Cartera!L134/Cartera!L133)</f>
        <v>-6.8247612788642099E-3</v>
      </c>
    </row>
    <row r="134" spans="1:12" hidden="1" outlineLevel="1" x14ac:dyDescent="0.25">
      <c r="A134" s="51"/>
      <c r="B134" s="3">
        <f>LN(Cartera!B135/Cartera!B134)</f>
        <v>-3.6008816269665965E-3</v>
      </c>
      <c r="C134" s="3">
        <f>LN(Cartera!C135/Cartera!C134)</f>
        <v>3.5784293707715252E-3</v>
      </c>
      <c r="D134" s="3">
        <f>LN(Cartera!D135/Cartera!D134)</f>
        <v>2.9683310164122108E-3</v>
      </c>
      <c r="E134" s="3">
        <f>LN(Cartera!E135/Cartera!E134)</f>
        <v>-4.8482055652207022E-3</v>
      </c>
      <c r="F134" s="3">
        <f>LN(Cartera!F135/Cartera!F134)</f>
        <v>4.0349752121790821E-3</v>
      </c>
      <c r="G134" s="3">
        <f>LN(Cartera!G135/Cartera!G134)</f>
        <v>-9.557660068709322E-3</v>
      </c>
      <c r="H134" s="3">
        <f>LN(Cartera!H135/Cartera!H134)</f>
        <v>5.4437424263592722E-2</v>
      </c>
      <c r="I134" s="3">
        <f>LN(Cartera!I135/Cartera!I134)</f>
        <v>-8.4714107465335353E-4</v>
      </c>
      <c r="J134" s="3">
        <f>LN(Cartera!J135/Cartera!J134)</f>
        <v>-5.0180033011555138E-3</v>
      </c>
      <c r="K134" s="3">
        <f>LN(Cartera!K135/Cartera!K134)</f>
        <v>-1.9523450387789833E-2</v>
      </c>
      <c r="L134" s="3">
        <f>LN(Cartera!L135/Cartera!L134)</f>
        <v>5.905147420951759E-3</v>
      </c>
    </row>
    <row r="135" spans="1:12" hidden="1" outlineLevel="1" x14ac:dyDescent="0.25">
      <c r="A135" s="51"/>
      <c r="B135" s="3">
        <f>LN(Cartera!B136/Cartera!B135)</f>
        <v>1.1599205796022471E-2</v>
      </c>
      <c r="C135" s="3">
        <f>LN(Cartera!C136/Cartera!C135)</f>
        <v>2.9721674207360493E-3</v>
      </c>
      <c r="D135" s="3">
        <f>LN(Cartera!D136/Cartera!D135)</f>
        <v>3.8455009103835897E-3</v>
      </c>
      <c r="E135" s="3">
        <f>LN(Cartera!E136/Cartera!E135)</f>
        <v>3.7095490717983935E-3</v>
      </c>
      <c r="F135" s="3">
        <f>LN(Cartera!F136/Cartera!F135)</f>
        <v>3.7326000716133685E-2</v>
      </c>
      <c r="G135" s="3">
        <f>LN(Cartera!G136/Cartera!G135)</f>
        <v>2.6812639353454844E-3</v>
      </c>
      <c r="H135" s="3">
        <f>LN(Cartera!H136/Cartera!H135)</f>
        <v>-9.5224573968915151E-4</v>
      </c>
      <c r="I135" s="3">
        <f>LN(Cartera!I136/Cartera!I135)</f>
        <v>4.2283783036131117E-3</v>
      </c>
      <c r="J135" s="3">
        <f>LN(Cartera!J136/Cartera!J135)</f>
        <v>-2.2162505375925127E-2</v>
      </c>
      <c r="K135" s="3">
        <f>LN(Cartera!K136/Cartera!K135)</f>
        <v>9.8093700765924784E-3</v>
      </c>
      <c r="L135" s="3">
        <f>LN(Cartera!L136/Cartera!L135)</f>
        <v>-3.3173640196877672E-3</v>
      </c>
    </row>
    <row r="136" spans="1:12" hidden="1" outlineLevel="1" x14ac:dyDescent="0.25">
      <c r="A136" s="51"/>
      <c r="B136" s="3">
        <f>LN(Cartera!B137/Cartera!B136)</f>
        <v>-8.3522783115395341E-4</v>
      </c>
      <c r="C136" s="3">
        <f>LN(Cartera!C137/Cartera!C136)</f>
        <v>-9.6921807629374197E-3</v>
      </c>
      <c r="D136" s="3">
        <f>LN(Cartera!D137/Cartera!D136)</f>
        <v>9.9883324532671139E-3</v>
      </c>
      <c r="E136" s="3">
        <f>LN(Cartera!E137/Cartera!E136)</f>
        <v>-9.1560007545123008E-3</v>
      </c>
      <c r="F136" s="3">
        <f>LN(Cartera!F137/Cartera!F136)</f>
        <v>0</v>
      </c>
      <c r="G136" s="3">
        <f>LN(Cartera!G137/Cartera!G136)</f>
        <v>-2.2682864212639703E-3</v>
      </c>
      <c r="H136" s="3">
        <f>LN(Cartera!H137/Cartera!H136)</f>
        <v>-6.0519695157080595E-3</v>
      </c>
      <c r="I136" s="3">
        <f>LN(Cartera!I137/Cartera!I136)</f>
        <v>3.7902760141562786E-3</v>
      </c>
      <c r="J136" s="3">
        <f>LN(Cartera!J137/Cartera!J136)</f>
        <v>-1.492849872686995E-2</v>
      </c>
      <c r="K136" s="3">
        <f>LN(Cartera!K137/Cartera!K136)</f>
        <v>-9.8093700765923778E-3</v>
      </c>
      <c r="L136" s="3">
        <f>LN(Cartera!L137/Cartera!L136)</f>
        <v>-5.3678426470764457E-3</v>
      </c>
    </row>
    <row r="137" spans="1:12" hidden="1" outlineLevel="1" x14ac:dyDescent="0.25">
      <c r="A137" s="51"/>
      <c r="B137" s="3">
        <f>LN(Cartera!B138/Cartera!B137)</f>
        <v>-5.1790734722242677E-4</v>
      </c>
      <c r="C137" s="3">
        <f>LN(Cartera!C138/Cartera!C137)</f>
        <v>1.3476680934667049E-3</v>
      </c>
      <c r="D137" s="3">
        <f>LN(Cartera!D138/Cartera!D137)</f>
        <v>-2.922964499689106E-4</v>
      </c>
      <c r="E137" s="3">
        <f>LN(Cartera!E138/Cartera!E137)</f>
        <v>1.001003639361059E-2</v>
      </c>
      <c r="F137" s="3">
        <f>LN(Cartera!F138/Cartera!F137)</f>
        <v>4.7300883719103284E-3</v>
      </c>
      <c r="G137" s="3">
        <f>LN(Cartera!G138/Cartera!G137)</f>
        <v>-1.0316387105926085E-4</v>
      </c>
      <c r="H137" s="3">
        <f>LN(Cartera!H138/Cartera!H137)</f>
        <v>-2.3435351317530117E-2</v>
      </c>
      <c r="I137" s="3">
        <f>LN(Cartera!I138/Cartera!I137)</f>
        <v>-1.6828358686835087E-3</v>
      </c>
      <c r="J137" s="3">
        <f>LN(Cartera!J138/Cartera!J137)</f>
        <v>1.5295783688429409E-2</v>
      </c>
      <c r="K137" s="3">
        <f>LN(Cartera!K138/Cartera!K137)</f>
        <v>8.9955086344923E-3</v>
      </c>
      <c r="L137" s="3">
        <f>LN(Cartera!L138/Cartera!L137)</f>
        <v>-5.3968865951665845E-3</v>
      </c>
    </row>
    <row r="138" spans="1:12" hidden="1" outlineLevel="1" x14ac:dyDescent="0.25">
      <c r="A138" s="51"/>
      <c r="B138" s="3">
        <f>LN(Cartera!B139/Cartera!B138)</f>
        <v>-8.3542950023407503E-3</v>
      </c>
      <c r="C138" s="3">
        <f>LN(Cartera!C139/Cartera!C138)</f>
        <v>-8.9827851023926942E-4</v>
      </c>
      <c r="D138" s="3">
        <f>LN(Cartera!D139/Cartera!D138)</f>
        <v>1.3072110047643103E-2</v>
      </c>
      <c r="E138" s="3">
        <f>LN(Cartera!E139/Cartera!E138)</f>
        <v>1.4218686149767923E-3</v>
      </c>
      <c r="F138" s="3">
        <f>LN(Cartera!F139/Cartera!F138)</f>
        <v>-2.4756921825232082E-2</v>
      </c>
      <c r="G138" s="3">
        <f>LN(Cartera!G139/Cartera!G138)</f>
        <v>-2.2736780600706697E-3</v>
      </c>
      <c r="H138" s="3">
        <f>LN(Cartera!H139/Cartera!H138)</f>
        <v>1.5416061893672941E-2</v>
      </c>
      <c r="I138" s="3">
        <f>LN(Cartera!I139/Cartera!I138)</f>
        <v>-3.7966719304095356E-3</v>
      </c>
      <c r="J138" s="3">
        <f>LN(Cartera!J139/Cartera!J138)</f>
        <v>1.325485440379519E-2</v>
      </c>
      <c r="K138" s="3">
        <f>LN(Cartera!K139/Cartera!K138)</f>
        <v>-2.7135297415375385E-4</v>
      </c>
      <c r="L138" s="3">
        <f>LN(Cartera!L139/Cartera!L138)</f>
        <v>-3.1773132641062002E-3</v>
      </c>
    </row>
    <row r="139" spans="1:12" hidden="1" outlineLevel="1" x14ac:dyDescent="0.25">
      <c r="A139" s="51"/>
      <c r="B139" s="3">
        <f>LN(Cartera!B140/Cartera!B139)</f>
        <v>-9.6326913966879243E-3</v>
      </c>
      <c r="C139" s="3">
        <f>LN(Cartera!C140/Cartera!C139)</f>
        <v>4.9301812319577764E-3</v>
      </c>
      <c r="D139" s="3">
        <f>LN(Cartera!D140/Cartera!D139)</f>
        <v>-9.2781176282859795E-3</v>
      </c>
      <c r="E139" s="3">
        <f>LN(Cartera!E140/Cartera!E139)</f>
        <v>-5.9854533258734618E-3</v>
      </c>
      <c r="F139" s="3">
        <f>LN(Cartera!F140/Cartera!F139)</f>
        <v>1.2237914971346556E-2</v>
      </c>
      <c r="G139" s="3">
        <f>LN(Cartera!G140/Cartera!G139)</f>
        <v>-2.6937749262061273E-3</v>
      </c>
      <c r="H139" s="3">
        <f>LN(Cartera!H140/Cartera!H139)</f>
        <v>2.5731761567946198E-3</v>
      </c>
      <c r="I139" s="3">
        <f>LN(Cartera!I140/Cartera!I139)</f>
        <v>8.417600030676764E-3</v>
      </c>
      <c r="J139" s="3">
        <f>LN(Cartera!J140/Cartera!J139)</f>
        <v>-1.3744630329105076E-2</v>
      </c>
      <c r="K139" s="3">
        <f>LN(Cartera!K140/Cartera!K139)</f>
        <v>-1.3390062428212031E-2</v>
      </c>
      <c r="L139" s="3">
        <f>LN(Cartera!L140/Cartera!L139)</f>
        <v>-1.8736749321448323E-3</v>
      </c>
    </row>
    <row r="140" spans="1:12" hidden="1" outlineLevel="1" x14ac:dyDescent="0.25">
      <c r="A140" s="51"/>
      <c r="B140" s="3">
        <f>LN(Cartera!B141/Cartera!B140)</f>
        <v>4.3772970025203377E-3</v>
      </c>
      <c r="C140" s="3">
        <f>LN(Cartera!C141/Cartera!C140)</f>
        <v>-1.3421223400058356E-3</v>
      </c>
      <c r="D140" s="3">
        <f>LN(Cartera!D141/Cartera!D140)</f>
        <v>-1.0836333730943578E-2</v>
      </c>
      <c r="E140" s="3">
        <f>LN(Cartera!E141/Cartera!E140)</f>
        <v>-4.0103176061538114E-3</v>
      </c>
      <c r="F140" s="3">
        <f>LN(Cartera!F141/Cartera!F140)</f>
        <v>2.8689657088860319E-2</v>
      </c>
      <c r="G140" s="3">
        <f>LN(Cartera!G141/Cartera!G140)</f>
        <v>-5.409313040076847E-3</v>
      </c>
      <c r="H140" s="3">
        <f>LN(Cartera!H141/Cartera!H140)</f>
        <v>4.1673726631679103E-3</v>
      </c>
      <c r="I140" s="3">
        <f>LN(Cartera!I141/Cartera!I140)</f>
        <v>-5.0420693993956673E-3</v>
      </c>
      <c r="J140" s="3">
        <f>LN(Cartera!J141/Cartera!J140)</f>
        <v>2.9350271593248439E-3</v>
      </c>
      <c r="K140" s="3">
        <f>LN(Cartera!K141/Cartera!K140)</f>
        <v>-1.9275512753545376E-3</v>
      </c>
      <c r="L140" s="3">
        <f>LN(Cartera!L141/Cartera!L140)</f>
        <v>5.2375354528147742E-3</v>
      </c>
    </row>
    <row r="141" spans="1:12" hidden="1" outlineLevel="1" x14ac:dyDescent="0.25">
      <c r="A141" s="51"/>
      <c r="B141" s="3">
        <f>LN(Cartera!B142/Cartera!B141)</f>
        <v>-8.2692879484810768E-3</v>
      </c>
      <c r="C141" s="3">
        <f>LN(Cartera!C142/Cartera!C141)</f>
        <v>-1.2614734032580375E-2</v>
      </c>
      <c r="D141" s="3">
        <f>LN(Cartera!D142/Cartera!D141)</f>
        <v>4.993460221612761E-3</v>
      </c>
      <c r="E141" s="3">
        <f>LN(Cartera!E142/Cartera!E141)</f>
        <v>7.1500376108215901E-3</v>
      </c>
      <c r="F141" s="3">
        <f>LN(Cartera!F142/Cartera!F141)</f>
        <v>4.6999539137478341E-2</v>
      </c>
      <c r="G141" s="3">
        <f>LN(Cartera!G142/Cartera!G141)</f>
        <v>1.0425146681794285E-3</v>
      </c>
      <c r="H141" s="3">
        <f>LN(Cartera!H142/Cartera!H141)</f>
        <v>6.2186280286623073E-3</v>
      </c>
      <c r="I141" s="3">
        <f>LN(Cartera!I142/Cartera!I141)</f>
        <v>-6.7624940722971127E-3</v>
      </c>
      <c r="J141" s="3">
        <f>LN(Cartera!J142/Cartera!J141)</f>
        <v>-5.3875728549527416E-3</v>
      </c>
      <c r="K141" s="3">
        <f>LN(Cartera!K142/Cartera!K141)</f>
        <v>1.1237613428267863E-2</v>
      </c>
      <c r="L141" s="3">
        <f>LN(Cartera!L142/Cartera!L141)</f>
        <v>4.0961145354369019E-3</v>
      </c>
    </row>
    <row r="142" spans="1:12" hidden="1" outlineLevel="1" x14ac:dyDescent="0.25">
      <c r="A142" s="51"/>
      <c r="B142" s="3">
        <f>LN(Cartera!B143/Cartera!B142)</f>
        <v>-2.4071741765014499E-3</v>
      </c>
      <c r="C142" s="3">
        <f>LN(Cartera!C143/Cartera!C142)</f>
        <v>-1.6917267494439957E-2</v>
      </c>
      <c r="D142" s="3">
        <f>LN(Cartera!D143/Cartera!D142)</f>
        <v>4.0935436681659417E-3</v>
      </c>
      <c r="E142" s="3">
        <f>LN(Cartera!E143/Cartera!E142)</f>
        <v>-7.7242552550808655E-3</v>
      </c>
      <c r="F142" s="3">
        <f>LN(Cartera!F143/Cartera!F142)</f>
        <v>-3.2333448255731381E-2</v>
      </c>
      <c r="G142" s="3">
        <f>LN(Cartera!G143/Cartera!G142)</f>
        <v>-1.5642215944831454E-3</v>
      </c>
      <c r="H142" s="3">
        <f>LN(Cartera!H143/Cartera!H142)</f>
        <v>-1.5538975181537762E-2</v>
      </c>
      <c r="I142" s="3">
        <f>LN(Cartera!I143/Cartera!I142)</f>
        <v>-1.8404114576981812E-2</v>
      </c>
      <c r="J142" s="3">
        <f>LN(Cartera!J143/Cartera!J142)</f>
        <v>1.3496229687888312E-3</v>
      </c>
      <c r="K142" s="3">
        <f>LN(Cartera!K143/Cartera!K142)</f>
        <v>-8.1796870024850434E-4</v>
      </c>
      <c r="L142" s="3">
        <f>LN(Cartera!L143/Cartera!L142)</f>
        <v>-1.1774755345060157E-2</v>
      </c>
    </row>
    <row r="143" spans="1:12" hidden="1" outlineLevel="1" x14ac:dyDescent="0.25">
      <c r="A143" s="51"/>
      <c r="B143" s="3">
        <f>LN(Cartera!B144/Cartera!B143)</f>
        <v>7.1521945654889965E-3</v>
      </c>
      <c r="C143" s="3">
        <f>LN(Cartera!C144/Cartera!C143)</f>
        <v>-5.2396021029398054E-3</v>
      </c>
      <c r="D143" s="3">
        <f>LN(Cartera!D144/Cartera!D143)</f>
        <v>-1.4600381997936914E-3</v>
      </c>
      <c r="E143" s="3">
        <f>LN(Cartera!E144/Cartera!E143)</f>
        <v>-1.4369883202728453E-3</v>
      </c>
      <c r="F143" s="3">
        <f>LN(Cartera!F144/Cartera!F143)</f>
        <v>7.8723835640905956E-3</v>
      </c>
      <c r="G143" s="3">
        <f>LN(Cartera!G144/Cartera!G143)</f>
        <v>-2.8217293715201361E-3</v>
      </c>
      <c r="H143" s="3">
        <f>LN(Cartera!H144/Cartera!H143)</f>
        <v>-6.6413139002363978E-3</v>
      </c>
      <c r="I143" s="3">
        <f>LN(Cartera!I144/Cartera!I143)</f>
        <v>-5.1970232780261909E-3</v>
      </c>
      <c r="J143" s="3">
        <f>LN(Cartera!J144/Cartera!J143)</f>
        <v>2.0822470498358166E-3</v>
      </c>
      <c r="K143" s="3">
        <f>LN(Cartera!K144/Cartera!K143)</f>
        <v>8.1796870024852906E-4</v>
      </c>
      <c r="L143" s="3">
        <f>LN(Cartera!L144/Cartera!L143)</f>
        <v>2.2535596391764583E-3</v>
      </c>
    </row>
    <row r="144" spans="1:12" hidden="1" outlineLevel="1" x14ac:dyDescent="0.25">
      <c r="A144" s="51"/>
      <c r="B144" s="3">
        <f>LN(Cartera!B145/Cartera!B144)</f>
        <v>3.16589312335899E-3</v>
      </c>
      <c r="C144" s="3">
        <f>LN(Cartera!C145/Cartera!C144)</f>
        <v>-1.7010751538561566E-3</v>
      </c>
      <c r="D144" s="3">
        <f>LN(Cartera!D145/Cartera!D144)</f>
        <v>-1.7549287663549201E-3</v>
      </c>
      <c r="E144" s="3">
        <f>LN(Cartera!E145/Cartera!E144)</f>
        <v>1.4369883202729411E-3</v>
      </c>
      <c r="F144" s="3">
        <f>LN(Cartera!F145/Cartera!F144)</f>
        <v>-1.0371385229066167E-2</v>
      </c>
      <c r="G144" s="3">
        <f>LN(Cartera!G145/Cartera!G144)</f>
        <v>-3.5647342889543001E-3</v>
      </c>
      <c r="H144" s="3">
        <f>LN(Cartera!H145/Cartera!H144)</f>
        <v>8.0932783636301873E-3</v>
      </c>
      <c r="I144" s="3">
        <f>LN(Cartera!I145/Cartera!I144)</f>
        <v>-3.9156019610140655E-3</v>
      </c>
      <c r="J144" s="3">
        <f>LN(Cartera!J145/Cartera!J144)</f>
        <v>-2.2395058918992593E-2</v>
      </c>
      <c r="K144" s="3">
        <f>LN(Cartera!K145/Cartera!K144)</f>
        <v>-1.1513257816996253E-2</v>
      </c>
      <c r="L144" s="3">
        <f>LN(Cartera!L145/Cartera!L144)</f>
        <v>-1.4168556390646059E-2</v>
      </c>
    </row>
    <row r="145" spans="1:12" hidden="1" outlineLevel="1" x14ac:dyDescent="0.25">
      <c r="A145" s="51"/>
      <c r="B145" s="3">
        <f>LN(Cartera!B146/Cartera!B145)</f>
        <v>-6.5279785377350286E-3</v>
      </c>
      <c r="C145" s="3">
        <f>LN(Cartera!C146/Cartera!C145)</f>
        <v>-1.5489315004590565E-3</v>
      </c>
      <c r="D145" s="3">
        <f>LN(Cartera!D146/Cartera!D145)</f>
        <v>2.3392407643854501E-3</v>
      </c>
      <c r="E145" s="3">
        <f>LN(Cartera!E146/Cartera!E145)</f>
        <v>8.2940843222114608E-3</v>
      </c>
      <c r="F145" s="3">
        <f>LN(Cartera!F146/Cartera!F145)</f>
        <v>4.0855355098063498E-2</v>
      </c>
      <c r="G145" s="3">
        <f>LN(Cartera!G146/Cartera!G145)</f>
        <v>-3.5774027674966465E-3</v>
      </c>
      <c r="H145" s="3">
        <f>LN(Cartera!H146/Cartera!H145)</f>
        <v>-6.4500888669860883E-4</v>
      </c>
      <c r="I145" s="3">
        <f>LN(Cartera!I146/Cartera!I145)</f>
        <v>-1.3086588277984922E-3</v>
      </c>
      <c r="J145" s="3">
        <f>LN(Cartera!J146/Cartera!J145)</f>
        <v>6.4854804524304421E-3</v>
      </c>
      <c r="K145" s="3">
        <f>LN(Cartera!K146/Cartera!K145)</f>
        <v>4.9505325946980301E-3</v>
      </c>
      <c r="L145" s="3">
        <f>LN(Cartera!L146/Cartera!L145)</f>
        <v>1.1350840642814509E-2</v>
      </c>
    </row>
    <row r="146" spans="1:12" hidden="1" outlineLevel="1" x14ac:dyDescent="0.25">
      <c r="A146" s="51"/>
      <c r="B146" s="3">
        <f>LN(Cartera!B147/Cartera!B146)</f>
        <v>7.9698300088741833E-3</v>
      </c>
      <c r="C146" s="3">
        <f>LN(Cartera!C147/Cartera!C146)</f>
        <v>-5.4402556446983066E-3</v>
      </c>
      <c r="D146" s="3">
        <f>LN(Cartera!D147/Cartera!D146)</f>
        <v>-4.0972840463114907E-3</v>
      </c>
      <c r="E146" s="3">
        <f>LN(Cartera!E147/Cartera!E146)</f>
        <v>-6.5723909517511735E-3</v>
      </c>
      <c r="F146" s="3">
        <f>LN(Cartera!F147/Cartera!F146)</f>
        <v>4.6538211844622888E-2</v>
      </c>
      <c r="G146" s="3">
        <f>LN(Cartera!G147/Cartera!G146)</f>
        <v>-1.0543403571813736E-4</v>
      </c>
      <c r="H146" s="3">
        <f>LN(Cartera!H147/Cartera!H146)</f>
        <v>-5.8243327770800667E-3</v>
      </c>
      <c r="I146" s="3">
        <f>LN(Cartera!I147/Cartera!I146)</f>
        <v>7.3929451744946372E-3</v>
      </c>
      <c r="J146" s="3">
        <f>LN(Cartera!J147/Cartera!J146)</f>
        <v>-1.1503065145743454E-2</v>
      </c>
      <c r="K146" s="3">
        <f>LN(Cartera!K147/Cartera!K146)</f>
        <v>1.9829496403788942E-2</v>
      </c>
      <c r="L146" s="3">
        <f>LN(Cartera!L147/Cartera!L146)</f>
        <v>-3.7631233159323931E-4</v>
      </c>
    </row>
    <row r="147" spans="1:12" hidden="1" outlineLevel="1" x14ac:dyDescent="0.25">
      <c r="A147" s="51"/>
      <c r="B147" s="3">
        <f>LN(Cartera!B148/Cartera!B147)</f>
        <v>-3.9747127187222371E-3</v>
      </c>
      <c r="C147" s="3">
        <f>LN(Cartera!C148/Cartera!C147)</f>
        <v>-9.356931770210156E-4</v>
      </c>
      <c r="D147" s="3">
        <f>LN(Cartera!D148/Cartera!D147)</f>
        <v>-7.0629194000814939E-3</v>
      </c>
      <c r="E147" s="3">
        <f>LN(Cartera!E148/Cartera!E147)</f>
        <v>-2.2962696657071414E-3</v>
      </c>
      <c r="F147" s="3">
        <f>LN(Cartera!F148/Cartera!F147)</f>
        <v>-6.517178520572482E-3</v>
      </c>
      <c r="G147" s="3">
        <f>LN(Cartera!G148/Cartera!G147)</f>
        <v>-4.2256771098073565E-3</v>
      </c>
      <c r="H147" s="3">
        <f>LN(Cartera!H148/Cartera!H147)</f>
        <v>-4.716622513910149E-3</v>
      </c>
      <c r="I147" s="3">
        <f>LN(Cartera!I148/Cartera!I147)</f>
        <v>-4.3421692192891527E-3</v>
      </c>
      <c r="J147" s="3">
        <f>LN(Cartera!J148/Cartera!J147)</f>
        <v>1.7591033449440656E-3</v>
      </c>
      <c r="K147" s="3">
        <f>LN(Cartera!K148/Cartera!K147)</f>
        <v>-8.101556489937739E-3</v>
      </c>
      <c r="L147" s="3">
        <f>LN(Cartera!L148/Cartera!L147)</f>
        <v>-5.6466825029791341E-4</v>
      </c>
    </row>
    <row r="148" spans="1:12" hidden="1" outlineLevel="1" x14ac:dyDescent="0.25">
      <c r="A148" s="51"/>
      <c r="B148" s="3">
        <f>LN(Cartera!B149/Cartera!B148)</f>
        <v>7.48510726941151E-3</v>
      </c>
      <c r="C148" s="3">
        <f>LN(Cartera!C149/Cartera!C148)</f>
        <v>-1.0926248123442723E-3</v>
      </c>
      <c r="D148" s="3">
        <f>LN(Cartera!D149/Cartera!D148)</f>
        <v>-5.9242174757015856E-3</v>
      </c>
      <c r="E148" s="3">
        <f>LN(Cartera!E149/Cartera!E148)</f>
        <v>-3.454206132455001E-3</v>
      </c>
      <c r="F148" s="3">
        <f>LN(Cartera!F149/Cartera!F148)</f>
        <v>-1.5504186535965199E-2</v>
      </c>
      <c r="G148" s="3">
        <f>LN(Cartera!G149/Cartera!G148)</f>
        <v>-2.1195111679868268E-3</v>
      </c>
      <c r="H148" s="3">
        <f>LN(Cartera!H149/Cartera!H148)</f>
        <v>2.90807217810196E-2</v>
      </c>
      <c r="I148" s="3">
        <f>LN(Cartera!I149/Cartera!I148)</f>
        <v>2.9584151105283035E-2</v>
      </c>
      <c r="J148" s="3">
        <f>LN(Cartera!J149/Cartera!J148)</f>
        <v>-4.151235441849371E-3</v>
      </c>
      <c r="K148" s="3">
        <f>LN(Cartera!K149/Cartera!K148)</f>
        <v>-7.8944467722446843E-3</v>
      </c>
      <c r="L148" s="3">
        <f>LN(Cartera!L149/Cartera!L148)</f>
        <v>-1.6960524022737854E-3</v>
      </c>
    </row>
    <row r="149" spans="1:12" hidden="1" outlineLevel="1" x14ac:dyDescent="0.25">
      <c r="A149" s="51"/>
      <c r="B149" s="3">
        <f>LN(Cartera!B150/Cartera!B149)</f>
        <v>-4.3324362347435703E-3</v>
      </c>
      <c r="C149" s="3">
        <f>LN(Cartera!C150/Cartera!C149)</f>
        <v>1.4046666155934796E-3</v>
      </c>
      <c r="D149" s="3">
        <f>LN(Cartera!D150/Cartera!D149)</f>
        <v>2.4649135274654295E-2</v>
      </c>
      <c r="E149" s="3">
        <f>LN(Cartera!E150/Cartera!E149)</f>
        <v>2.5917941074290246E-3</v>
      </c>
      <c r="F149" s="3">
        <f>LN(Cartera!F150/Cartera!F149)</f>
        <v>1.319386595328126E-2</v>
      </c>
      <c r="G149" s="3">
        <f>LN(Cartera!G150/Cartera!G149)</f>
        <v>1.6959512226950696E-3</v>
      </c>
      <c r="H149" s="3">
        <f>LN(Cartera!H150/Cartera!H149)</f>
        <v>-9.8664548802424919E-3</v>
      </c>
      <c r="I149" s="3">
        <f>LN(Cartera!I150/Cartera!I149)</f>
        <v>9.6700354115721934E-3</v>
      </c>
      <c r="J149" s="3">
        <f>LN(Cartera!J150/Cartera!J149)</f>
        <v>1.1405726203401047E-2</v>
      </c>
      <c r="K149" s="3">
        <f>LN(Cartera!K150/Cartera!K149)</f>
        <v>8.1655054698511424E-3</v>
      </c>
      <c r="L149" s="3">
        <f>LN(Cartera!L150/Cartera!L149)</f>
        <v>1.7944406728978974E-2</v>
      </c>
    </row>
    <row r="150" spans="1:12" hidden="1" outlineLevel="1" x14ac:dyDescent="0.25">
      <c r="A150" s="51"/>
      <c r="B150" s="3">
        <f>LN(Cartera!B151/Cartera!B150)</f>
        <v>3.2658818492104988E-4</v>
      </c>
      <c r="C150" s="3">
        <f>LN(Cartera!C151/Cartera!C150)</f>
        <v>7.6128385189292731E-3</v>
      </c>
      <c r="D150" s="3">
        <f>LN(Cartera!D151/Cartera!D150)</f>
        <v>5.4921081175927219E-3</v>
      </c>
      <c r="E150" s="3">
        <f>LN(Cartera!E151/Cartera!E150)</f>
        <v>0</v>
      </c>
      <c r="F150" s="3">
        <f>LN(Cartera!F151/Cartera!F150)</f>
        <v>-1.1242645822019743E-2</v>
      </c>
      <c r="G150" s="3">
        <f>LN(Cartera!G151/Cartera!G150)</f>
        <v>-6.588005941066611E-3</v>
      </c>
      <c r="H150" s="3">
        <f>LN(Cartera!H151/Cartera!H150)</f>
        <v>9.39123510789696E-3</v>
      </c>
      <c r="I150" s="3">
        <f>LN(Cartera!I151/Cartera!I150)</f>
        <v>5.4246324255601153E-3</v>
      </c>
      <c r="J150" s="3">
        <f>LN(Cartera!J151/Cartera!J150)</f>
        <v>8.6860454289253378E-3</v>
      </c>
      <c r="K150" s="3">
        <f>LN(Cartera!K151/Cartera!K150)</f>
        <v>1.6251899568431264E-3</v>
      </c>
      <c r="L150" s="3">
        <f>LN(Cartera!L151/Cartera!L150)</f>
        <v>2.7749716930718393E-3</v>
      </c>
    </row>
    <row r="151" spans="1:12" hidden="1" outlineLevel="1" x14ac:dyDescent="0.25">
      <c r="A151" s="51"/>
      <c r="B151" s="3">
        <f>LN(Cartera!B152/Cartera!B151)</f>
        <v>2.282482246740369E-2</v>
      </c>
      <c r="C151" s="3">
        <f>LN(Cartera!C152/Cartera!C151)</f>
        <v>5.5564272366043777E-3</v>
      </c>
      <c r="D151" s="3">
        <f>LN(Cartera!D152/Cartera!D151)</f>
        <v>2.0158107048836717E-3</v>
      </c>
      <c r="E151" s="3">
        <f>LN(Cartera!E152/Cartera!E151)</f>
        <v>2.0112059645319117E-3</v>
      </c>
      <c r="F151" s="3">
        <f>LN(Cartera!F152/Cartera!F151)</f>
        <v>-4.689301193782516E-3</v>
      </c>
      <c r="G151" s="3">
        <f>LN(Cartera!G152/Cartera!G151)</f>
        <v>-9.5999153060856131E-4</v>
      </c>
      <c r="H151" s="3">
        <f>LN(Cartera!H152/Cartera!H151)</f>
        <v>-1.4843461658737473E-2</v>
      </c>
      <c r="I151" s="3">
        <f>LN(Cartera!I152/Cartera!I151)</f>
        <v>4.1605990131871349E-4</v>
      </c>
      <c r="J151" s="3">
        <f>LN(Cartera!J152/Cartera!J151)</f>
        <v>-4.9541963178820203E-3</v>
      </c>
      <c r="K151" s="3">
        <f>LN(Cartera!K152/Cartera!K151)</f>
        <v>4.5756996127283733E-2</v>
      </c>
      <c r="L151" s="3">
        <f>LN(Cartera!L152/Cartera!L151)</f>
        <v>7.9124525807219674E-3</v>
      </c>
    </row>
    <row r="152" spans="1:12" hidden="1" outlineLevel="1" x14ac:dyDescent="0.25">
      <c r="A152" s="51"/>
      <c r="B152" s="3">
        <f>LN(Cartera!B153/Cartera!B152)</f>
        <v>-2.3996785406759416E-4</v>
      </c>
      <c r="C152" s="3">
        <f>LN(Cartera!C153/Cartera!C152)</f>
        <v>-1.4105527323877782E-2</v>
      </c>
      <c r="D152" s="3">
        <f>LN(Cartera!D153/Cartera!D152)</f>
        <v>9.1639816567330029E-3</v>
      </c>
      <c r="E152" s="3">
        <f>LN(Cartera!E153/Cartera!E152)</f>
        <v>-3.4502333903097008E-3</v>
      </c>
      <c r="F152" s="3">
        <f>LN(Cartera!F153/Cartera!F152)</f>
        <v>1.6702582892091242E-2</v>
      </c>
      <c r="G152" s="3">
        <f>LN(Cartera!G153/Cartera!G152)</f>
        <v>4.0468320416728234E-3</v>
      </c>
      <c r="H152" s="3">
        <f>LN(Cartera!H153/Cartera!H152)</f>
        <v>7.209836682265265E-3</v>
      </c>
      <c r="I152" s="3">
        <f>LN(Cartera!I153/Cartera!I152)</f>
        <v>-1.171565676989951E-2</v>
      </c>
      <c r="J152" s="3">
        <f>LN(Cartera!J153/Cartera!J152)</f>
        <v>3.3467276564448311E-3</v>
      </c>
      <c r="K152" s="3">
        <f>LN(Cartera!K153/Cartera!K152)</f>
        <v>2.0660648378834196E-3</v>
      </c>
      <c r="L152" s="3">
        <f>LN(Cartera!L153/Cartera!L152)</f>
        <v>-9.5765002668431517E-3</v>
      </c>
    </row>
    <row r="153" spans="1:12" hidden="1" outlineLevel="1" x14ac:dyDescent="0.25">
      <c r="A153" s="51"/>
      <c r="B153" s="3">
        <f>LN(Cartera!B154/Cartera!B153)</f>
        <v>-2.4517855775469614E-3</v>
      </c>
      <c r="C153" s="3">
        <f>LN(Cartera!C154/Cartera!C153)</f>
        <v>-1.098734967128237E-2</v>
      </c>
      <c r="D153" s="3">
        <f>LN(Cartera!D154/Cartera!D153)</f>
        <v>-2.1029264072329815E-2</v>
      </c>
      <c r="E153" s="3">
        <f>LN(Cartera!E154/Cartera!E153)</f>
        <v>-1.8018592955549455E-2</v>
      </c>
      <c r="F153" s="3">
        <f>LN(Cartera!F154/Cartera!F153)</f>
        <v>-3.768102844688654E-2</v>
      </c>
      <c r="G153" s="3">
        <f>LN(Cartera!G154/Cartera!G153)</f>
        <v>-1.79083447044028E-2</v>
      </c>
      <c r="H153" s="3">
        <f>LN(Cartera!H154/Cartera!H153)</f>
        <v>-5.1091645193470946E-2</v>
      </c>
      <c r="I153" s="3">
        <f>LN(Cartera!I154/Cartera!I153)</f>
        <v>-2.0838517180243845E-2</v>
      </c>
      <c r="J153" s="3">
        <f>LN(Cartera!J154/Cartera!J153)</f>
        <v>-3.6033138478368011E-2</v>
      </c>
      <c r="K153" s="3">
        <f>LN(Cartera!K154/Cartera!K153)</f>
        <v>-3.7323597309400401E-2</v>
      </c>
      <c r="L153" s="3">
        <f>LN(Cartera!L154/Cartera!L153)</f>
        <v>-4.8336878696266204E-2</v>
      </c>
    </row>
    <row r="154" spans="1:12" hidden="1" outlineLevel="1" x14ac:dyDescent="0.25">
      <c r="A154" s="51"/>
      <c r="B154" s="3">
        <f>LN(Cartera!B155/Cartera!B154)</f>
        <v>6.0962673245397395E-3</v>
      </c>
      <c r="C154" s="3">
        <f>LN(Cartera!C155/Cartera!C154)</f>
        <v>1.1299570682090995E-2</v>
      </c>
      <c r="D154" s="3">
        <f>LN(Cartera!D155/Cartera!D154)</f>
        <v>8.118426846833041E-3</v>
      </c>
      <c r="E154" s="3">
        <f>LN(Cartera!E155/Cartera!E154)</f>
        <v>1.6000457717525292E-2</v>
      </c>
      <c r="F154" s="3">
        <f>LN(Cartera!F155/Cartera!F154)</f>
        <v>2.0194707285519253E-2</v>
      </c>
      <c r="G154" s="3">
        <f>LN(Cartera!G155/Cartera!G154)</f>
        <v>1.3114248141730398E-2</v>
      </c>
      <c r="H154" s="3">
        <f>LN(Cartera!H155/Cartera!H154)</f>
        <v>2.0454691695821273E-2</v>
      </c>
      <c r="I154" s="3">
        <f>LN(Cartera!I155/Cartera!I154)</f>
        <v>1.196080068538039E-2</v>
      </c>
      <c r="J154" s="3">
        <f>LN(Cartera!J155/Cartera!J154)</f>
        <v>1.6918320390635119E-2</v>
      </c>
      <c r="K154" s="3">
        <f>LN(Cartera!K155/Cartera!K154)</f>
        <v>1.277292511673473E-2</v>
      </c>
      <c r="L154" s="3">
        <f>LN(Cartera!L155/Cartera!L154)</f>
        <v>1.9044491735290738E-2</v>
      </c>
    </row>
    <row r="155" spans="1:12" hidden="1" outlineLevel="1" x14ac:dyDescent="0.25">
      <c r="A155" s="51"/>
      <c r="B155" s="3">
        <f>LN(Cartera!B156/Cartera!B155)</f>
        <v>-3.3978490389812515E-3</v>
      </c>
      <c r="C155" s="3">
        <f>LN(Cartera!C156/Cartera!C155)</f>
        <v>-1.161529286059565E-2</v>
      </c>
      <c r="D155" s="3">
        <f>LN(Cartera!D156/Cartera!D155)</f>
        <v>-3.317494846000596E-2</v>
      </c>
      <c r="E155" s="3">
        <f>LN(Cartera!E156/Cartera!E155)</f>
        <v>-1.7761450273592109E-2</v>
      </c>
      <c r="F155" s="3">
        <f>LN(Cartera!F156/Cartera!F155)</f>
        <v>-6.0600121920558185E-2</v>
      </c>
      <c r="G155" s="3">
        <f>LN(Cartera!G156/Cartera!G155)</f>
        <v>-1.008919173416367E-2</v>
      </c>
      <c r="H155" s="3">
        <f>LN(Cartera!H156/Cartera!H155)</f>
        <v>-1.4591553986253529E-2</v>
      </c>
      <c r="I155" s="3">
        <f>LN(Cartera!I156/Cartera!I155)</f>
        <v>-1.8427690942809959E-2</v>
      </c>
      <c r="J155" s="3">
        <f>LN(Cartera!J156/Cartera!J155)</f>
        <v>-6.1997794586481714E-3</v>
      </c>
      <c r="K155" s="3">
        <f>LN(Cartera!K156/Cartera!K155)</f>
        <v>-1.8143534230900125E-2</v>
      </c>
      <c r="L155" s="3">
        <f>LN(Cartera!L156/Cartera!L155)</f>
        <v>-2.5669613137514515E-2</v>
      </c>
    </row>
    <row r="156" spans="1:12" hidden="1" outlineLevel="1" x14ac:dyDescent="0.25">
      <c r="A156" s="51"/>
      <c r="B156" s="3">
        <f>LN(Cartera!B157/Cartera!B156)</f>
        <v>-1.1247083767266866E-2</v>
      </c>
      <c r="C156" s="3">
        <f>LN(Cartera!C157/Cartera!C156)</f>
        <v>0</v>
      </c>
      <c r="D156" s="3">
        <f>LN(Cartera!D157/Cartera!D156)</f>
        <v>-5.3876215323787752E-3</v>
      </c>
      <c r="E156" s="3">
        <f>LN(Cartera!E157/Cartera!E156)</f>
        <v>-2.9421027400559092E-3</v>
      </c>
      <c r="F156" s="3">
        <f>LN(Cartera!F157/Cartera!F156)</f>
        <v>8.3268112986308962E-4</v>
      </c>
      <c r="G156" s="3">
        <f>LN(Cartera!G157/Cartera!G156)</f>
        <v>-4.7577404018082133E-3</v>
      </c>
      <c r="H156" s="3">
        <f>LN(Cartera!H157/Cartera!H156)</f>
        <v>8.8136098189471029E-3</v>
      </c>
      <c r="I156" s="3">
        <f>LN(Cartera!I157/Cartera!I156)</f>
        <v>-9.9979967794961294E-3</v>
      </c>
      <c r="J156" s="3">
        <f>LN(Cartera!J157/Cartera!J156)</f>
        <v>-1.5242350310633792E-3</v>
      </c>
      <c r="K156" s="3">
        <f>LN(Cartera!K157/Cartera!K156)</f>
        <v>-8.1103176123051516E-3</v>
      </c>
      <c r="L156" s="3">
        <f>LN(Cartera!L157/Cartera!L156)</f>
        <v>6.819276171371522E-3</v>
      </c>
    </row>
    <row r="157" spans="1:12" hidden="1" outlineLevel="1" x14ac:dyDescent="0.25">
      <c r="A157" s="51"/>
      <c r="B157" s="3">
        <f>LN(Cartera!B158/Cartera!B157)</f>
        <v>-1.1555148879195095E-2</v>
      </c>
      <c r="C157" s="3">
        <f>LN(Cartera!C158/Cartera!C157)</f>
        <v>1.5783408601450127E-4</v>
      </c>
      <c r="D157" s="3">
        <f>LN(Cartera!D158/Cartera!D157)</f>
        <v>8.6658541914214886E-3</v>
      </c>
      <c r="E157" s="3">
        <f>LN(Cartera!E158/Cartera!E157)</f>
        <v>5.8754577328198531E-3</v>
      </c>
      <c r="F157" s="3">
        <f>LN(Cartera!F158/Cartera!F157)</f>
        <v>2.4937252637550465E-3</v>
      </c>
      <c r="G157" s="3">
        <f>LN(Cartera!G158/Cartera!G157)</f>
        <v>2.5979447108384771E-3</v>
      </c>
      <c r="H157" s="3">
        <f>LN(Cartera!H158/Cartera!H157)</f>
        <v>3.7212791281018176E-2</v>
      </c>
      <c r="I157" s="3">
        <f>LN(Cartera!I158/Cartera!I157)</f>
        <v>1.2589747634330904E-2</v>
      </c>
      <c r="J157" s="3">
        <f>LN(Cartera!J158/Cartera!J157)</f>
        <v>4.9451696527972348E-3</v>
      </c>
      <c r="K157" s="3">
        <f>LN(Cartera!K158/Cartera!K157)</f>
        <v>4.0634485259219907E-3</v>
      </c>
      <c r="L157" s="3">
        <f>LN(Cartera!L158/Cartera!L157)</f>
        <v>-4.6711257505432837E-3</v>
      </c>
    </row>
    <row r="158" spans="1:12" hidden="1" outlineLevel="1" x14ac:dyDescent="0.25">
      <c r="A158" s="51"/>
      <c r="B158" s="3">
        <f>LN(Cartera!B159/Cartera!B158)</f>
        <v>-1.1922594687544561E-2</v>
      </c>
      <c r="C158" s="3">
        <f>LN(Cartera!C159/Cartera!C158)</f>
        <v>-1.2635920377152801E-3</v>
      </c>
      <c r="D158" s="3">
        <f>LN(Cartera!D159/Cartera!D158)</f>
        <v>-8.9659892634608614E-3</v>
      </c>
      <c r="E158" s="3">
        <f>LN(Cartera!E159/Cartera!E158)</f>
        <v>-5.8754577328199347E-3</v>
      </c>
      <c r="F158" s="3">
        <f>LN(Cartera!F159/Cartera!F158)</f>
        <v>-2.9099999749424886E-3</v>
      </c>
      <c r="G158" s="3">
        <f>LN(Cartera!G159/Cartera!G158)</f>
        <v>6.4841675943543627E-4</v>
      </c>
      <c r="H158" s="3">
        <f>LN(Cartera!H159/Cartera!H158)</f>
        <v>2.3898840530507974E-3</v>
      </c>
      <c r="I158" s="3">
        <f>LN(Cartera!I159/Cartera!I158)</f>
        <v>-1.5214377369901609E-2</v>
      </c>
      <c r="J158" s="3">
        <f>LN(Cartera!J159/Cartera!J158)</f>
        <v>6.9326930904262101E-3</v>
      </c>
      <c r="K158" s="3">
        <f>LN(Cartera!K159/Cartera!K158)</f>
        <v>-1.0872680881912747E-2</v>
      </c>
      <c r="L158" s="3">
        <f>LN(Cartera!L159/Cartera!L158)</f>
        <v>4.0884511743093993E-3</v>
      </c>
    </row>
    <row r="159" spans="1:12" hidden="1" outlineLevel="1" x14ac:dyDescent="0.25">
      <c r="A159" s="51"/>
      <c r="B159" s="3">
        <f>LN(Cartera!B160/Cartera!B159)</f>
        <v>-3.8642414146594722E-3</v>
      </c>
      <c r="C159" s="3">
        <f>LN(Cartera!C160/Cartera!C159)</f>
        <v>-5.7061495768547833E-3</v>
      </c>
      <c r="D159" s="3">
        <f>LN(Cartera!D160/Cartera!D159)</f>
        <v>3.8950760855915702E-3</v>
      </c>
      <c r="E159" s="3">
        <f>LN(Cartera!E160/Cartera!E159)</f>
        <v>-8.5811148162211331E-3</v>
      </c>
      <c r="F159" s="3">
        <f>LN(Cartera!F160/Cartera!F159)</f>
        <v>-1.4256006636032588E-2</v>
      </c>
      <c r="G159" s="3">
        <f>LN(Cartera!G160/Cartera!G159)</f>
        <v>7.559696012051023E-4</v>
      </c>
      <c r="H159" s="3">
        <f>LN(Cartera!H160/Cartera!H159)</f>
        <v>1.3121649229545103E-2</v>
      </c>
      <c r="I159" s="3">
        <f>LN(Cartera!I160/Cartera!I159)</f>
        <v>1.1324162824699812E-2</v>
      </c>
      <c r="J159" s="3">
        <f>LN(Cartera!J160/Cartera!J159)</f>
        <v>1.0620428431383333E-2</v>
      </c>
      <c r="K159" s="3">
        <f>LN(Cartera!K160/Cartera!K159)</f>
        <v>3.0018032773651781E-3</v>
      </c>
      <c r="L159" s="3">
        <f>LN(Cartera!L160/Cartera!L159)</f>
        <v>1.8289026648426517E-2</v>
      </c>
    </row>
    <row r="160" spans="1:12" hidden="1" outlineLevel="1" x14ac:dyDescent="0.25">
      <c r="A160" s="51"/>
      <c r="B160" s="3">
        <f>LN(Cartera!B161/Cartera!B160)</f>
        <v>6.7717867932774365E-4</v>
      </c>
      <c r="C160" s="3">
        <f>LN(Cartera!C161/Cartera!C160)</f>
        <v>5.8641740746787647E-3</v>
      </c>
      <c r="D160" s="3">
        <f>LN(Cartera!D161/Cartera!D160)</f>
        <v>-1.1126231318492739E-2</v>
      </c>
      <c r="E160" s="3">
        <f>LN(Cartera!E161/Cartera!E160)</f>
        <v>4.7435307707433868E-3</v>
      </c>
      <c r="F160" s="3">
        <f>LN(Cartera!F161/Cartera!F160)</f>
        <v>-1.6177492362605964E-2</v>
      </c>
      <c r="G160" s="3">
        <f>LN(Cartera!G161/Cartera!G160)</f>
        <v>3.4486510130155115E-3</v>
      </c>
      <c r="H160" s="3">
        <f>LN(Cartera!H161/Cartera!H160)</f>
        <v>-9.1511842342473712E-3</v>
      </c>
      <c r="I160" s="3">
        <f>LN(Cartera!I161/Cartera!I160)</f>
        <v>7.3355237241143735E-3</v>
      </c>
      <c r="J160" s="3">
        <f>LN(Cartera!J161/Cartera!J160)</f>
        <v>-3.6107989852337827E-3</v>
      </c>
      <c r="K160" s="3">
        <f>LN(Cartera!K161/Cartera!K160)</f>
        <v>3.2643934964512846E-3</v>
      </c>
      <c r="L160" s="3">
        <f>LN(Cartera!L161/Cartera!L160)</f>
        <v>-2.8655670170524136E-3</v>
      </c>
    </row>
    <row r="161" spans="1:12" hidden="1" outlineLevel="1" x14ac:dyDescent="0.25">
      <c r="A161" s="51"/>
      <c r="B161" s="3">
        <f>LN(Cartera!B162/Cartera!B161)</f>
        <v>-9.3663821714515191E-3</v>
      </c>
      <c r="C161" s="3">
        <f>LN(Cartera!C162/Cartera!C161)</f>
        <v>1.2875025068758886E-2</v>
      </c>
      <c r="D161" s="3">
        <f>LN(Cartera!D162/Cartera!D161)</f>
        <v>1.6197144496361959E-2</v>
      </c>
      <c r="E161" s="3">
        <f>LN(Cartera!E162/Cartera!E161)</f>
        <v>1.3805418261207465E-2</v>
      </c>
      <c r="F161" s="3">
        <f>LN(Cartera!F162/Cartera!F161)</f>
        <v>-1.1655560398982258E-2</v>
      </c>
      <c r="G161" s="3">
        <f>LN(Cartera!G162/Cartera!G161)</f>
        <v>-6.0429450330640776E-3</v>
      </c>
      <c r="H161" s="3">
        <f>LN(Cartera!H162/Cartera!H161)</f>
        <v>2.7668837914276566E-2</v>
      </c>
      <c r="I161" s="3">
        <f>LN(Cartera!I162/Cartera!I161)</f>
        <v>8.9878201648287484E-3</v>
      </c>
      <c r="J161" s="3">
        <f>LN(Cartera!J162/Cartera!J161)</f>
        <v>2.1349660171175545E-2</v>
      </c>
      <c r="K161" s="3">
        <f>LN(Cartera!K162/Cartera!K161)</f>
        <v>2.4413412369752446E-3</v>
      </c>
      <c r="L161" s="3">
        <f>LN(Cartera!L162/Cartera!L161)</f>
        <v>1.9326122349106977E-2</v>
      </c>
    </row>
    <row r="162" spans="1:12" hidden="1" outlineLevel="1" x14ac:dyDescent="0.25">
      <c r="A162" s="51"/>
      <c r="B162" s="3">
        <f>LN(Cartera!B163/Cartera!B162)</f>
        <v>1.4149953514324128E-2</v>
      </c>
      <c r="C162" s="3">
        <f>LN(Cartera!C163/Cartera!C162)</f>
        <v>1.5172980356868173E-2</v>
      </c>
      <c r="D162" s="3">
        <f>LN(Cartera!D163/Cartera!D162)</f>
        <v>1.9154763028792553E-2</v>
      </c>
      <c r="E162" s="3">
        <f>LN(Cartera!E163/Cartera!E162)</f>
        <v>-3.7994199760987704E-3</v>
      </c>
      <c r="F162" s="3">
        <f>LN(Cartera!F163/Cartera!F162)</f>
        <v>8.6467895281010024E-3</v>
      </c>
      <c r="G162" s="3">
        <f>LN(Cartera!G163/Cartera!G162)</f>
        <v>1.0979711847752505E-2</v>
      </c>
      <c r="H162" s="3">
        <f>LN(Cartera!H163/Cartera!H162)</f>
        <v>2.4637524391142186E-3</v>
      </c>
      <c r="I162" s="3">
        <f>LN(Cartera!I163/Cartera!I162)</f>
        <v>1.228052723909711E-2</v>
      </c>
      <c r="J162" s="3">
        <f>LN(Cartera!J163/Cartera!J162)</f>
        <v>7.4205070766897845E-3</v>
      </c>
      <c r="K162" s="3">
        <f>LN(Cartera!K163/Cartera!K162)</f>
        <v>1.1314829460796063E-2</v>
      </c>
      <c r="L162" s="3">
        <f>LN(Cartera!L163/Cartera!L162)</f>
        <v>2.043157997519909E-2</v>
      </c>
    </row>
    <row r="163" spans="1:12" hidden="1" outlineLevel="1" x14ac:dyDescent="0.25">
      <c r="A163" s="51"/>
      <c r="B163" s="3">
        <f>LN(Cartera!B164/Cartera!B163)</f>
        <v>-1.2729084334122801E-3</v>
      </c>
      <c r="C163" s="3">
        <f>LN(Cartera!C164/Cartera!C163)</f>
        <v>-1.5377366732391561E-3</v>
      </c>
      <c r="D163" s="3">
        <f>LN(Cartera!D164/Cartera!D163)</f>
        <v>-8.7951025221174092E-3</v>
      </c>
      <c r="E163" s="3">
        <f>LN(Cartera!E164/Cartera!E163)</f>
        <v>3.2157899369048767E-3</v>
      </c>
      <c r="F163" s="3">
        <f>LN(Cartera!F164/Cartera!F163)</f>
        <v>-2.616813132600216E-2</v>
      </c>
      <c r="G163" s="3">
        <f>LN(Cartera!G164/Cartera!G163)</f>
        <v>-1.4999681326356604E-3</v>
      </c>
      <c r="H163" s="3">
        <f>LN(Cartera!H164/Cartera!H163)</f>
        <v>-1.0771718088780054E-3</v>
      </c>
      <c r="I163" s="3">
        <f>LN(Cartera!I164/Cartera!I163)</f>
        <v>4.6189877498838917E-3</v>
      </c>
      <c r="J163" s="3">
        <f>LN(Cartera!J164/Cartera!J163)</f>
        <v>1.2112949248967098E-4</v>
      </c>
      <c r="K163" s="3">
        <f>LN(Cartera!K164/Cartera!K163)</f>
        <v>-2.4138403881455829E-3</v>
      </c>
      <c r="L163" s="3">
        <f>LN(Cartera!L164/Cartera!L163)</f>
        <v>2.0204066200617612E-3</v>
      </c>
    </row>
    <row r="164" spans="1:12" hidden="1" outlineLevel="1" x14ac:dyDescent="0.25">
      <c r="A164" s="51"/>
      <c r="B164" s="3">
        <f>LN(Cartera!B165/Cartera!B164)</f>
        <v>4.7623072634936318E-3</v>
      </c>
      <c r="C164" s="3">
        <f>LN(Cartera!C165/Cartera!C164)</f>
        <v>-1.4103340758074741E-2</v>
      </c>
      <c r="D164" s="3">
        <f>LN(Cartera!D165/Cartera!D164)</f>
        <v>-8.2791426226127649E-3</v>
      </c>
      <c r="E164" s="3">
        <f>LN(Cartera!E165/Cartera!E164)</f>
        <v>-1.8262629140625188E-2</v>
      </c>
      <c r="F164" s="3">
        <f>LN(Cartera!F165/Cartera!F164)</f>
        <v>4.4179370905436498E-4</v>
      </c>
      <c r="G164" s="3">
        <f>LN(Cartera!G165/Cartera!G164)</f>
        <v>-1.4144791553400971E-2</v>
      </c>
      <c r="H164" s="3">
        <f>LN(Cartera!H165/Cartera!H164)</f>
        <v>-9.43623728607592E-3</v>
      </c>
      <c r="I164" s="3">
        <f>LN(Cartera!I165/Cartera!I164)</f>
        <v>-5.0399517636778111E-3</v>
      </c>
      <c r="J164" s="3">
        <f>LN(Cartera!J165/Cartera!J164)</f>
        <v>-4.493783019241567E-3</v>
      </c>
      <c r="K164" s="3">
        <f>LN(Cartera!K165/Cartera!K164)</f>
        <v>-9.9853209908264927E-3</v>
      </c>
      <c r="L164" s="3">
        <f>LN(Cartera!L165/Cartera!L164)</f>
        <v>-2.9400976709966649E-3</v>
      </c>
    </row>
    <row r="165" spans="1:12" hidden="1" outlineLevel="1" x14ac:dyDescent="0.25">
      <c r="A165" s="51"/>
      <c r="B165" s="3">
        <f>LN(Cartera!B166/Cartera!B165)</f>
        <v>2.2484603170247676E-2</v>
      </c>
      <c r="C165" s="3">
        <f>LN(Cartera!C166/Cartera!C165)</f>
        <v>7.7736709874454369E-3</v>
      </c>
      <c r="D165" s="3">
        <f>LN(Cartera!D166/Cartera!D165)</f>
        <v>-2.0805178840625519E-3</v>
      </c>
      <c r="E165" s="3">
        <f>LN(Cartera!E166/Cartera!E165)</f>
        <v>5.6322365335095799E-3</v>
      </c>
      <c r="F165" s="3">
        <f>LN(Cartera!F166/Cartera!F165)</f>
        <v>1.0981881111904755E-2</v>
      </c>
      <c r="G165" s="3">
        <f>LN(Cartera!G166/Cartera!G165)</f>
        <v>-2.6132201282364838E-3</v>
      </c>
      <c r="H165" s="3">
        <f>LN(Cartera!H166/Cartera!H165)</f>
        <v>3.3621825977729961E-2</v>
      </c>
      <c r="I165" s="3">
        <f>LN(Cartera!I166/Cartera!I165)</f>
        <v>-3.3741069547575356E-3</v>
      </c>
      <c r="J165" s="3">
        <f>LN(Cartera!J166/Cartera!J165)</f>
        <v>-8.8031133499458514E-3</v>
      </c>
      <c r="K165" s="3">
        <f>LN(Cartera!K166/Cartera!K165)</f>
        <v>4.4298503809556813E-2</v>
      </c>
      <c r="L165" s="3">
        <f>LN(Cartera!L166/Cartera!L165)</f>
        <v>-8.3156906091150055E-3</v>
      </c>
    </row>
    <row r="166" spans="1:12" hidden="1" outlineLevel="1" x14ac:dyDescent="0.25">
      <c r="A166" s="51"/>
      <c r="B166" s="3">
        <f>LN(Cartera!B167/Cartera!B166)</f>
        <v>-4.6963158094930459E-3</v>
      </c>
      <c r="C166" s="3">
        <f>LN(Cartera!C167/Cartera!C166)</f>
        <v>-5.4352024055347985E-3</v>
      </c>
      <c r="D166" s="3">
        <f>LN(Cartera!D167/Cartera!D166)</f>
        <v>3.5942480494238781E-2</v>
      </c>
      <c r="E166" s="3">
        <f>LN(Cartera!E167/Cartera!E166)</f>
        <v>4.7183806371180314E-3</v>
      </c>
      <c r="F166" s="3">
        <f>LN(Cartera!F167/Cartera!F166)</f>
        <v>4.5268275333302181E-2</v>
      </c>
      <c r="G166" s="3">
        <f>LN(Cartera!G167/Cartera!G166)</f>
        <v>5.2196291321354336E-3</v>
      </c>
      <c r="H166" s="3">
        <f>LN(Cartera!H167/Cartera!H166)</f>
        <v>3.6003339220801911E-3</v>
      </c>
      <c r="I166" s="3">
        <f>LN(Cartera!I167/Cartera!I166)</f>
        <v>-1.268273289180503E-3</v>
      </c>
      <c r="J166" s="3">
        <f>LN(Cartera!J167/Cartera!J166)</f>
        <v>-4.0608190185855084E-3</v>
      </c>
      <c r="K166" s="3">
        <f>LN(Cartera!K167/Cartera!K166)</f>
        <v>-1.2270118538881844E-2</v>
      </c>
      <c r="L166" s="3">
        <f>LN(Cartera!L167/Cartera!L166)</f>
        <v>1.1439220996586624E-2</v>
      </c>
    </row>
    <row r="167" spans="1:12" hidden="1" outlineLevel="1" x14ac:dyDescent="0.25">
      <c r="A167" s="51"/>
      <c r="B167" s="3">
        <f>LN(Cartera!B168/Cartera!B167)</f>
        <v>-1.817382210790278E-2</v>
      </c>
      <c r="C167" s="3">
        <f>LN(Cartera!C168/Cartera!C167)</f>
        <v>-2.2041210122340251E-2</v>
      </c>
      <c r="D167" s="3">
        <f>LN(Cartera!D168/Cartera!D167)</f>
        <v>6.2947560313186754E-3</v>
      </c>
      <c r="E167" s="3">
        <f>LN(Cartera!E168/Cartera!E167)</f>
        <v>-1.9908605250216385E-2</v>
      </c>
      <c r="F167" s="3">
        <f>LN(Cartera!F168/Cartera!F167)</f>
        <v>1.038430887437708E-2</v>
      </c>
      <c r="G167" s="3">
        <f>LN(Cartera!G168/Cartera!G167)</f>
        <v>-4.3477677184038197E-3</v>
      </c>
      <c r="H167" s="3">
        <f>LN(Cartera!H168/Cartera!H167)</f>
        <v>9.2414280508863623E-3</v>
      </c>
      <c r="I167" s="3">
        <f>LN(Cartera!I168/Cartera!I167)</f>
        <v>-1.0631612393938759E-2</v>
      </c>
      <c r="J167" s="3">
        <f>LN(Cartera!J168/Cartera!J167)</f>
        <v>-9.7888151635829555E-3</v>
      </c>
      <c r="K167" s="3">
        <f>LN(Cartera!K168/Cartera!K167)</f>
        <v>2.09923976069814E-3</v>
      </c>
      <c r="L167" s="3">
        <f>LN(Cartera!L168/Cartera!L167)</f>
        <v>-1.3296539509706252E-2</v>
      </c>
    </row>
    <row r="168" spans="1:12" hidden="1" outlineLevel="1" x14ac:dyDescent="0.25">
      <c r="A168" s="51"/>
      <c r="B168" s="3">
        <f>LN(Cartera!B169/Cartera!B168)</f>
        <v>-2.0825285393450128E-3</v>
      </c>
      <c r="C168" s="3">
        <f>LN(Cartera!C169/Cartera!C168)</f>
        <v>3.9717265650592703E-3</v>
      </c>
      <c r="D168" s="3">
        <f>LN(Cartera!D169/Cartera!D168)</f>
        <v>2.8481648013553317E-3</v>
      </c>
      <c r="E168" s="3">
        <f>LN(Cartera!E169/Cartera!E168)</f>
        <v>1.6371820006384898E-2</v>
      </c>
      <c r="F168" s="3">
        <f>LN(Cartera!F169/Cartera!F168)</f>
        <v>6.1791750436448337E-3</v>
      </c>
      <c r="G168" s="3">
        <f>LN(Cartera!G169/Cartera!G168)</f>
        <v>1.1480663054492199E-2</v>
      </c>
      <c r="H168" s="3">
        <f>LN(Cartera!H169/Cartera!H168)</f>
        <v>1.6480582081229784E-2</v>
      </c>
      <c r="I168" s="3">
        <f>LN(Cartera!I169/Cartera!I168)</f>
        <v>6.8172401568074754E-3</v>
      </c>
      <c r="J168" s="3">
        <f>LN(Cartera!J169/Cartera!J168)</f>
        <v>-3.3675990875857366E-3</v>
      </c>
      <c r="K168" s="3">
        <f>LN(Cartera!K169/Cartera!K168)</f>
        <v>1.9211312299000357E-2</v>
      </c>
      <c r="L168" s="3">
        <f>LN(Cartera!L169/Cartera!L168)</f>
        <v>-4.6585381061366423E-3</v>
      </c>
    </row>
    <row r="169" spans="1:12" hidden="1" outlineLevel="1" x14ac:dyDescent="0.25">
      <c r="A169" s="51"/>
      <c r="B169" s="3">
        <f>LN(Cartera!B170/Cartera!B169)</f>
        <v>7.6479866532647139E-3</v>
      </c>
      <c r="C169" s="3">
        <f>LN(Cartera!C170/Cartera!C169)</f>
        <v>2.5336513949619516E-3</v>
      </c>
      <c r="D169" s="3">
        <f>LN(Cartera!D170/Cartera!D169)</f>
        <v>8.7782241613930355E-3</v>
      </c>
      <c r="E169" s="3">
        <f>LN(Cartera!E170/Cartera!E169)</f>
        <v>-5.6254479309008308E-3</v>
      </c>
      <c r="F169" s="3">
        <f>LN(Cartera!F170/Cartera!F169)</f>
        <v>-5.7661198838784098E-3</v>
      </c>
      <c r="G169" s="3">
        <f>LN(Cartera!G170/Cartera!G169)</f>
        <v>-3.9924844184658879E-3</v>
      </c>
      <c r="H169" s="3">
        <f>LN(Cartera!H170/Cartera!H169)</f>
        <v>-1.022121766235686E-3</v>
      </c>
      <c r="I169" s="3">
        <f>LN(Cartera!I170/Cartera!I169)</f>
        <v>8.0356111819411269E-3</v>
      </c>
      <c r="J169" s="3">
        <f>LN(Cartera!J170/Cartera!J169)</f>
        <v>-1.1940128253255132E-2</v>
      </c>
      <c r="K169" s="3">
        <f>LN(Cartera!K170/Cartera!K169)</f>
        <v>2.1621164996691214E-2</v>
      </c>
      <c r="L169" s="3">
        <f>LN(Cartera!L170/Cartera!L169)</f>
        <v>-1.7142738403572982E-2</v>
      </c>
    </row>
    <row r="170" spans="1:12" hidden="1" outlineLevel="1" x14ac:dyDescent="0.25">
      <c r="A170" s="51"/>
      <c r="B170" s="3">
        <f>LN(Cartera!B171/Cartera!B170)</f>
        <v>2.5663098436224442E-3</v>
      </c>
      <c r="C170" s="3">
        <f>LN(Cartera!C171/Cartera!C170)</f>
        <v>-3.6441456789891419E-3</v>
      </c>
      <c r="D170" s="3">
        <f>LN(Cartera!D171/Cartera!D170)</f>
        <v>5.9030107334394778E-3</v>
      </c>
      <c r="E170" s="3">
        <f>LN(Cartera!E171/Cartera!E170)</f>
        <v>1.1869734155190027E-3</v>
      </c>
      <c r="F170" s="3">
        <f>LN(Cartera!F171/Cartera!F170)</f>
        <v>7.8174026544356821E-3</v>
      </c>
      <c r="G170" s="3">
        <f>LN(Cartera!G171/Cartera!G170)</f>
        <v>1.0805923165360138E-3</v>
      </c>
      <c r="H170" s="3">
        <f>LN(Cartera!H171/Cartera!H170)</f>
        <v>-2.1936974062367188E-3</v>
      </c>
      <c r="I170" s="3">
        <f>LN(Cartera!I171/Cartera!I170)</f>
        <v>4.2034530156271439E-3</v>
      </c>
      <c r="J170" s="3">
        <f>LN(Cartera!J171/Cartera!J170)</f>
        <v>-2.0824732779313553E-2</v>
      </c>
      <c r="K170" s="3">
        <f>LN(Cartera!K171/Cartera!K170)</f>
        <v>-1.4702469788486234E-2</v>
      </c>
      <c r="L170" s="3">
        <f>LN(Cartera!L171/Cartera!L170)</f>
        <v>-2.8132934634659386E-2</v>
      </c>
    </row>
    <row r="171" spans="1:12" hidden="1" outlineLevel="1" x14ac:dyDescent="0.25">
      <c r="A171" s="51"/>
      <c r="B171" s="3">
        <f>LN(Cartera!B172/Cartera!B171)</f>
        <v>9.9412344842373887E-4</v>
      </c>
      <c r="C171" s="3">
        <f>LN(Cartera!C172/Cartera!C171)</f>
        <v>6.1713781291832925E-3</v>
      </c>
      <c r="D171" s="3">
        <f>LN(Cartera!D172/Cartera!D171)</f>
        <v>9.7615892935437754E-3</v>
      </c>
      <c r="E171" s="3">
        <f>LN(Cartera!E172/Cartera!E171)</f>
        <v>5.3239105938081262E-3</v>
      </c>
      <c r="F171" s="3">
        <f>LN(Cartera!F172/Cartera!F171)</f>
        <v>1.8676994008669682E-2</v>
      </c>
      <c r="G171" s="3">
        <f>LN(Cartera!G172/Cartera!G171)</f>
        <v>-1.5131758755848629E-3</v>
      </c>
      <c r="H171" s="3">
        <f>LN(Cartera!H172/Cartera!H171)</f>
        <v>-1.0254157043488872E-3</v>
      </c>
      <c r="I171" s="3">
        <f>LN(Cartera!I172/Cartera!I171)</f>
        <v>-3.7823117164987965E-3</v>
      </c>
      <c r="J171" s="3">
        <f>LN(Cartera!J172/Cartera!J171)</f>
        <v>-4.788142592951879E-3</v>
      </c>
      <c r="K171" s="3">
        <f>LN(Cartera!K172/Cartera!K171)</f>
        <v>-1.5334018218858833E-3</v>
      </c>
      <c r="L171" s="3">
        <f>LN(Cartera!L172/Cartera!L171)</f>
        <v>-1.337804724897023E-2</v>
      </c>
    </row>
    <row r="172" spans="1:12" hidden="1" outlineLevel="1" x14ac:dyDescent="0.25">
      <c r="A172" s="51"/>
      <c r="B172" s="3">
        <f>LN(Cartera!B173/Cartera!B172)</f>
        <v>1.1908337240145424E-3</v>
      </c>
      <c r="C172" s="3">
        <f>LN(Cartera!C173/Cartera!C172)</f>
        <v>-8.8734062739334579E-3</v>
      </c>
      <c r="D172" s="3">
        <f>LN(Cartera!D173/Cartera!D172)</f>
        <v>-2.2227850218854862E-3</v>
      </c>
      <c r="E172" s="3">
        <f>LN(Cartera!E173/Cartera!E172)</f>
        <v>-7.4019578573538839E-3</v>
      </c>
      <c r="F172" s="3">
        <f>LN(Cartera!F173/Cartera!F172)</f>
        <v>-8.0776285716274987E-3</v>
      </c>
      <c r="G172" s="3">
        <f>LN(Cartera!G173/Cartera!G172)</f>
        <v>4.1019595734398256E-3</v>
      </c>
      <c r="H172" s="3">
        <f>LN(Cartera!H173/Cartera!H172)</f>
        <v>-1.3130040463392582E-2</v>
      </c>
      <c r="I172" s="3">
        <f>LN(Cartera!I173/Cartera!I172)</f>
        <v>-1.1433535520754521E-2</v>
      </c>
      <c r="J172" s="3">
        <f>LN(Cartera!J173/Cartera!J172)</f>
        <v>0</v>
      </c>
      <c r="K172" s="3">
        <f>LN(Cartera!K173/Cartera!K172)</f>
        <v>1.7886807778307663E-3</v>
      </c>
      <c r="L172" s="3">
        <f>LN(Cartera!L173/Cartera!L172)</f>
        <v>-5.5611463523651443E-3</v>
      </c>
    </row>
    <row r="173" spans="1:12" hidden="1" outlineLevel="1" x14ac:dyDescent="0.25">
      <c r="A173" s="51"/>
      <c r="B173" s="3">
        <f>LN(Cartera!B174/Cartera!B173)</f>
        <v>1.1060003555832353E-2</v>
      </c>
      <c r="C173" s="3">
        <f>LN(Cartera!C174/Cartera!C173)</f>
        <v>1.5902992920595865E-3</v>
      </c>
      <c r="D173" s="3">
        <f>LN(Cartera!D174/Cartera!D173)</f>
        <v>6.10087868609515E-3</v>
      </c>
      <c r="E173" s="3">
        <f>LN(Cartera!E174/Cartera!E173)</f>
        <v>-2.6782041297163418E-3</v>
      </c>
      <c r="F173" s="3">
        <f>LN(Cartera!F174/Cartera!F173)</f>
        <v>-2.9214132125621396E-2</v>
      </c>
      <c r="G173" s="3">
        <f>LN(Cartera!G174/Cartera!G173)</f>
        <v>-3.6693760143910038E-3</v>
      </c>
      <c r="H173" s="3">
        <f>LN(Cartera!H174/Cartera!H173)</f>
        <v>-7.3030807026417685E-3</v>
      </c>
      <c r="I173" s="3">
        <f>LN(Cartera!I174/Cartera!I173)</f>
        <v>-1.63163774321478E-2</v>
      </c>
      <c r="J173" s="3">
        <f>LN(Cartera!J174/Cartera!J173)</f>
        <v>-6.7681634587331493E-3</v>
      </c>
      <c r="K173" s="3">
        <f>LN(Cartera!K174/Cartera!K173)</f>
        <v>-1.8032353859769524E-2</v>
      </c>
      <c r="L173" s="3">
        <f>LN(Cartera!L174/Cartera!L173)</f>
        <v>-8.1992261799769383E-3</v>
      </c>
    </row>
    <row r="174" spans="1:12" hidden="1" outlineLevel="1" x14ac:dyDescent="0.25">
      <c r="A174" s="51"/>
      <c r="B174" s="3">
        <f>LN(Cartera!B175/Cartera!B174)</f>
        <v>-2.9221838873494934E-3</v>
      </c>
      <c r="C174" s="3">
        <f>LN(Cartera!C175/Cartera!C174)</f>
        <v>6.0203128124858051E-3</v>
      </c>
      <c r="D174" s="3">
        <f>LN(Cartera!D175/Cartera!D174)</f>
        <v>1.3728936873174792E-2</v>
      </c>
      <c r="E174" s="3">
        <f>LN(Cartera!E175/Cartera!E174)</f>
        <v>1.4887600936805592E-3</v>
      </c>
      <c r="F174" s="3">
        <f>LN(Cartera!F175/Cartera!F174)</f>
        <v>-3.7649070296592721E-3</v>
      </c>
      <c r="G174" s="3">
        <f>LN(Cartera!G175/Cartera!G174)</f>
        <v>0</v>
      </c>
      <c r="H174" s="3">
        <f>LN(Cartera!H175/Cartera!H174)</f>
        <v>3.732740541150901E-3</v>
      </c>
      <c r="I174" s="3">
        <f>LN(Cartera!I175/Cartera!I174)</f>
        <v>9.4787439545437387E-3</v>
      </c>
      <c r="J174" s="3">
        <f>LN(Cartera!J175/Cartera!J174)</f>
        <v>6.3789581191768807E-3</v>
      </c>
      <c r="K174" s="3">
        <f>LN(Cartera!K175/Cartera!K174)</f>
        <v>3.3234116461114564E-2</v>
      </c>
      <c r="L174" s="3">
        <f>LN(Cartera!L175/Cartera!L174)</f>
        <v>6.006004220372908E-3</v>
      </c>
    </row>
    <row r="175" spans="1:12" hidden="1" outlineLevel="1" x14ac:dyDescent="0.25">
      <c r="A175" s="51"/>
      <c r="B175" s="3">
        <f>LN(Cartera!B176/Cartera!B175)</f>
        <v>-2.1962197841673805E-3</v>
      </c>
      <c r="C175" s="3">
        <f>LN(Cartera!C176/Cartera!C175)</f>
        <v>-1.4638320256842764E-2</v>
      </c>
      <c r="D175" s="3">
        <f>LN(Cartera!D176/Cartera!D175)</f>
        <v>-2.4569877410738832E-2</v>
      </c>
      <c r="E175" s="3">
        <f>LN(Cartera!E176/Cartera!E175)</f>
        <v>-1.4384424994136294E-2</v>
      </c>
      <c r="F175" s="3">
        <f>LN(Cartera!F176/Cartera!F175)</f>
        <v>-1.690665798133497E-2</v>
      </c>
      <c r="G175" s="3">
        <f>LN(Cartera!G176/Cartera!G175)</f>
        <v>-6.8348191584307735E-3</v>
      </c>
      <c r="H175" s="3">
        <f>LN(Cartera!H176/Cartera!H175)</f>
        <v>-1.4561557849996102E-2</v>
      </c>
      <c r="I175" s="3">
        <f>LN(Cartera!I176/Cartera!I175)</f>
        <v>-4.2974282788691837E-3</v>
      </c>
      <c r="J175" s="3">
        <f>LN(Cartera!J176/Cartera!J175)</f>
        <v>-1.5035832521553669E-2</v>
      </c>
      <c r="K175" s="3">
        <f>LN(Cartera!K176/Cartera!K175)</f>
        <v>5.0279035118029711E-4</v>
      </c>
      <c r="L175" s="3">
        <f>LN(Cartera!L176/Cartera!L175)</f>
        <v>-7.6136814155176799E-3</v>
      </c>
    </row>
    <row r="176" spans="1:12" hidden="1" outlineLevel="1" x14ac:dyDescent="0.25">
      <c r="A176" s="51"/>
      <c r="B176" s="3">
        <f>LN(Cartera!B177/Cartera!B176)</f>
        <v>-6.761483169443817E-3</v>
      </c>
      <c r="C176" s="3">
        <f>LN(Cartera!C177/Cartera!C176)</f>
        <v>-1.9094431568706705E-2</v>
      </c>
      <c r="D176" s="3">
        <f>LN(Cartera!D177/Cartera!D176)</f>
        <v>2.7950258670148698E-4</v>
      </c>
      <c r="E176" s="3">
        <f>LN(Cartera!E177/Cartera!E176)</f>
        <v>-1.8127195022257757E-3</v>
      </c>
      <c r="F176" s="3">
        <f>LN(Cartera!F177/Cartera!F176)</f>
        <v>-2.3286908753043688E-2</v>
      </c>
      <c r="G176" s="3">
        <f>LN(Cartera!G177/Cartera!G176)</f>
        <v>-4.9107643591634531E-3</v>
      </c>
      <c r="H176" s="3">
        <f>LN(Cartera!H177/Cartera!H176)</f>
        <v>4.5263053557696017E-3</v>
      </c>
      <c r="I176" s="3">
        <f>LN(Cartera!I177/Cartera!I176)</f>
        <v>-1.4750810398119863E-2</v>
      </c>
      <c r="J176" s="3">
        <f>LN(Cartera!J177/Cartera!J176)</f>
        <v>9.7011506877964278E-3</v>
      </c>
      <c r="K176" s="3">
        <f>LN(Cartera!K177/Cartera!K176)</f>
        <v>5.513723310859725E-3</v>
      </c>
      <c r="L176" s="3">
        <f>LN(Cartera!L177/Cartera!L176)</f>
        <v>9.2092541831353125E-3</v>
      </c>
    </row>
    <row r="177" spans="1:12" hidden="1" outlineLevel="1" x14ac:dyDescent="0.25">
      <c r="A177" s="51"/>
      <c r="B177" s="3">
        <f>LN(Cartera!B178/Cartera!B177)</f>
        <v>1.0584364096167325E-2</v>
      </c>
      <c r="C177" s="3">
        <f>LN(Cartera!C178/Cartera!C177)</f>
        <v>-9.8066368613827868E-4</v>
      </c>
      <c r="D177" s="3">
        <f>LN(Cartera!D178/Cartera!D177)</f>
        <v>-3.0782450068909586E-3</v>
      </c>
      <c r="E177" s="3">
        <f>LN(Cartera!E178/Cartera!E177)</f>
        <v>-9.4183290588955894E-3</v>
      </c>
      <c r="F177" s="3">
        <f>LN(Cartera!F178/Cartera!F177)</f>
        <v>5.2219873839283865E-3</v>
      </c>
      <c r="G177" s="3">
        <f>LN(Cartera!G178/Cartera!G177)</f>
        <v>-3.1775733620715645E-3</v>
      </c>
      <c r="H177" s="3">
        <f>LN(Cartera!H178/Cartera!H177)</f>
        <v>-1.6391352211357093E-2</v>
      </c>
      <c r="I177" s="3">
        <f>LN(Cartera!I178/Cartera!I177)</f>
        <v>2.6190324879001997E-3</v>
      </c>
      <c r="J177" s="3">
        <f>LN(Cartera!J178/Cartera!J177)</f>
        <v>1.6689694160875925E-2</v>
      </c>
      <c r="K177" s="3">
        <f>LN(Cartera!K178/Cartera!K177)</f>
        <v>3.3668323602021273E-2</v>
      </c>
      <c r="L177" s="3">
        <f>LN(Cartera!L178/Cartera!L177)</f>
        <v>2.0318265008746519E-2</v>
      </c>
    </row>
    <row r="178" spans="1:12" hidden="1" outlineLevel="1" x14ac:dyDescent="0.25">
      <c r="A178" s="51"/>
      <c r="B178" s="3">
        <f>LN(Cartera!B179/Cartera!B178)</f>
        <v>-5.690623451212423E-3</v>
      </c>
      <c r="C178" s="3">
        <f>LN(Cartera!C179/Cartera!C178)</f>
        <v>-1.6156038846536214E-2</v>
      </c>
      <c r="D178" s="3">
        <f>LN(Cartera!D179/Cartera!D178)</f>
        <v>4.4742803949211069E-3</v>
      </c>
      <c r="E178" s="3">
        <f>LN(Cartera!E179/Cartera!E178)</f>
        <v>-3.0571103924868928E-3</v>
      </c>
      <c r="F178" s="3">
        <f>LN(Cartera!F179/Cartera!F178)</f>
        <v>-3.3542419288081722E-2</v>
      </c>
      <c r="G178" s="3">
        <f>LN(Cartera!G179/Cartera!G178)</f>
        <v>1.9734683970865237E-3</v>
      </c>
      <c r="H178" s="3">
        <f>LN(Cartera!H179/Cartera!H178)</f>
        <v>9.745775621914499E-3</v>
      </c>
      <c r="I178" s="3">
        <f>LN(Cartera!I179/Cartera!I178)</f>
        <v>0</v>
      </c>
      <c r="J178" s="3">
        <f>LN(Cartera!J179/Cartera!J178)</f>
        <v>-9.4103562022935378E-3</v>
      </c>
      <c r="K178" s="3">
        <f>LN(Cartera!K179/Cartera!K178)</f>
        <v>-1.4510522322227302E-3</v>
      </c>
      <c r="L178" s="3">
        <f>LN(Cartera!L179/Cartera!L178)</f>
        <v>-6.661466770300991E-3</v>
      </c>
    </row>
    <row r="179" spans="1:12" hidden="1" outlineLevel="1" x14ac:dyDescent="0.25">
      <c r="A179" s="51"/>
      <c r="B179" s="3">
        <f>LN(Cartera!B180/Cartera!B179)</f>
        <v>-4.3702540824659217E-3</v>
      </c>
      <c r="C179" s="3">
        <f>LN(Cartera!C180/Cartera!C179)</f>
        <v>-4.9869506058951079E-4</v>
      </c>
      <c r="D179" s="3">
        <f>LN(Cartera!D180/Cartera!D179)</f>
        <v>-9.5318916253596744E-3</v>
      </c>
      <c r="E179" s="3">
        <f>LN(Cartera!E180/Cartera!E179)</f>
        <v>-4.9109982066271388E-3</v>
      </c>
      <c r="F179" s="3">
        <f>LN(Cartera!F180/Cartera!F179)</f>
        <v>1.4260446335854729E-2</v>
      </c>
      <c r="G179" s="3">
        <f>LN(Cartera!G180/Cartera!G179)</f>
        <v>-5.1611709263513564E-3</v>
      </c>
      <c r="H179" s="3">
        <f>LN(Cartera!H180/Cartera!H179)</f>
        <v>-5.775046489342411E-3</v>
      </c>
      <c r="I179" s="3">
        <f>LN(Cartera!I180/Cartera!I179)</f>
        <v>1.7421171274068755E-3</v>
      </c>
      <c r="J179" s="3">
        <f>LN(Cartera!J180/Cartera!J179)</f>
        <v>4.2649757703184105E-3</v>
      </c>
      <c r="K179" s="3">
        <f>LN(Cartera!K180/Cartera!K179)</f>
        <v>-1.9379366060746721E-3</v>
      </c>
      <c r="L179" s="3">
        <f>LN(Cartera!L180/Cartera!L179)</f>
        <v>6.4662123999900834E-3</v>
      </c>
    </row>
    <row r="180" spans="1:12" hidden="1" outlineLevel="1" x14ac:dyDescent="0.25">
      <c r="A180" s="51"/>
      <c r="B180" s="3">
        <f>LN(Cartera!B181/Cartera!B180)</f>
        <v>-1.0628559428386093E-2</v>
      </c>
      <c r="C180" s="3">
        <f>LN(Cartera!C181/Cartera!C180)</f>
        <v>2.3174675450994109E-2</v>
      </c>
      <c r="D180" s="3">
        <f>LN(Cartera!D181/Cartera!D180)</f>
        <v>1.3430532041016827E-2</v>
      </c>
      <c r="E180" s="3">
        <f>LN(Cartera!E181/Cartera!E180)</f>
        <v>5.8291008100324017E-3</v>
      </c>
      <c r="F180" s="3">
        <f>LN(Cartera!F181/Cartera!F180)</f>
        <v>3.7346894321342299E-2</v>
      </c>
      <c r="G180" s="3">
        <f>LN(Cartera!G181/Cartera!G180)</f>
        <v>3.7362241264920215E-3</v>
      </c>
      <c r="H180" s="3">
        <f>LN(Cartera!H181/Cartera!H180)</f>
        <v>1.5126592839483732E-2</v>
      </c>
      <c r="I180" s="3">
        <f>LN(Cartera!I181/Cartera!I180)</f>
        <v>1.2540704893590602E-2</v>
      </c>
      <c r="J180" s="3">
        <f>LN(Cartera!J181/Cartera!J180)</f>
        <v>4.6320334112906602E-3</v>
      </c>
      <c r="K180" s="3">
        <f>LN(Cartera!K181/Cartera!K180)</f>
        <v>1.0612689799748215E-2</v>
      </c>
      <c r="L180" s="3">
        <f>LN(Cartera!L181/Cartera!L180)</f>
        <v>1.6849415598095906E-2</v>
      </c>
    </row>
    <row r="181" spans="1:12" hidden="1" outlineLevel="1" x14ac:dyDescent="0.25">
      <c r="A181" s="51"/>
      <c r="B181" s="3">
        <f>LN(Cartera!B182/Cartera!B181)</f>
        <v>1.4815353111375662E-2</v>
      </c>
      <c r="C181" s="3">
        <f>LN(Cartera!C182/Cartera!C181)</f>
        <v>-1.9515212076725999E-3</v>
      </c>
      <c r="D181" s="3">
        <f>LN(Cartera!D182/Cartera!D181)</f>
        <v>1.9436074693196669E-3</v>
      </c>
      <c r="E181" s="3">
        <f>LN(Cartera!E182/Cartera!E181)</f>
        <v>-2.7569631227574052E-3</v>
      </c>
      <c r="F181" s="3">
        <f>LN(Cartera!F182/Cartera!F181)</f>
        <v>2.8987579498999112E-2</v>
      </c>
      <c r="G181" s="3">
        <f>LN(Cartera!G182/Cartera!G181)</f>
        <v>8.3015442158928046E-3</v>
      </c>
      <c r="H181" s="3">
        <f>LN(Cartera!H182/Cartera!H181)</f>
        <v>-2.1039983399774725E-3</v>
      </c>
      <c r="I181" s="3">
        <f>LN(Cartera!I182/Cartera!I181)</f>
        <v>2.2940641185410157E-2</v>
      </c>
      <c r="J181" s="3">
        <f>LN(Cartera!J182/Cartera!J181)</f>
        <v>2.9480890604664939E-3</v>
      </c>
      <c r="K181" s="3">
        <f>LN(Cartera!K182/Cartera!K181)</f>
        <v>1.3582956358071394E-2</v>
      </c>
      <c r="L181" s="3">
        <f>LN(Cartera!L182/Cartera!L181)</f>
        <v>4.5986093245155056E-3</v>
      </c>
    </row>
    <row r="182" spans="1:12" hidden="1" outlineLevel="1" x14ac:dyDescent="0.25">
      <c r="A182" s="51"/>
      <c r="B182" s="3">
        <f>LN(Cartera!B183/Cartera!B182)</f>
        <v>-4.6384108152783621E-3</v>
      </c>
      <c r="C182" s="3">
        <f>LN(Cartera!C183/Cartera!C182)</f>
        <v>5.3575581572644221E-3</v>
      </c>
      <c r="D182" s="3">
        <f>LN(Cartera!D183/Cartera!D182)</f>
        <v>0</v>
      </c>
      <c r="E182" s="3">
        <f>LN(Cartera!E183/Cartera!E182)</f>
        <v>-1.8420945006681587E-3</v>
      </c>
      <c r="F182" s="3">
        <f>LN(Cartera!F183/Cartera!F182)</f>
        <v>3.3791124598849934E-2</v>
      </c>
      <c r="G182" s="3">
        <f>LN(Cartera!G183/Cartera!G182)</f>
        <v>1.0871821090802434E-3</v>
      </c>
      <c r="H182" s="3">
        <f>LN(Cartera!H183/Cartera!H182)</f>
        <v>1.8778524422458313E-2</v>
      </c>
      <c r="I182" s="3">
        <f>LN(Cartera!I183/Cartera!I182)</f>
        <v>6.28011301141E-3</v>
      </c>
      <c r="J182" s="3">
        <f>LN(Cartera!J183/Cartera!J182)</f>
        <v>3.7049037493776045E-3</v>
      </c>
      <c r="K182" s="3">
        <f>LN(Cartera!K183/Cartera!K182)</f>
        <v>9.4632132746611333E-4</v>
      </c>
      <c r="L182" s="3">
        <f>LN(Cartera!L183/Cartera!L182)</f>
        <v>7.6175953960599951E-3</v>
      </c>
    </row>
    <row r="183" spans="1:12" hidden="1" outlineLevel="1" x14ac:dyDescent="0.25">
      <c r="A183" s="51"/>
      <c r="B183" s="3">
        <f>LN(Cartera!B184/Cartera!B183)</f>
        <v>1.3099698016449907E-2</v>
      </c>
      <c r="C183" s="3">
        <f>LN(Cartera!C184/Cartera!C183)</f>
        <v>-1.2709931772991864E-2</v>
      </c>
      <c r="D183" s="3">
        <f>LN(Cartera!D184/Cartera!D183)</f>
        <v>5.5325453089772256E-3</v>
      </c>
      <c r="E183" s="3">
        <f>LN(Cartera!E184/Cartera!E183)</f>
        <v>-1.112499095806147E-2</v>
      </c>
      <c r="F183" s="3">
        <f>LN(Cartera!F184/Cartera!F183)</f>
        <v>3.6939366786642433E-2</v>
      </c>
      <c r="G183" s="3">
        <f>LN(Cartera!G184/Cartera!G183)</f>
        <v>1.0807411046503056E-2</v>
      </c>
      <c r="H183" s="3">
        <f>LN(Cartera!H184/Cartera!H183)</f>
        <v>-2.8092277568671411E-3</v>
      </c>
      <c r="I183" s="3">
        <f>LN(Cartera!I184/Cartera!I183)</f>
        <v>4.1727521645641024E-4</v>
      </c>
      <c r="J183" s="3">
        <f>LN(Cartera!J184/Cartera!J183)</f>
        <v>-5.1138057336566267E-3</v>
      </c>
      <c r="K183" s="3">
        <f>LN(Cartera!K184/Cartera!K183)</f>
        <v>3.3049840835845021E-3</v>
      </c>
      <c r="L183" s="3">
        <f>LN(Cartera!L184/Cartera!L183)</f>
        <v>-5.8985424004486184E-3</v>
      </c>
    </row>
    <row r="184" spans="1:12" hidden="1" outlineLevel="1" x14ac:dyDescent="0.25">
      <c r="A184" s="51"/>
      <c r="B184" s="3">
        <f>LN(Cartera!B185/Cartera!B184)</f>
        <v>2.5228464262590216E-3</v>
      </c>
      <c r="C184" s="3">
        <f>LN(Cartera!C185/Cartera!C184)</f>
        <v>2.2931869368997149E-3</v>
      </c>
      <c r="D184" s="3">
        <f>LN(Cartera!D185/Cartera!D184)</f>
        <v>-1.0538117634942947E-2</v>
      </c>
      <c r="E184" s="3">
        <f>LN(Cartera!E185/Cartera!E184)</f>
        <v>-1.554937312910021E-3</v>
      </c>
      <c r="F184" s="3">
        <f>LN(Cartera!F185/Cartera!F184)</f>
        <v>-2.2236141446881734E-2</v>
      </c>
      <c r="G184" s="3">
        <f>LN(Cartera!G185/Cartera!G184)</f>
        <v>3.6481155948219256E-3</v>
      </c>
      <c r="H184" s="3">
        <f>LN(Cartera!H185/Cartera!H184)</f>
        <v>4.5866961710415495E-2</v>
      </c>
      <c r="I184" s="3">
        <f>LN(Cartera!I185/Cartera!I184)</f>
        <v>-9.6416175459551091E-3</v>
      </c>
      <c r="J184" s="3">
        <f>LN(Cartera!J185/Cartera!J184)</f>
        <v>4.8587872397353035E-3</v>
      </c>
      <c r="K184" s="3">
        <f>LN(Cartera!K185/Cartera!K184)</f>
        <v>-2.3595574335875101E-3</v>
      </c>
      <c r="L184" s="3">
        <f>LN(Cartera!L185/Cartera!L184)</f>
        <v>7.7939561597144885E-3</v>
      </c>
    </row>
    <row r="185" spans="1:12" hidden="1" outlineLevel="1" x14ac:dyDescent="0.25">
      <c r="A185" s="51"/>
      <c r="B185" s="3">
        <f>LN(Cartera!B186/Cartera!B185)</f>
        <v>4.3751490079277878E-3</v>
      </c>
      <c r="C185" s="3">
        <f>LN(Cartera!C186/Cartera!C185)</f>
        <v>7.0107078865003216E-3</v>
      </c>
      <c r="D185" s="3">
        <f>LN(Cartera!D186/Cartera!D185)</f>
        <v>4.7281968213436039E-3</v>
      </c>
      <c r="E185" s="3">
        <f>LN(Cartera!E186/Cartera!E185)</f>
        <v>4.6576081714860534E-3</v>
      </c>
      <c r="F185" s="3">
        <f>LN(Cartera!F186/Cartera!F185)</f>
        <v>7.4671597214680096E-3</v>
      </c>
      <c r="G185" s="3">
        <f>LN(Cartera!G186/Cartera!G185)</f>
        <v>-6.6624251385240347E-3</v>
      </c>
      <c r="H185" s="3">
        <f>LN(Cartera!H186/Cartera!H185)</f>
        <v>1.6271981748506453E-2</v>
      </c>
      <c r="I185" s="3">
        <f>LN(Cartera!I186/Cartera!I185)</f>
        <v>-1.1012394221626171E-2</v>
      </c>
      <c r="J185" s="3">
        <f>LN(Cartera!J186/Cartera!J185)</f>
        <v>2.4204611144557028E-3</v>
      </c>
      <c r="K185" s="3">
        <f>LN(Cartera!K186/Cartera!K185)</f>
        <v>-9.0176450295288077E-3</v>
      </c>
      <c r="L185" s="3">
        <f>LN(Cartera!L186/Cartera!L185)</f>
        <v>-3.2243176345480929E-3</v>
      </c>
    </row>
    <row r="186" spans="1:12" hidden="1" outlineLevel="1" x14ac:dyDescent="0.25">
      <c r="A186" s="51"/>
      <c r="B186" s="3">
        <f>LN(Cartera!B187/Cartera!B186)</f>
        <v>-8.9250958721498453E-4</v>
      </c>
      <c r="C186" s="3">
        <f>LN(Cartera!C187/Cartera!C186)</f>
        <v>-8.6481570949850858E-3</v>
      </c>
      <c r="D186" s="3">
        <f>LN(Cartera!D187/Cartera!D186)</f>
        <v>-5.2859492294622789E-3</v>
      </c>
      <c r="E186" s="3">
        <f>LN(Cartera!E187/Cartera!E186)</f>
        <v>3.7106721038637951E-3</v>
      </c>
      <c r="F186" s="3">
        <f>LN(Cartera!F187/Cartera!F186)</f>
        <v>3.9138775210918563E-4</v>
      </c>
      <c r="G186" s="3">
        <f>LN(Cartera!G187/Cartera!G186)</f>
        <v>7.9467558230172253E-3</v>
      </c>
      <c r="H186" s="3">
        <f>LN(Cartera!H187/Cartera!H186)</f>
        <v>4.0269579643547292E-3</v>
      </c>
      <c r="I186" s="3">
        <f>LN(Cartera!I187/Cartera!I186)</f>
        <v>-4.695803619228541E-3</v>
      </c>
      <c r="J186" s="3">
        <f>LN(Cartera!J187/Cartera!J186)</f>
        <v>2.2877616486451568E-3</v>
      </c>
      <c r="K186" s="3">
        <f>LN(Cartera!K187/Cartera!K186)</f>
        <v>-8.8420945074103974E-2</v>
      </c>
      <c r="L186" s="3">
        <f>LN(Cartera!L187/Cartera!L186)</f>
        <v>-1.0695231717330328E-2</v>
      </c>
    </row>
    <row r="187" spans="1:12" hidden="1" outlineLevel="1" x14ac:dyDescent="0.25">
      <c r="A187" s="51"/>
      <c r="B187" s="3">
        <f>LN(Cartera!B188/Cartera!B187)</f>
        <v>3.6331627555518347E-3</v>
      </c>
      <c r="C187" s="3">
        <f>LN(Cartera!C188/Cartera!C187)</f>
        <v>7.1848611430697235E-3</v>
      </c>
      <c r="D187" s="3">
        <f>LN(Cartera!D188/Cartera!D187)</f>
        <v>4.1754271984878986E-3</v>
      </c>
      <c r="E187" s="3">
        <f>LN(Cartera!E188/Cartera!E187)</f>
        <v>2.466030766800199E-3</v>
      </c>
      <c r="F187" s="3">
        <f>LN(Cartera!F188/Cartera!F187)</f>
        <v>-4.074037847396389E-2</v>
      </c>
      <c r="G187" s="3">
        <f>LN(Cartera!G188/Cartera!G187)</f>
        <v>5.6530363773176478E-3</v>
      </c>
      <c r="H187" s="3">
        <f>LN(Cartera!H188/Cartera!H187)</f>
        <v>-2.0723283735243458E-2</v>
      </c>
      <c r="I187" s="3">
        <f>LN(Cartera!I188/Cartera!I187)</f>
        <v>1.0640661765550558E-2</v>
      </c>
      <c r="J187" s="3">
        <f>LN(Cartera!J188/Cartera!J187)</f>
        <v>-4.4532042691793868E-3</v>
      </c>
      <c r="K187" s="3">
        <f>LN(Cartera!K188/Cartera!K187)</f>
        <v>2.1639173988547346E-2</v>
      </c>
      <c r="L187" s="3">
        <f>LN(Cartera!L188/Cartera!L187)</f>
        <v>-2.0955403578445053E-2</v>
      </c>
    </row>
    <row r="188" spans="1:12" hidden="1" outlineLevel="1" x14ac:dyDescent="0.25">
      <c r="A188" s="51"/>
      <c r="B188" s="3">
        <f>LN(Cartera!B189/Cartera!B188)</f>
        <v>-2.582139750240691E-3</v>
      </c>
      <c r="C188" s="3">
        <f>LN(Cartera!C189/Cartera!C188)</f>
        <v>-6.4864007451970657E-2</v>
      </c>
      <c r="D188" s="3">
        <f>LN(Cartera!D189/Cartera!D188)</f>
        <v>-8.9286307443014312E-3</v>
      </c>
      <c r="E188" s="3">
        <f>LN(Cartera!E189/Cartera!E188)</f>
        <v>-1.7078508566786468E-2</v>
      </c>
      <c r="F188" s="3">
        <f>LN(Cartera!F189/Cartera!F188)</f>
        <v>-4.0778796879484242E-4</v>
      </c>
      <c r="G188" s="3">
        <f>LN(Cartera!G189/Cartera!G188)</f>
        <v>-1.8097519659637535E-3</v>
      </c>
      <c r="H188" s="3">
        <f>LN(Cartera!H189/Cartera!H188)</f>
        <v>-1.6992640976315778E-3</v>
      </c>
      <c r="I188" s="3">
        <f>LN(Cartera!I189/Cartera!I188)</f>
        <v>4.2246788647900442E-3</v>
      </c>
      <c r="J188" s="3">
        <f>LN(Cartera!J189/Cartera!J188)</f>
        <v>3.8182940867626221E-3</v>
      </c>
      <c r="K188" s="3">
        <f>LN(Cartera!K189/Cartera!K188)</f>
        <v>-1.530273149165842E-3</v>
      </c>
      <c r="L188" s="3">
        <f>LN(Cartera!L189/Cartera!L188)</f>
        <v>1.3716079352268545E-3</v>
      </c>
    </row>
    <row r="189" spans="1:12" hidden="1" outlineLevel="1" x14ac:dyDescent="0.25">
      <c r="A189" s="51"/>
      <c r="B189" s="3">
        <f>LN(Cartera!B190/Cartera!B189)</f>
        <v>-1.3773454707773506E-3</v>
      </c>
      <c r="C189" s="3">
        <f>LN(Cartera!C190/Cartera!C189)</f>
        <v>-3.2107168707852629E-2</v>
      </c>
      <c r="D189" s="3">
        <f>LN(Cartera!D190/Cartera!D189)</f>
        <v>-3.6501795919543492E-3</v>
      </c>
      <c r="E189" s="3">
        <f>LN(Cartera!E190/Cartera!E189)</f>
        <v>-6.9139497122283596E-3</v>
      </c>
      <c r="F189" s="3">
        <f>LN(Cartera!F190/Cartera!F189)</f>
        <v>-2.1018700834848768E-2</v>
      </c>
      <c r="G189" s="3">
        <f>LN(Cartera!G190/Cartera!G189)</f>
        <v>-1.2437128256873689E-2</v>
      </c>
      <c r="H189" s="3">
        <f>LN(Cartera!H190/Cartera!H189)</f>
        <v>8.467535655123315E-3</v>
      </c>
      <c r="I189" s="3">
        <f>LN(Cartera!I190/Cartera!I189)</f>
        <v>-3.3783817342957437E-3</v>
      </c>
      <c r="J189" s="3">
        <f>LN(Cartera!J190/Cartera!J189)</f>
        <v>1.6379300491211172E-2</v>
      </c>
      <c r="K189" s="3">
        <f>LN(Cartera!K190/Cartera!K189)</f>
        <v>2.19622360291842E-2</v>
      </c>
      <c r="L189" s="3">
        <f>LN(Cartera!L190/Cartera!L189)</f>
        <v>2.1118676958844847E-2</v>
      </c>
    </row>
    <row r="190" spans="1:12" hidden="1" outlineLevel="1" x14ac:dyDescent="0.25">
      <c r="A190" s="51"/>
      <c r="B190" s="3">
        <f>LN(Cartera!B191/Cartera!B190)</f>
        <v>-2.249673675026665E-4</v>
      </c>
      <c r="C190" s="3">
        <f>LN(Cartera!C191/Cartera!C190)</f>
        <v>1.1939944038692758E-2</v>
      </c>
      <c r="D190" s="3">
        <f>LN(Cartera!D191/Cartera!D190)</f>
        <v>-4.1349502372384522E-2</v>
      </c>
      <c r="E190" s="3">
        <f>LN(Cartera!E191/Cartera!E190)</f>
        <v>-2.0389333609506233E-2</v>
      </c>
      <c r="F190" s="3">
        <f>LN(Cartera!F191/Cartera!F190)</f>
        <v>3.5995665969559963E-2</v>
      </c>
      <c r="G190" s="3">
        <f>LN(Cartera!G191/Cartera!G190)</f>
        <v>-3.2418766060702438E-3</v>
      </c>
      <c r="H190" s="3">
        <f>LN(Cartera!H191/Cartera!H190)</f>
        <v>-3.0099995706909632E-2</v>
      </c>
      <c r="I190" s="3">
        <f>LN(Cartera!I191/Cartera!I190)</f>
        <v>2.1129101458847678E-3</v>
      </c>
      <c r="J190" s="3">
        <f>LN(Cartera!J191/Cartera!J190)</f>
        <v>-1.8286618750730833E-2</v>
      </c>
      <c r="K190" s="3">
        <f>LN(Cartera!K191/Cartera!K190)</f>
        <v>-9.2813661289068219E-3</v>
      </c>
      <c r="L190" s="3">
        <f>LN(Cartera!L191/Cartera!L190)</f>
        <v>-2.6813361034657722E-2</v>
      </c>
    </row>
    <row r="191" spans="1:12" hidden="1" outlineLevel="1" x14ac:dyDescent="0.25">
      <c r="A191" s="51"/>
      <c r="B191" s="3">
        <f>LN(Cartera!B192/Cartera!B191)</f>
        <v>3.3054437173461429E-3</v>
      </c>
      <c r="C191" s="3">
        <f>LN(Cartera!C192/Cartera!C191)</f>
        <v>6.0049631876120738E-3</v>
      </c>
      <c r="D191" s="3">
        <f>LN(Cartera!D192/Cartera!D191)</f>
        <v>-2.9360855346006725E-3</v>
      </c>
      <c r="E191" s="3">
        <f>LN(Cartera!E192/Cartera!E191)</f>
        <v>-1.4262835208003588E-2</v>
      </c>
      <c r="F191" s="3">
        <f>LN(Cartera!F192/Cartera!F191)</f>
        <v>-7.6627920829613547E-3</v>
      </c>
      <c r="G191" s="3">
        <f>LN(Cartera!G192/Cartera!G191)</f>
        <v>-5.208855968118784E-3</v>
      </c>
      <c r="H191" s="3">
        <f>LN(Cartera!H192/Cartera!H191)</f>
        <v>-4.2087137007515759E-3</v>
      </c>
      <c r="I191" s="3">
        <f>LN(Cartera!I192/Cartera!I191)</f>
        <v>-8.4463685670427659E-4</v>
      </c>
      <c r="J191" s="3">
        <f>LN(Cartera!J192/Cartera!J191)</f>
        <v>-7.2811204981384197E-3</v>
      </c>
      <c r="K191" s="3">
        <f>LN(Cartera!K192/Cartera!K191)</f>
        <v>-1.7656455366971795E-3</v>
      </c>
      <c r="L191" s="3">
        <f>LN(Cartera!L192/Cartera!L191)</f>
        <v>-1.8484100296254209E-2</v>
      </c>
    </row>
    <row r="192" spans="1:12" hidden="1" outlineLevel="1" x14ac:dyDescent="0.25">
      <c r="A192" s="51"/>
      <c r="B192" s="3">
        <f>LN(Cartera!B193/Cartera!B192)</f>
        <v>-8.6821051532255597E-3</v>
      </c>
      <c r="C192" s="3">
        <f>LN(Cartera!C193/Cartera!C192)</f>
        <v>-1.5974816108756645E-2</v>
      </c>
      <c r="D192" s="3">
        <f>LN(Cartera!D193/Cartera!D192)</f>
        <v>-5.0110054748463331E-3</v>
      </c>
      <c r="E192" s="3">
        <f>LN(Cartera!E193/Cartera!E192)</f>
        <v>-2.4455945357111899E-2</v>
      </c>
      <c r="F192" s="3">
        <f>LN(Cartera!F193/Cartera!F192)</f>
        <v>-8.8853377841520434E-2</v>
      </c>
      <c r="G192" s="3">
        <f>LN(Cartera!G193/Cartera!G192)</f>
        <v>1.5760245735215686E-2</v>
      </c>
      <c r="H192" s="3">
        <f>LN(Cartera!H193/Cartera!H192)</f>
        <v>-1.1702927512133235E-2</v>
      </c>
      <c r="I192" s="3">
        <f>LN(Cartera!I193/Cartera!I192)</f>
        <v>-1.4468337492554103E-2</v>
      </c>
      <c r="J192" s="3">
        <f>LN(Cartera!J193/Cartera!J192)</f>
        <v>-2.5640466373830228E-4</v>
      </c>
      <c r="K192" s="3">
        <f>LN(Cartera!K193/Cartera!K192)</f>
        <v>2.2695760020864319E-3</v>
      </c>
      <c r="L192" s="3">
        <f>LN(Cartera!L193/Cartera!L192)</f>
        <v>-1.1500157354429134E-2</v>
      </c>
    </row>
    <row r="193" spans="1:12" hidden="1" outlineLevel="1" x14ac:dyDescent="0.25">
      <c r="A193" s="51"/>
      <c r="B193" s="3">
        <f>LN(Cartera!B194/Cartera!B193)</f>
        <v>-8.6820099468948794E-3</v>
      </c>
      <c r="C193" s="3">
        <f>LN(Cartera!C194/Cartera!C193)</f>
        <v>2.6802839238847394E-3</v>
      </c>
      <c r="D193" s="3">
        <f>LN(Cartera!D194/Cartera!D193)</f>
        <v>-8.9047485278142685E-3</v>
      </c>
      <c r="E193" s="3">
        <f>LN(Cartera!E194/Cartera!E193)</f>
        <v>3.6734388223147738E-3</v>
      </c>
      <c r="F193" s="3">
        <f>LN(Cartera!F194/Cartera!F193)</f>
        <v>2.23155612793592E-2</v>
      </c>
      <c r="G193" s="3">
        <f>LN(Cartera!G194/Cartera!G193)</f>
        <v>-9.9022012429081548E-3</v>
      </c>
      <c r="H193" s="3">
        <f>LN(Cartera!H194/Cartera!H193)</f>
        <v>-5.755184525110031E-3</v>
      </c>
      <c r="I193" s="3">
        <f>LN(Cartera!I194/Cartera!I193)</f>
        <v>-4.7261528299161427E-3</v>
      </c>
      <c r="J193" s="3">
        <f>LN(Cartera!J194/Cartera!J193)</f>
        <v>-9.1466789052612515E-3</v>
      </c>
      <c r="K193" s="3">
        <f>LN(Cartera!K194/Cartera!K193)</f>
        <v>1.6983424767364884E-2</v>
      </c>
      <c r="L193" s="3">
        <f>LN(Cartera!L194/Cartera!L193)</f>
        <v>1.2168121681543356E-3</v>
      </c>
    </row>
    <row r="194" spans="1:12" hidden="1" outlineLevel="1" x14ac:dyDescent="0.25">
      <c r="A194" s="51"/>
      <c r="B194" s="3">
        <f>LN(Cartera!B195/Cartera!B194)</f>
        <v>-1.251792998215762E-2</v>
      </c>
      <c r="C194" s="3">
        <f>LN(Cartera!C195/Cartera!C194)</f>
        <v>4.9945116220393077E-2</v>
      </c>
      <c r="D194" s="3">
        <f>LN(Cartera!D195/Cartera!D194)</f>
        <v>1.4209800757507454E-2</v>
      </c>
      <c r="E194" s="3">
        <f>LN(Cartera!E195/Cartera!E194)</f>
        <v>1.2587082589078582E-2</v>
      </c>
      <c r="F194" s="3">
        <f>LN(Cartera!F195/Cartera!F194)</f>
        <v>7.7586592755320141E-3</v>
      </c>
      <c r="G194" s="3">
        <f>LN(Cartera!G195/Cartera!G194)</f>
        <v>2.119089389181758E-2</v>
      </c>
      <c r="H194" s="3">
        <f>LN(Cartera!H195/Cartera!H194)</f>
        <v>5.3311341856247987E-2</v>
      </c>
      <c r="I194" s="3">
        <f>LN(Cartera!I195/Cartera!I194)</f>
        <v>-3.4512546531046801E-3</v>
      </c>
      <c r="J194" s="3">
        <f>LN(Cartera!J195/Cartera!J194)</f>
        <v>2.3786288588213085E-2</v>
      </c>
      <c r="K194" s="3">
        <f>LN(Cartera!K195/Cartera!K194)</f>
        <v>2.9044115615120002E-2</v>
      </c>
      <c r="L194" s="3">
        <f>LN(Cartera!L195/Cartera!L194)</f>
        <v>2.9554866790807276E-2</v>
      </c>
    </row>
    <row r="195" spans="1:12" hidden="1" outlineLevel="1" x14ac:dyDescent="0.25">
      <c r="A195" s="51"/>
      <c r="B195" s="3">
        <f>LN(Cartera!B196/Cartera!B195)</f>
        <v>-6.7745921726429894E-4</v>
      </c>
      <c r="C195" s="3">
        <f>LN(Cartera!C196/Cartera!C195)</f>
        <v>-1.6989300578205363E-3</v>
      </c>
      <c r="D195" s="3">
        <f>LN(Cartera!D196/Cartera!D195)</f>
        <v>-1.6000341346441301E-2</v>
      </c>
      <c r="E195" s="3">
        <f>LN(Cartera!E196/Cartera!E195)</f>
        <v>-1.2587082589078607E-2</v>
      </c>
      <c r="F195" s="3">
        <f>LN(Cartera!F196/Cartera!F195)</f>
        <v>4.4096960726249551E-2</v>
      </c>
      <c r="G195" s="3">
        <f>LN(Cartera!G196/Cartera!G195)</f>
        <v>-5.2966476313228675E-4</v>
      </c>
      <c r="H195" s="3">
        <f>LN(Cartera!H196/Cartera!H195)</f>
        <v>-1.5445204113434942E-3</v>
      </c>
      <c r="I195" s="3">
        <f>LN(Cartera!I196/Cartera!I195)</f>
        <v>1.4160288705029266E-2</v>
      </c>
      <c r="J195" s="3">
        <f>LN(Cartera!J196/Cartera!J195)</f>
        <v>6.5500297571077695E-3</v>
      </c>
      <c r="K195" s="3">
        <f>LN(Cartera!K196/Cartera!K195)</f>
        <v>8.6228079181252162E-3</v>
      </c>
      <c r="L195" s="3">
        <f>LN(Cartera!L196/Cartera!L195)</f>
        <v>4.5155471300177509E-3</v>
      </c>
    </row>
    <row r="196" spans="1:12" hidden="1" outlineLevel="1" x14ac:dyDescent="0.25">
      <c r="A196" s="51"/>
      <c r="B196" s="3">
        <f>LN(Cartera!B197/Cartera!B196)</f>
        <v>-7.7869705986621648E-3</v>
      </c>
      <c r="C196" s="3">
        <f>LN(Cartera!C197/Cartera!C196)</f>
        <v>6.3092110242532071E-2</v>
      </c>
      <c r="D196" s="3">
        <f>LN(Cartera!D197/Cartera!D196)</f>
        <v>1.0695289116748169E-2</v>
      </c>
      <c r="E196" s="3">
        <f>LN(Cartera!E197/Cartera!E196)</f>
        <v>6.828147628315466E-2</v>
      </c>
      <c r="F196" s="3">
        <f>LN(Cartera!F197/Cartera!F196)</f>
        <v>8.4268643509426339E-2</v>
      </c>
      <c r="G196" s="3">
        <f>LN(Cartera!G197/Cartera!G196)</f>
        <v>2.7510545919291274E-3</v>
      </c>
      <c r="H196" s="3">
        <f>LN(Cartera!H197/Cartera!H196)</f>
        <v>-1.7007283152468605E-2</v>
      </c>
      <c r="I196" s="3">
        <f>LN(Cartera!I197/Cartera!I196)</f>
        <v>-2.0663628480257004E-2</v>
      </c>
      <c r="J196" s="3">
        <f>LN(Cartera!J197/Cartera!J196)</f>
        <v>-2.9430827006442537E-2</v>
      </c>
      <c r="K196" s="3">
        <f>LN(Cartera!K197/Cartera!K196)</f>
        <v>1.0438979854191406E-2</v>
      </c>
      <c r="L196" s="3">
        <f>LN(Cartera!L197/Cartera!L196)</f>
        <v>-4.959356027880478E-2</v>
      </c>
    </row>
    <row r="197" spans="1:12" hidden="1" outlineLevel="1" x14ac:dyDescent="0.25">
      <c r="A197" s="51"/>
      <c r="B197" s="3">
        <f>LN(Cartera!B198/Cartera!B197)</f>
        <v>1.8951382351859988E-2</v>
      </c>
      <c r="C197" s="3">
        <f>LN(Cartera!C198/Cartera!C197)</f>
        <v>2.1479047641364414E-2</v>
      </c>
      <c r="D197" s="3">
        <f>LN(Cartera!D198/Cartera!D197)</f>
        <v>2.9506956042976099E-3</v>
      </c>
      <c r="E197" s="3">
        <f>LN(Cartera!E198/Cartera!E197)</f>
        <v>4.1768088580120454E-2</v>
      </c>
      <c r="F197" s="3">
        <f>LN(Cartera!F198/Cartera!F197)</f>
        <v>2.4250358742467129E-2</v>
      </c>
      <c r="G197" s="3">
        <f>LN(Cartera!G198/Cartera!G197)</f>
        <v>3.3755306668880177E-3</v>
      </c>
      <c r="H197" s="3">
        <f>LN(Cartera!H198/Cartera!H197)</f>
        <v>-3.1804060975873169E-2</v>
      </c>
      <c r="I197" s="3">
        <f>LN(Cartera!I198/Cartera!I197)</f>
        <v>-4.4016885416774211E-2</v>
      </c>
      <c r="J197" s="3">
        <f>LN(Cartera!J198/Cartera!J197)</f>
        <v>-2.8592006694409419E-2</v>
      </c>
      <c r="K197" s="3">
        <f>LN(Cartera!K198/Cartera!K197)</f>
        <v>2.9533597013250198E-2</v>
      </c>
      <c r="L197" s="3">
        <f>LN(Cartera!L198/Cartera!L197)</f>
        <v>-3.285166225133225E-2</v>
      </c>
    </row>
    <row r="198" spans="1:12" hidden="1" outlineLevel="1" x14ac:dyDescent="0.25">
      <c r="A198" s="51"/>
      <c r="B198" s="3">
        <f>LN(Cartera!B199/Cartera!B198)</f>
        <v>3.5086185909423834E-3</v>
      </c>
      <c r="C198" s="3">
        <f>LN(Cartera!C199/Cartera!C198)</f>
        <v>-1.4162345508225973E-2</v>
      </c>
      <c r="D198" s="3">
        <f>LN(Cartera!D199/Cartera!D198)</f>
        <v>-2.2646945580021807E-2</v>
      </c>
      <c r="E198" s="3">
        <f>LN(Cartera!E199/Cartera!E198)</f>
        <v>-2.724145367596029E-2</v>
      </c>
      <c r="F198" s="3">
        <f>LN(Cartera!F199/Cartera!F198)</f>
        <v>2.367628351204254E-2</v>
      </c>
      <c r="G198" s="3">
        <f>LN(Cartera!G199/Cartera!G198)</f>
        <v>2.8241090031786577E-2</v>
      </c>
      <c r="H198" s="3">
        <f>LN(Cartera!H199/Cartera!H198)</f>
        <v>0.26087628375144895</v>
      </c>
      <c r="I198" s="3">
        <f>LN(Cartera!I199/Cartera!I198)</f>
        <v>-7.7572827964634047E-3</v>
      </c>
      <c r="J198" s="3">
        <f>LN(Cartera!J199/Cartera!J198)</f>
        <v>1.0637500861628766E-3</v>
      </c>
      <c r="K198" s="3">
        <f>LN(Cartera!K199/Cartera!K198)</f>
        <v>4.5725045896473195E-3</v>
      </c>
      <c r="L198" s="3">
        <f>LN(Cartera!L199/Cartera!L198)</f>
        <v>-1.3491949103495708E-2</v>
      </c>
    </row>
    <row r="199" spans="1:12" hidden="1" outlineLevel="1" x14ac:dyDescent="0.25">
      <c r="A199" s="51"/>
      <c r="B199" s="3">
        <f>LN(Cartera!B200/Cartera!B199)</f>
        <v>1.4764594314839527E-2</v>
      </c>
      <c r="C199" s="3">
        <f>LN(Cartera!C200/Cartera!C199)</f>
        <v>-2.0622994702165502E-3</v>
      </c>
      <c r="D199" s="3">
        <f>LN(Cartera!D200/Cartera!D199)</f>
        <v>-6.0459676308456901E-3</v>
      </c>
      <c r="E199" s="3">
        <f>LN(Cartera!E200/Cartera!E199)</f>
        <v>-6.4645137167204155E-3</v>
      </c>
      <c r="F199" s="3">
        <f>LN(Cartera!F200/Cartera!F199)</f>
        <v>1.5005640081742889E-2</v>
      </c>
      <c r="G199" s="3">
        <f>LN(Cartera!G200/Cartera!G199)</f>
        <v>2.4539685367298844E-3</v>
      </c>
      <c r="H199" s="3">
        <f>LN(Cartera!H200/Cartera!H199)</f>
        <v>-5.0473996027663781E-2</v>
      </c>
      <c r="I199" s="3">
        <f>LN(Cartera!I200/Cartera!I199)</f>
        <v>-7.8179289890078652E-3</v>
      </c>
      <c r="J199" s="3">
        <f>LN(Cartera!J200/Cartera!J199)</f>
        <v>-1.0689519209898378E-2</v>
      </c>
      <c r="K199" s="3">
        <f>LN(Cartera!K200/Cartera!K199)</f>
        <v>3.3863489819951145E-2</v>
      </c>
      <c r="L199" s="3">
        <f>LN(Cartera!L200/Cartera!L199)</f>
        <v>3.0575608641775557E-2</v>
      </c>
    </row>
    <row r="200" spans="1:12" hidden="1" outlineLevel="1" x14ac:dyDescent="0.25">
      <c r="A200" s="51"/>
      <c r="B200" s="3">
        <f>LN(Cartera!B201/Cartera!B200)</f>
        <v>-2.7615602789961328E-3</v>
      </c>
      <c r="C200" s="3">
        <f>LN(Cartera!C201/Cartera!C200)</f>
        <v>-1.5893518920971047E-3</v>
      </c>
      <c r="D200" s="3">
        <f>LN(Cartera!D201/Cartera!D200)</f>
        <v>1.8922354358610657E-2</v>
      </c>
      <c r="E200" s="3">
        <f>LN(Cartera!E201/Cartera!E200)</f>
        <v>-4.6432833054035078E-3</v>
      </c>
      <c r="F200" s="3">
        <f>LN(Cartera!F201/Cartera!F200)</f>
        <v>-1.4286028679692506E-2</v>
      </c>
      <c r="G200" s="3">
        <f>LN(Cartera!G201/Cartera!G200)</f>
        <v>-2.249269996686266E-3</v>
      </c>
      <c r="H200" s="3">
        <f>LN(Cartera!H201/Cartera!H200)</f>
        <v>3.0032322259424996E-2</v>
      </c>
      <c r="I200" s="3">
        <f>LN(Cartera!I201/Cartera!I200)</f>
        <v>3.6866401202187964E-3</v>
      </c>
      <c r="J200" s="3">
        <f>LN(Cartera!J201/Cartera!J200)</f>
        <v>1.9818404583817124E-2</v>
      </c>
      <c r="K200" s="3">
        <f>LN(Cartera!K201/Cartera!K200)</f>
        <v>1.9651331498722932E-2</v>
      </c>
      <c r="L200" s="3">
        <f>LN(Cartera!L201/Cartera!L200)</f>
        <v>4.5900559975905614E-3</v>
      </c>
    </row>
    <row r="201" spans="1:12" hidden="1" outlineLevel="1" x14ac:dyDescent="0.25">
      <c r="A201" s="51"/>
      <c r="B201" s="3">
        <f>LN(Cartera!B202/Cartera!B201)</f>
        <v>-9.2415640976878394E-3</v>
      </c>
      <c r="C201" s="3">
        <f>LN(Cartera!C202/Cartera!C201)</f>
        <v>-2.1381700345642855E-2</v>
      </c>
      <c r="D201" s="3">
        <f>LN(Cartera!D202/Cartera!D201)</f>
        <v>-9.2663045336957555E-3</v>
      </c>
      <c r="E201" s="3">
        <f>LN(Cartera!E202/Cartera!E201)</f>
        <v>-8.4126062183843501E-3</v>
      </c>
      <c r="F201" s="3">
        <f>LN(Cartera!F202/Cartera!F201)</f>
        <v>-1.3034145424535272E-2</v>
      </c>
      <c r="G201" s="3">
        <f>LN(Cartera!G202/Cartera!G201)</f>
        <v>1.4429739244737439E-2</v>
      </c>
      <c r="H201" s="3">
        <f>LN(Cartera!H202/Cartera!H201)</f>
        <v>6.120451137289664E-2</v>
      </c>
      <c r="I201" s="3">
        <f>LN(Cartera!I202/Cartera!I201)</f>
        <v>5.0470398485358142E-3</v>
      </c>
      <c r="J201" s="3">
        <f>LN(Cartera!J202/Cartera!J201)</f>
        <v>-2.6152244106372111E-2</v>
      </c>
      <c r="K201" s="3">
        <f>LN(Cartera!K202/Cartera!K201)</f>
        <v>-8.6863088764629198E-3</v>
      </c>
      <c r="L201" s="3">
        <f>LN(Cartera!L202/Cartera!L201)</f>
        <v>2.0793935544103524E-3</v>
      </c>
    </row>
    <row r="202" spans="1:12" hidden="1" outlineLevel="1" x14ac:dyDescent="0.25">
      <c r="A202" s="51"/>
      <c r="B202" s="3">
        <f>LN(Cartera!B203/Cartera!B202)</f>
        <v>4.2854413360310182E-3</v>
      </c>
      <c r="C202" s="3">
        <f>LN(Cartera!C203/Cartera!C202)</f>
        <v>2.5965609753080075E-3</v>
      </c>
      <c r="D202" s="3">
        <f>LN(Cartera!D203/Cartera!D202)</f>
        <v>5.9880718746529969E-3</v>
      </c>
      <c r="E202" s="3">
        <f>LN(Cartera!E203/Cartera!E202)</f>
        <v>-7.2224840138578232E-3</v>
      </c>
      <c r="F202" s="3">
        <f>LN(Cartera!F203/Cartera!F202)</f>
        <v>-1.2837183203828664E-2</v>
      </c>
      <c r="G202" s="3">
        <f>LN(Cartera!G203/Cartera!G202)</f>
        <v>2.5190198462394352E-3</v>
      </c>
      <c r="H202" s="3">
        <f>LN(Cartera!H203/Cartera!H202)</f>
        <v>8.2600406222189549E-3</v>
      </c>
      <c r="I202" s="3">
        <f>LN(Cartera!I203/Cartera!I202)</f>
        <v>4.5760695244638825E-4</v>
      </c>
      <c r="J202" s="3">
        <f>LN(Cartera!J203/Cartera!J202)</f>
        <v>-1.3527869662391084E-3</v>
      </c>
      <c r="K202" s="3">
        <f>LN(Cartera!K203/Cartera!K202)</f>
        <v>1.8154832483011692E-2</v>
      </c>
      <c r="L202" s="3">
        <f>LN(Cartera!L203/Cartera!L202)</f>
        <v>-2.4958207890724018E-3</v>
      </c>
    </row>
    <row r="203" spans="1:12" hidden="1" outlineLevel="1" x14ac:dyDescent="0.25">
      <c r="A203" s="51"/>
      <c r="B203" s="3">
        <f>LN(Cartera!B204/Cartera!B203)</f>
        <v>6.1868044320951467E-3</v>
      </c>
      <c r="C203" s="3">
        <f>LN(Cartera!C204/Cartera!C203)</f>
        <v>-1.9310058198642194E-2</v>
      </c>
      <c r="D203" s="3">
        <f>LN(Cartera!D204/Cartera!D203)</f>
        <v>4.1703665472101201E-3</v>
      </c>
      <c r="E203" s="3">
        <f>LN(Cartera!E204/Cartera!E203)</f>
        <v>-7.9101820459017719E-3</v>
      </c>
      <c r="F203" s="3">
        <f>LN(Cartera!F204/Cartera!F203)</f>
        <v>6.6750876890124475E-2</v>
      </c>
      <c r="G203" s="3">
        <f>LN(Cartera!G204/Cartera!G203)</f>
        <v>-1.1436843392943765E-2</v>
      </c>
      <c r="H203" s="3">
        <f>LN(Cartera!H204/Cartera!H203)</f>
        <v>1.0444261830554392E-2</v>
      </c>
      <c r="I203" s="3">
        <f>LN(Cartera!I204/Cartera!I203)</f>
        <v>-5.5046468009823796E-3</v>
      </c>
      <c r="J203" s="3">
        <f>LN(Cartera!J204/Cartera!J203)</f>
        <v>-3.6618335916141082E-3</v>
      </c>
      <c r="K203" s="3">
        <f>LN(Cartera!K204/Cartera!K203)</f>
        <v>7.8934169837020871E-3</v>
      </c>
      <c r="L203" s="3">
        <f>LN(Cartera!L204/Cartera!L203)</f>
        <v>1.95902953417844E-2</v>
      </c>
    </row>
    <row r="204" spans="1:12" hidden="1" outlineLevel="1" x14ac:dyDescent="0.25">
      <c r="A204" s="51"/>
      <c r="B204" s="3">
        <f>LN(Cartera!B205/Cartera!B204)</f>
        <v>-7.8316267774219735E-3</v>
      </c>
      <c r="C204" s="3">
        <f>LN(Cartera!C205/Cartera!C204)</f>
        <v>-1.6537460632518627E-3</v>
      </c>
      <c r="D204" s="3">
        <f>LN(Cartera!D205/Cartera!D204)</f>
        <v>2.2340817140654889E-2</v>
      </c>
      <c r="E204" s="3">
        <f>LN(Cartera!E205/Cartera!E204)</f>
        <v>2.8548790206977277E-3</v>
      </c>
      <c r="F204" s="3">
        <f>LN(Cartera!F205/Cartera!F204)</f>
        <v>3.0939132719295933E-2</v>
      </c>
      <c r="G204" s="3">
        <f>LN(Cartera!G205/Cartera!G204)</f>
        <v>-6.228651531206008E-3</v>
      </c>
      <c r="H204" s="3">
        <f>LN(Cartera!H205/Cartera!H204)</f>
        <v>-4.0785501620844962E-3</v>
      </c>
      <c r="I204" s="3">
        <f>LN(Cartera!I205/Cartera!I204)</f>
        <v>-7.8504212919982327E-3</v>
      </c>
      <c r="J204" s="3">
        <f>LN(Cartera!J205/Cartera!J204)</f>
        <v>1.1214087810902355E-2</v>
      </c>
      <c r="K204" s="3">
        <f>LN(Cartera!K205/Cartera!K204)</f>
        <v>6.3546071419298376E-3</v>
      </c>
      <c r="L204" s="3">
        <f>LN(Cartera!L205/Cartera!L204)</f>
        <v>-1.2260115836258438E-3</v>
      </c>
    </row>
    <row r="205" spans="1:12" hidden="1" outlineLevel="1" x14ac:dyDescent="0.25">
      <c r="A205" s="51"/>
      <c r="B205" s="3">
        <f>LN(Cartera!B206/Cartera!B205)</f>
        <v>5.8988205120809774E-3</v>
      </c>
      <c r="C205" s="3">
        <f>LN(Cartera!C206/Cartera!C205)</f>
        <v>-2.4969844007081368E-2</v>
      </c>
      <c r="D205" s="3">
        <f>LN(Cartera!D206/Cartera!D205)</f>
        <v>4.0614791515858738E-3</v>
      </c>
      <c r="E205" s="3">
        <f>LN(Cartera!E206/Cartera!E205)</f>
        <v>-7.6311976057999702E-3</v>
      </c>
      <c r="F205" s="3">
        <f>LN(Cartera!F206/Cartera!F205)</f>
        <v>-5.0817730445215342E-2</v>
      </c>
      <c r="G205" s="3">
        <f>LN(Cartera!G206/Cartera!G205)</f>
        <v>8.1910521256483443E-4</v>
      </c>
      <c r="H205" s="3">
        <f>LN(Cartera!H206/Cartera!H205)</f>
        <v>7.1800017187691762E-3</v>
      </c>
      <c r="I205" s="3">
        <f>LN(Cartera!I206/Cartera!I205)</f>
        <v>-7.912538373259349E-3</v>
      </c>
      <c r="J205" s="3">
        <f>LN(Cartera!J206/Cartera!J205)</f>
        <v>-7.4169716471696977E-3</v>
      </c>
      <c r="K205" s="3">
        <f>LN(Cartera!K206/Cartera!K205)</f>
        <v>-5.5050531310886809E-3</v>
      </c>
      <c r="L205" s="3">
        <f>LN(Cartera!L206/Cartera!L205)</f>
        <v>1.6827604033079212E-2</v>
      </c>
    </row>
    <row r="206" spans="1:12" hidden="1" outlineLevel="1" x14ac:dyDescent="0.25">
      <c r="A206" s="51"/>
      <c r="B206" s="3">
        <f>LN(Cartera!B207/Cartera!B206)</f>
        <v>-5.185930696606225E-3</v>
      </c>
      <c r="C206" s="3">
        <f>LN(Cartera!C207/Cartera!C206)</f>
        <v>2.0989772352077243E-2</v>
      </c>
      <c r="D206" s="3">
        <f>LN(Cartera!D207/Cartera!D206)</f>
        <v>-4.0614791515859363E-3</v>
      </c>
      <c r="E206" s="3">
        <f>LN(Cartera!E207/Cartera!E206)</f>
        <v>2.8685278633749462E-3</v>
      </c>
      <c r="F206" s="3">
        <f>LN(Cartera!F207/Cartera!F206)</f>
        <v>-3.5229876539459722E-4</v>
      </c>
      <c r="G206" s="3">
        <f>LN(Cartera!G207/Cartera!G206)</f>
        <v>5.6131493727796626E-3</v>
      </c>
      <c r="H206" s="3">
        <f>LN(Cartera!H207/Cartera!H206)</f>
        <v>3.4111427904571223E-3</v>
      </c>
      <c r="I206" s="3">
        <f>LN(Cartera!I207/Cartera!I206)</f>
        <v>-2.5557424516541923E-2</v>
      </c>
      <c r="J206" s="3">
        <f>LN(Cartera!J207/Cartera!J206)</f>
        <v>-4.6126252534819355E-3</v>
      </c>
      <c r="K206" s="3">
        <f>LN(Cartera!K207/Cartera!K206)</f>
        <v>5.7161372657265124E-3</v>
      </c>
      <c r="L206" s="3">
        <f>LN(Cartera!L207/Cartera!L206)</f>
        <v>-6.0337859444059018E-4</v>
      </c>
    </row>
    <row r="207" spans="1:12" hidden="1" outlineLevel="1" x14ac:dyDescent="0.25">
      <c r="A207" s="51"/>
      <c r="B207" s="3">
        <f>LN(Cartera!B208/Cartera!B207)</f>
        <v>5.5856189066260933E-3</v>
      </c>
      <c r="C207" s="3">
        <f>LN(Cartera!C208/Cartera!C207)</f>
        <v>5.4685363799423905E-3</v>
      </c>
      <c r="D207" s="3">
        <f>LN(Cartera!D208/Cartera!D207)</f>
        <v>-3.7862866323683437E-3</v>
      </c>
      <c r="E207" s="3">
        <f>LN(Cartera!E208/Cartera!E207)</f>
        <v>8.5565724310494844E-3</v>
      </c>
      <c r="F207" s="3">
        <f>LN(Cartera!F208/Cartera!F207)</f>
        <v>5.9722645799345705E-3</v>
      </c>
      <c r="G207" s="3">
        <f>LN(Cartera!G208/Cartera!G207)</f>
        <v>5.6829663229395659E-3</v>
      </c>
      <c r="H207" s="3">
        <f>LN(Cartera!H208/Cartera!H207)</f>
        <v>2.0199123962363528E-3</v>
      </c>
      <c r="I207" s="3">
        <f>LN(Cartera!I208/Cartera!I207)</f>
        <v>-5.2872508345564546E-3</v>
      </c>
      <c r="J207" s="3">
        <f>LN(Cartera!J208/Cartera!J207)</f>
        <v>1.0954156535197629E-2</v>
      </c>
      <c r="K207" s="3">
        <f>LN(Cartera!K208/Cartera!K207)</f>
        <v>1.6874503054994305E-3</v>
      </c>
      <c r="L207" s="3">
        <f>LN(Cartera!L208/Cartera!L207)</f>
        <v>-2.0114676659721035E-4</v>
      </c>
    </row>
    <row r="208" spans="1:12" hidden="1" outlineLevel="1" x14ac:dyDescent="0.25">
      <c r="A208" s="51"/>
      <c r="B208" s="3">
        <f>LN(Cartera!B209/Cartera!B208)</f>
        <v>4.1353141926961405E-3</v>
      </c>
      <c r="C208" s="3">
        <f>LN(Cartera!C209/Cartera!C208)</f>
        <v>-1.7504806829918996E-2</v>
      </c>
      <c r="D208" s="3">
        <f>LN(Cartera!D209/Cartera!D208)</f>
        <v>-1.6179173096872633E-2</v>
      </c>
      <c r="E208" s="3">
        <f>LN(Cartera!E209/Cartera!E208)</f>
        <v>-4.744592017862378E-3</v>
      </c>
      <c r="F208" s="3">
        <f>LN(Cartera!F209/Cartera!F208)</f>
        <v>-1.2689560476156221E-2</v>
      </c>
      <c r="G208" s="3">
        <f>LN(Cartera!G209/Cartera!G208)</f>
        <v>1.5167705950677565E-3</v>
      </c>
      <c r="H208" s="3">
        <f>LN(Cartera!H209/Cartera!H208)</f>
        <v>-5.3118393634426879E-4</v>
      </c>
      <c r="I208" s="3">
        <f>LN(Cartera!I209/Cartera!I208)</f>
        <v>-2.8957065867291302E-3</v>
      </c>
      <c r="J208" s="3">
        <f>LN(Cartera!J209/Cartera!J208)</f>
        <v>2.3001798518886715E-2</v>
      </c>
      <c r="K208" s="3">
        <f>LN(Cartera!K209/Cartera!K208)</f>
        <v>1.474128923637346E-3</v>
      </c>
      <c r="L208" s="3">
        <f>LN(Cartera!L209/Cartera!L208)</f>
        <v>1.8144251761620014E-2</v>
      </c>
    </row>
    <row r="209" spans="1:12" hidden="1" outlineLevel="1" x14ac:dyDescent="0.25">
      <c r="A209" s="51"/>
      <c r="B209" s="3">
        <f>LN(Cartera!B210/Cartera!B209)</f>
        <v>-4.2170286376966475E-3</v>
      </c>
      <c r="C209" s="3">
        <f>LN(Cartera!C210/Cartera!C209)</f>
        <v>3.5195718947029414E-2</v>
      </c>
      <c r="D209" s="3">
        <f>LN(Cartera!D210/Cartera!D209)</f>
        <v>-5.9488871757625303E-3</v>
      </c>
      <c r="E209" s="3">
        <f>LN(Cartera!E210/Cartera!E209)</f>
        <v>1.1976159340945893E-2</v>
      </c>
      <c r="F209" s="3">
        <f>LN(Cartera!F210/Cartera!F209)</f>
        <v>-2.7330035650080825E-2</v>
      </c>
      <c r="G209" s="3">
        <f>LN(Cartera!G210/Cartera!G209)</f>
        <v>7.0479249004745696E-3</v>
      </c>
      <c r="H209" s="3">
        <f>LN(Cartera!H210/Cartera!H209)</f>
        <v>-9.1802629726348024E-3</v>
      </c>
      <c r="I209" s="3">
        <f>LN(Cartera!I210/Cartera!I209)</f>
        <v>7.703408154832345E-3</v>
      </c>
      <c r="J209" s="3">
        <f>LN(Cartera!J210/Cartera!J209)</f>
        <v>3.8045436574804287E-3</v>
      </c>
      <c r="K209" s="3">
        <f>LN(Cartera!K210/Cartera!K209)</f>
        <v>-5.909641388226426E-3</v>
      </c>
      <c r="L209" s="3">
        <f>LN(Cartera!L210/Cartera!L209)</f>
        <v>1.6266855504312075E-2</v>
      </c>
    </row>
    <row r="210" spans="1:12" hidden="1" outlineLevel="1" x14ac:dyDescent="0.25">
      <c r="A210" s="51"/>
      <c r="B210" s="3">
        <f>LN(Cartera!B211/Cartera!B210)</f>
        <v>2.9432200348372918E-3</v>
      </c>
      <c r="C210" s="3">
        <f>LN(Cartera!C211/Cartera!C210)</f>
        <v>-1.2909747174199165E-2</v>
      </c>
      <c r="D210" s="3">
        <f>LN(Cartera!D211/Cartera!D210)</f>
        <v>4.3491402226155169E-2</v>
      </c>
      <c r="E210" s="3">
        <f>LN(Cartera!E211/Cartera!E210)</f>
        <v>6.8685566138812822E-3</v>
      </c>
      <c r="F210" s="3">
        <f>LN(Cartera!F211/Cartera!F210)</f>
        <v>5.3587450808075476E-2</v>
      </c>
      <c r="G210" s="3">
        <f>LN(Cartera!G211/Cartera!G210)</f>
        <v>-5.5334413259159132E-3</v>
      </c>
      <c r="H210" s="3">
        <f>LN(Cartera!H211/Cartera!H210)</f>
        <v>-1.1323960499338322E-2</v>
      </c>
      <c r="I210" s="3">
        <f>LN(Cartera!I211/Cartera!I210)</f>
        <v>9.5882075996603377E-4</v>
      </c>
      <c r="J210" s="3">
        <f>LN(Cartera!J211/Cartera!J210)</f>
        <v>-3.4637883953460409E-2</v>
      </c>
      <c r="K210" s="3">
        <f>LN(Cartera!K211/Cartera!K210)</f>
        <v>-1.342590182689043E-2</v>
      </c>
      <c r="L210" s="3">
        <f>LN(Cartera!L211/Cartera!L210)</f>
        <v>-1.0553097640032157E-2</v>
      </c>
    </row>
    <row r="211" spans="1:12" hidden="1" outlineLevel="1" x14ac:dyDescent="0.25">
      <c r="A211" s="51"/>
      <c r="B211" s="3">
        <f>LN(Cartera!B212/Cartera!B211)</f>
        <v>1.6958334821478758E-3</v>
      </c>
      <c r="C211" s="3">
        <f>LN(Cartera!C212/Cartera!C211)</f>
        <v>-2.7344134682153767E-2</v>
      </c>
      <c r="D211" s="3">
        <f>LN(Cartera!D212/Cartera!D211)</f>
        <v>1.0795588260764608E-2</v>
      </c>
      <c r="E211" s="3">
        <f>LN(Cartera!E212/Cartera!E211)</f>
        <v>-2.138446335175357E-2</v>
      </c>
      <c r="F211" s="3">
        <f>LN(Cartera!F212/Cartera!F211)</f>
        <v>-7.631046396505946E-3</v>
      </c>
      <c r="G211" s="3">
        <f>LN(Cartera!G212/Cartera!G211)</f>
        <v>-1.817641573396631E-3</v>
      </c>
      <c r="H211" s="3">
        <f>LN(Cartera!H212/Cartera!H211)</f>
        <v>-5.0722594707635779E-2</v>
      </c>
      <c r="I211" s="3">
        <f>LN(Cartera!I212/Cartera!I211)</f>
        <v>-1.8375806753968264E-2</v>
      </c>
      <c r="J211" s="3">
        <f>LN(Cartera!J212/Cartera!J211)</f>
        <v>-1.3923198177670416E-2</v>
      </c>
      <c r="K211" s="3">
        <f>LN(Cartera!K212/Cartera!K211)</f>
        <v>9.8207235737781395E-3</v>
      </c>
      <c r="L211" s="3">
        <f>LN(Cartera!L212/Cartera!L211)</f>
        <v>-1.8840437734624758E-2</v>
      </c>
    </row>
    <row r="212" spans="1:12" hidden="1" outlineLevel="1" x14ac:dyDescent="0.25">
      <c r="A212" s="51"/>
      <c r="B212" s="3">
        <f>LN(Cartera!B213/Cartera!B212)</f>
        <v>-8.8029216056513242E-3</v>
      </c>
      <c r="C212" s="3">
        <f>LN(Cartera!C213/Cartera!C212)</f>
        <v>4.5535115359702479E-3</v>
      </c>
      <c r="D212" s="3">
        <f>LN(Cartera!D213/Cartera!D212)</f>
        <v>2.5398913405765724E-3</v>
      </c>
      <c r="E212" s="3">
        <f>LN(Cartera!E213/Cartera!E212)</f>
        <v>5.3891398582662257E-3</v>
      </c>
      <c r="F212" s="3">
        <f>LN(Cartera!F213/Cartera!F212)</f>
        <v>-1.1909072865267106E-2</v>
      </c>
      <c r="G212" s="3">
        <f>LN(Cartera!G213/Cartera!G212)</f>
        <v>-4.45707783579049E-3</v>
      </c>
      <c r="H212" s="3">
        <f>LN(Cartera!H213/Cartera!H212)</f>
        <v>9.1998833713753322E-3</v>
      </c>
      <c r="I212" s="3">
        <f>LN(Cartera!I213/Cartera!I212)</f>
        <v>9.7135778391698388E-3</v>
      </c>
      <c r="J212" s="3">
        <f>LN(Cartera!J213/Cartera!J212)</f>
        <v>9.1674447765521614E-3</v>
      </c>
      <c r="K212" s="3">
        <f>LN(Cartera!K213/Cartera!K212)</f>
        <v>1.7688395481979684E-2</v>
      </c>
      <c r="L212" s="3">
        <f>LN(Cartera!L213/Cartera!L212)</f>
        <v>0</v>
      </c>
    </row>
    <row r="213" spans="1:12" hidden="1" outlineLevel="1" x14ac:dyDescent="0.25">
      <c r="A213" s="51"/>
      <c r="B213" s="3">
        <f>LN(Cartera!B214/Cartera!B213)</f>
        <v>9.0643973930595242E-3</v>
      </c>
      <c r="C213" s="3">
        <f>LN(Cartera!C214/Cartera!C213)</f>
        <v>2.3777011521409014E-2</v>
      </c>
      <c r="D213" s="3">
        <f>LN(Cartera!D214/Cartera!D213)</f>
        <v>0</v>
      </c>
      <c r="E213" s="3">
        <f>LN(Cartera!E214/Cartera!E213)</f>
        <v>-1.2653908880083541E-3</v>
      </c>
      <c r="F213" s="3">
        <f>LN(Cartera!F214/Cartera!F213)</f>
        <v>7.0225360059069566E-3</v>
      </c>
      <c r="G213" s="3">
        <f>LN(Cartera!G214/Cartera!G213)</f>
        <v>1.4713547784706656E-2</v>
      </c>
      <c r="H213" s="3">
        <f>LN(Cartera!H214/Cartera!H213)</f>
        <v>3.8045958481286571E-2</v>
      </c>
      <c r="I213" s="3">
        <f>LN(Cartera!I214/Cartera!I213)</f>
        <v>1.5347974766930974E-2</v>
      </c>
      <c r="J213" s="3">
        <f>LN(Cartera!J214/Cartera!J213)</f>
        <v>2.5845488275711924E-3</v>
      </c>
      <c r="K213" s="3">
        <f>LN(Cartera!K214/Cartera!K213)</f>
        <v>-1.7688395481979809E-2</v>
      </c>
      <c r="L213" s="3">
        <f>LN(Cartera!L214/Cartera!L213)</f>
        <v>1.2929011653145065E-2</v>
      </c>
    </row>
    <row r="214" spans="1:12" hidden="1" outlineLevel="1" x14ac:dyDescent="0.25">
      <c r="A214" s="51"/>
      <c r="B214" s="3">
        <f>LN(Cartera!B215/Cartera!B214)</f>
        <v>5.8884008941818547E-3</v>
      </c>
      <c r="C214" s="3">
        <f>LN(Cartera!C215/Cartera!C214)</f>
        <v>1.2410316040046086E-2</v>
      </c>
      <c r="D214" s="3">
        <f>LN(Cartera!D215/Cartera!D214)</f>
        <v>2.5334285189851889E-3</v>
      </c>
      <c r="E214" s="3">
        <f>LN(Cartera!E215/Cartera!E214)</f>
        <v>-9.5015052199886891E-4</v>
      </c>
      <c r="F214" s="3">
        <f>LN(Cartera!F215/Cartera!F214)</f>
        <v>-3.4995625903961225E-4</v>
      </c>
      <c r="G214" s="3">
        <f>LN(Cartera!G215/Cartera!G214)</f>
        <v>6.978445123194117E-3</v>
      </c>
      <c r="H214" s="3">
        <f>LN(Cartera!H215/Cartera!H214)</f>
        <v>1.6300917244229246E-2</v>
      </c>
      <c r="I214" s="3">
        <f>LN(Cartera!I215/Cartera!I214)</f>
        <v>-2.8598207560666588E-3</v>
      </c>
      <c r="J214" s="3">
        <f>LN(Cartera!J215/Cartera!J214)</f>
        <v>3.3905233078200116E-3</v>
      </c>
      <c r="K214" s="3">
        <f>LN(Cartera!K215/Cartera!K214)</f>
        <v>1.2876167344043437E-2</v>
      </c>
      <c r="L214" s="3">
        <f>LN(Cartera!L215/Cartera!L214)</f>
        <v>1.9743935532758974E-3</v>
      </c>
    </row>
    <row r="215" spans="1:12" hidden="1" outlineLevel="1" x14ac:dyDescent="0.25">
      <c r="A215" s="51"/>
      <c r="B215" s="3">
        <f>LN(Cartera!B216/Cartera!B215)</f>
        <v>-3.8800964689350548E-3</v>
      </c>
      <c r="C215" s="3">
        <f>LN(Cartera!C216/Cartera!C215)</f>
        <v>-2.6808561936133585E-2</v>
      </c>
      <c r="D215" s="3">
        <f>LN(Cartera!D216/Cartera!D215)</f>
        <v>8.956091336237244E-3</v>
      </c>
      <c r="E215" s="3">
        <f>LN(Cartera!E216/Cartera!E215)</f>
        <v>-1.1792901610725437E-2</v>
      </c>
      <c r="F215" s="3">
        <f>LN(Cartera!F216/Cartera!F215)</f>
        <v>3.9462969959500584E-2</v>
      </c>
      <c r="G215" s="3">
        <f>LN(Cartera!G216/Cartera!G215)</f>
        <v>1.3126208566716851E-2</v>
      </c>
      <c r="H215" s="3">
        <f>LN(Cartera!H216/Cartera!H215)</f>
        <v>1.782919995709718E-2</v>
      </c>
      <c r="I215" s="3">
        <f>LN(Cartera!I216/Cartera!I215)</f>
        <v>1.2334027328175642E-2</v>
      </c>
      <c r="J215" s="3">
        <f>LN(Cartera!J216/Cartera!J215)</f>
        <v>1.0906955299546365E-2</v>
      </c>
      <c r="K215" s="3">
        <f>LN(Cartera!K216/Cartera!K215)</f>
        <v>4.450643353039109E-2</v>
      </c>
      <c r="L215" s="3">
        <f>LN(Cartera!L216/Cartera!L215)</f>
        <v>3.5268119113592331E-2</v>
      </c>
    </row>
    <row r="216" spans="1:12" hidden="1" outlineLevel="1" x14ac:dyDescent="0.25">
      <c r="A216" s="51"/>
      <c r="B216" s="3">
        <f>LN(Cartera!B217/Cartera!B216)</f>
        <v>-6.9949754203831385E-3</v>
      </c>
      <c r="C216" s="3">
        <f>LN(Cartera!C217/Cartera!C216)</f>
        <v>1.5055292552682342E-2</v>
      </c>
      <c r="D216" s="3">
        <f>LN(Cartera!D217/Cartera!D216)</f>
        <v>8.3241326471069719E-3</v>
      </c>
      <c r="E216" s="3">
        <f>LN(Cartera!E217/Cartera!E216)</f>
        <v>-8.047685215729454E-3</v>
      </c>
      <c r="F216" s="3">
        <f>LN(Cartera!F217/Cartera!F216)</f>
        <v>2.1635125782705333E-2</v>
      </c>
      <c r="G216" s="3">
        <f>LN(Cartera!G217/Cartera!G216)</f>
        <v>1.3536741096079363E-2</v>
      </c>
      <c r="H216" s="3">
        <f>LN(Cartera!H217/Cartera!H216)</f>
        <v>-1.6865920607856119E-2</v>
      </c>
      <c r="I216" s="3">
        <f>LN(Cartera!I217/Cartera!I216)</f>
        <v>-1.9519782798669994E-2</v>
      </c>
      <c r="J216" s="3">
        <f>LN(Cartera!J217/Cartera!J216)</f>
        <v>8.0327982362675095E-4</v>
      </c>
      <c r="K216" s="3">
        <f>LN(Cartera!K217/Cartera!K216)</f>
        <v>-5.0276628791851375E-3</v>
      </c>
      <c r="L216" s="3">
        <f>LN(Cartera!L217/Cartera!L216)</f>
        <v>-7.6190479876191359E-4</v>
      </c>
    </row>
    <row r="217" spans="1:12" hidden="1" outlineLevel="1" x14ac:dyDescent="0.25">
      <c r="A217" s="51"/>
      <c r="B217" s="3">
        <f>LN(Cartera!B218/Cartera!B217)</f>
        <v>9.996634275700942E-3</v>
      </c>
      <c r="C217" s="3">
        <f>LN(Cartera!C218/Cartera!C217)</f>
        <v>1.0454178586916007E-2</v>
      </c>
      <c r="D217" s="3">
        <f>LN(Cartera!D218/Cartera!D217)</f>
        <v>-4.9861878230535103E-3</v>
      </c>
      <c r="E217" s="3">
        <f>LN(Cartera!E218/Cartera!E217)</f>
        <v>2.4266834963435721E-2</v>
      </c>
      <c r="F217" s="3">
        <f>LN(Cartera!F218/Cartera!F217)</f>
        <v>1.8917719455894575E-2</v>
      </c>
      <c r="G217" s="3">
        <f>LN(Cartera!G218/Cartera!G217)</f>
        <v>1.4214645932171368E-2</v>
      </c>
      <c r="H217" s="3">
        <f>LN(Cartera!H218/Cartera!H217)</f>
        <v>-1.7917402942006933E-2</v>
      </c>
      <c r="I217" s="3">
        <f>LN(Cartera!I218/Cartera!I217)</f>
        <v>2.5161593852911026E-2</v>
      </c>
      <c r="J217" s="3">
        <f>LN(Cartera!J218/Cartera!J217)</f>
        <v>1.4480452001470499E-2</v>
      </c>
      <c r="K217" s="3">
        <f>LN(Cartera!K218/Cartera!K217)</f>
        <v>3.8233873301450586E-3</v>
      </c>
      <c r="L217" s="3">
        <f>LN(Cartera!L218/Cartera!L217)</f>
        <v>-1.7164303033174169E-3</v>
      </c>
    </row>
    <row r="218" spans="1:12" hidden="1" outlineLevel="1" x14ac:dyDescent="0.25">
      <c r="A218" s="51"/>
      <c r="B218" s="3">
        <f>LN(Cartera!B219/Cartera!B218)</f>
        <v>1.2517758756350635E-2</v>
      </c>
      <c r="C218" s="3">
        <f>LN(Cartera!C219/Cartera!C218)</f>
        <v>8.0919682834816667E-3</v>
      </c>
      <c r="D218" s="3">
        <f>LN(Cartera!D219/Cartera!D218)</f>
        <v>1.3789518767376909E-2</v>
      </c>
      <c r="E218" s="3">
        <f>LN(Cartera!E219/Cartera!E218)</f>
        <v>2.1841772097701061E-2</v>
      </c>
      <c r="F218" s="3">
        <f>LN(Cartera!F219/Cartera!F218)</f>
        <v>-6.50772014543083E-2</v>
      </c>
      <c r="G218" s="3">
        <f>LN(Cartera!G219/Cartera!G218)</f>
        <v>-7.6585000384353239E-3</v>
      </c>
      <c r="H218" s="3">
        <f>LN(Cartera!H219/Cartera!H218)</f>
        <v>-2.4586476859430006E-2</v>
      </c>
      <c r="I218" s="3">
        <f>LN(Cartera!I219/Cartera!I218)</f>
        <v>8.4034107963795995E-3</v>
      </c>
      <c r="J218" s="3">
        <f>LN(Cartera!J219/Cartera!J218)</f>
        <v>8.6671978808978267E-3</v>
      </c>
      <c r="K218" s="3">
        <f>LN(Cartera!K219/Cartera!K218)</f>
        <v>-8.4712487228897557E-3</v>
      </c>
      <c r="L218" s="3">
        <f>LN(Cartera!L219/Cartera!L218)</f>
        <v>1.063237660064055E-2</v>
      </c>
    </row>
    <row r="219" spans="1:12" hidden="1" outlineLevel="1" x14ac:dyDescent="0.25">
      <c r="A219" s="51"/>
      <c r="B219" s="3">
        <f>LN(Cartera!B220/Cartera!B219)</f>
        <v>1.3462744683990309E-2</v>
      </c>
      <c r="C219" s="3">
        <f>LN(Cartera!C220/Cartera!C219)</f>
        <v>-8.0624044987534017E-4</v>
      </c>
      <c r="D219" s="3">
        <f>LN(Cartera!D220/Cartera!D219)</f>
        <v>7.6399554099500881E-3</v>
      </c>
      <c r="E219" s="3">
        <f>LN(Cartera!E220/Cartera!E219)</f>
        <v>1.3184307906712978E-2</v>
      </c>
      <c r="F219" s="3">
        <f>LN(Cartera!F220/Cartera!F219)</f>
        <v>-2.0554634120377491E-2</v>
      </c>
      <c r="G219" s="3">
        <f>LN(Cartera!G220/Cartera!G219)</f>
        <v>-2.0201055789010646E-3</v>
      </c>
      <c r="H219" s="3">
        <f>LN(Cartera!H220/Cartera!H219)</f>
        <v>1.7482211698124597E-2</v>
      </c>
      <c r="I219" s="3">
        <f>LN(Cartera!I220/Cartera!I219)</f>
        <v>-2.3272526754098883E-3</v>
      </c>
      <c r="J219" s="3">
        <f>LN(Cartera!J220/Cartera!J219)</f>
        <v>1.0923346371043717E-2</v>
      </c>
      <c r="K219" s="3">
        <f>LN(Cartera!K220/Cartera!K219)</f>
        <v>3.6393085788065074E-3</v>
      </c>
      <c r="L219" s="3">
        <f>LN(Cartera!L220/Cartera!L219)</f>
        <v>4.710324211434371E-3</v>
      </c>
    </row>
    <row r="220" spans="1:12" hidden="1" outlineLevel="1" x14ac:dyDescent="0.25">
      <c r="A220" s="51"/>
      <c r="B220" s="3">
        <f>LN(Cartera!B221/Cartera!B220)</f>
        <v>8.6445712675364116E-3</v>
      </c>
      <c r="C220" s="3">
        <f>LN(Cartera!C221/Cartera!C220)</f>
        <v>-5.1755574043741912E-3</v>
      </c>
      <c r="D220" s="3">
        <f>LN(Cartera!D221/Cartera!D220)</f>
        <v>-2.1151756550171655E-2</v>
      </c>
      <c r="E220" s="3">
        <f>LN(Cartera!E221/Cartera!E220)</f>
        <v>-3.0470677144492977E-4</v>
      </c>
      <c r="F220" s="3">
        <f>LN(Cartera!F221/Cartera!F220)</f>
        <v>-1.0615775373128048E-2</v>
      </c>
      <c r="G220" s="3">
        <f>LN(Cartera!G221/Cartera!G220)</f>
        <v>1.9240506083600445E-3</v>
      </c>
      <c r="H220" s="3">
        <f>LN(Cartera!H221/Cartera!H220)</f>
        <v>5.6298834587767854E-2</v>
      </c>
      <c r="I220" s="3">
        <f>LN(Cartera!I221/Cartera!I220)</f>
        <v>-1.7391696113545602E-2</v>
      </c>
      <c r="J220" s="3">
        <f>LN(Cartera!J221/Cartera!J220)</f>
        <v>-2.3422739254545813E-2</v>
      </c>
      <c r="K220" s="3">
        <f>LN(Cartera!K221/Cartera!K220)</f>
        <v>-5.4639416613058529E-3</v>
      </c>
      <c r="L220" s="3">
        <f>LN(Cartera!L221/Cartera!L220)</f>
        <v>-2.7440803591822924E-2</v>
      </c>
    </row>
    <row r="221" spans="1:12" hidden="1" outlineLevel="1" x14ac:dyDescent="0.25">
      <c r="A221" s="51"/>
      <c r="B221" s="3">
        <f>LN(Cartera!B222/Cartera!B221)</f>
        <v>6.0192179439406673E-3</v>
      </c>
      <c r="C221" s="3">
        <f>LN(Cartera!C222/Cartera!C221)</f>
        <v>5.6593570995814432E-3</v>
      </c>
      <c r="D221" s="3">
        <f>LN(Cartera!D222/Cartera!D221)</f>
        <v>-4.7308284901878992E-3</v>
      </c>
      <c r="E221" s="3">
        <f>LN(Cartera!E222/Cartera!E221)</f>
        <v>-2.1351235806839316E-3</v>
      </c>
      <c r="F221" s="3">
        <f>LN(Cartera!F222/Cartera!F221)</f>
        <v>1.9028022667779892E-2</v>
      </c>
      <c r="G221" s="3">
        <f>LN(Cartera!G222/Cartera!G221)</f>
        <v>3.2622941688101011E-3</v>
      </c>
      <c r="H221" s="3">
        <f>LN(Cartera!H222/Cartera!H221)</f>
        <v>2.3161540051572265E-2</v>
      </c>
      <c r="I221" s="3">
        <f>LN(Cartera!I222/Cartera!I221)</f>
        <v>-3.8004796337740461E-3</v>
      </c>
      <c r="J221" s="3">
        <f>LN(Cartera!J222/Cartera!J221)</f>
        <v>6.5980710020580296E-3</v>
      </c>
      <c r="K221" s="3">
        <f>LN(Cartera!K222/Cartera!K221)</f>
        <v>2.6235629370788528E-2</v>
      </c>
      <c r="L221" s="3">
        <f>LN(Cartera!L222/Cartera!L221)</f>
        <v>-8.5370718053324225E-3</v>
      </c>
    </row>
    <row r="222" spans="1:12" hidden="1" outlineLevel="1" x14ac:dyDescent="0.25">
      <c r="A222" s="51"/>
      <c r="B222" s="3">
        <f>LN(Cartera!B223/Cartera!B222)</f>
        <v>-6.928839090339881E-4</v>
      </c>
      <c r="C222" s="3">
        <f>LN(Cartera!C223/Cartera!C222)</f>
        <v>3.2195938691904815E-3</v>
      </c>
      <c r="D222" s="3">
        <f>LN(Cartera!D223/Cartera!D222)</f>
        <v>2.0431467773493306E-2</v>
      </c>
      <c r="E222" s="3">
        <f>LN(Cartera!E223/Cartera!E222)</f>
        <v>2.7443225029666713E-3</v>
      </c>
      <c r="F222" s="3">
        <f>LN(Cartera!F223/Cartera!F222)</f>
        <v>2.8558624160387316E-2</v>
      </c>
      <c r="G222" s="3">
        <f>LN(Cartera!G223/Cartera!G222)</f>
        <v>-4.6086974813394164E-3</v>
      </c>
      <c r="H222" s="3">
        <f>LN(Cartera!H223/Cartera!H222)</f>
        <v>1.7075595428903103E-2</v>
      </c>
      <c r="I222" s="3">
        <f>LN(Cartera!I223/Cartera!I222)</f>
        <v>1.3708510910112283E-2</v>
      </c>
      <c r="J222" s="3">
        <f>LN(Cartera!J223/Cartera!J222)</f>
        <v>7.3384816077193341E-3</v>
      </c>
      <c r="K222" s="3">
        <f>LN(Cartera!K223/Cartera!K222)</f>
        <v>-1.3131903791326855E-2</v>
      </c>
      <c r="L222" s="3">
        <f>LN(Cartera!L223/Cartera!L222)</f>
        <v>2.2351604888397856E-2</v>
      </c>
    </row>
    <row r="223" spans="1:12" hidden="1" outlineLevel="1" x14ac:dyDescent="0.25">
      <c r="A223" s="51"/>
      <c r="B223" s="3">
        <f>LN(Cartera!B224/Cartera!B223)</f>
        <v>9.0124433565569179E-3</v>
      </c>
      <c r="C223" s="3">
        <f>LN(Cartera!C224/Cartera!C223)</f>
        <v>0</v>
      </c>
      <c r="D223" s="3">
        <f>LN(Cartera!D224/Cartera!D223)</f>
        <v>-8.2020509286906678E-4</v>
      </c>
      <c r="E223" s="3">
        <f>LN(Cartera!E224/Cartera!E223)</f>
        <v>-3.0449215083777007E-4</v>
      </c>
      <c r="F223" s="3">
        <f>LN(Cartera!F224/Cartera!F223)</f>
        <v>-4.120364665948114E-2</v>
      </c>
      <c r="G223" s="3">
        <f>LN(Cartera!G224/Cartera!G223)</f>
        <v>1.3288269270552031E-2</v>
      </c>
      <c r="H223" s="3">
        <f>LN(Cartera!H224/Cartera!H223)</f>
        <v>1.2076893902817899E-2</v>
      </c>
      <c r="I223" s="3">
        <f>LN(Cartera!I224/Cartera!I223)</f>
        <v>1.4075067162376358E-3</v>
      </c>
      <c r="J223" s="3">
        <f>LN(Cartera!J224/Cartera!J223)</f>
        <v>7.025803355174073E-3</v>
      </c>
      <c r="K223" s="3">
        <f>LN(Cartera!K224/Cartera!K223)</f>
        <v>8.3765549301062746E-3</v>
      </c>
      <c r="L223" s="3">
        <f>LN(Cartera!L224/Cartera!L223)</f>
        <v>1.9056873086976058E-4</v>
      </c>
    </row>
    <row r="224" spans="1:12" hidden="1" outlineLevel="1" x14ac:dyDescent="0.25">
      <c r="A224" s="51"/>
      <c r="B224" s="3">
        <f>LN(Cartera!B225/Cartera!B224)</f>
        <v>-7.234855294297007E-3</v>
      </c>
      <c r="C224" s="3">
        <f>LN(Cartera!C225/Cartera!C224)</f>
        <v>-9.6480148210147912E-4</v>
      </c>
      <c r="D224" s="3">
        <f>LN(Cartera!D225/Cartera!D224)</f>
        <v>-1.0947182114786353E-3</v>
      </c>
      <c r="E224" s="3">
        <f>LN(Cartera!E225/Cartera!E224)</f>
        <v>6.088916144272122E-4</v>
      </c>
      <c r="F224" s="3">
        <f>LN(Cartera!F225/Cartera!F224)</f>
        <v>2.4442522271909354E-2</v>
      </c>
      <c r="G224" s="3">
        <f>LN(Cartera!G225/Cartera!G224)</f>
        <v>1.5182769900974489E-3</v>
      </c>
      <c r="H224" s="3">
        <f>LN(Cartera!H225/Cartera!H224)</f>
        <v>3.4239331884275206E-2</v>
      </c>
      <c r="I224" s="3">
        <f>LN(Cartera!I225/Cartera!I224)</f>
        <v>9.3720719137439801E-4</v>
      </c>
      <c r="J224" s="3">
        <f>LN(Cartera!J225/Cartera!J224)</f>
        <v>2.8482801120428055E-3</v>
      </c>
      <c r="K224" s="3">
        <f>LN(Cartera!K225/Cartera!K224)</f>
        <v>1.0667841507891141E-2</v>
      </c>
      <c r="L224" s="3">
        <f>LN(Cartera!L225/Cartera!L224)</f>
        <v>-7.6235945862040359E-4</v>
      </c>
    </row>
    <row r="225" spans="1:12" hidden="1" outlineLevel="1" x14ac:dyDescent="0.25">
      <c r="A225" s="51"/>
      <c r="B225" s="3">
        <f>LN(Cartera!B226/Cartera!B225)</f>
        <v>1.0427147983595311E-2</v>
      </c>
      <c r="C225" s="3">
        <f>LN(Cartera!C226/Cartera!C225)</f>
        <v>-1.1487853773955279E-2</v>
      </c>
      <c r="D225" s="3">
        <f>LN(Cartera!D226/Cartera!D225)</f>
        <v>7.0941362607171632E-3</v>
      </c>
      <c r="E225" s="3">
        <f>LN(Cartera!E226/Cartera!E225)</f>
        <v>-1.379319952114013E-2</v>
      </c>
      <c r="F225" s="3">
        <f>LN(Cartera!F226/Cartera!F225)</f>
        <v>-3.1093478151776508E-3</v>
      </c>
      <c r="G225" s="3">
        <f>LN(Cartera!G226/Cartera!G225)</f>
        <v>9.4776806849694367E-4</v>
      </c>
      <c r="H225" s="3">
        <f>LN(Cartera!H226/Cartera!H225)</f>
        <v>6.2559824887589311E-3</v>
      </c>
      <c r="I225" s="3">
        <f>LN(Cartera!I226/Cartera!I225)</f>
        <v>3.2733253449691085E-3</v>
      </c>
      <c r="J225" s="3">
        <f>LN(Cartera!J226/Cartera!J225)</f>
        <v>-4.5351293088944514E-3</v>
      </c>
      <c r="K225" s="3">
        <f>LN(Cartera!K226/Cartera!K225)</f>
        <v>-4.7271507691502923E-3</v>
      </c>
      <c r="L225" s="3">
        <f>LN(Cartera!L226/Cartera!L225)</f>
        <v>-1.0541525200595295E-2</v>
      </c>
    </row>
    <row r="226" spans="1:12" hidden="1" outlineLevel="1" x14ac:dyDescent="0.25">
      <c r="A226" s="51"/>
      <c r="B226" s="3">
        <f>LN(Cartera!B227/Cartera!B226)</f>
        <v>2.9091012487095715E-3</v>
      </c>
      <c r="C226" s="3">
        <f>LN(Cartera!C227/Cartera!C226)</f>
        <v>3.4115701725675636E-3</v>
      </c>
      <c r="D226" s="3">
        <f>LN(Cartera!D227/Cartera!D226)</f>
        <v>3.5283250544220165E-3</v>
      </c>
      <c r="E226" s="3">
        <f>LN(Cartera!E227/Cartera!E226)</f>
        <v>-1.8536303777159674E-3</v>
      </c>
      <c r="F226" s="3">
        <f>LN(Cartera!F227/Cartera!F226)</f>
        <v>4.1015780586813107E-2</v>
      </c>
      <c r="G226" s="3">
        <f>LN(Cartera!G227/Cartera!G226)</f>
        <v>-1.3271402332238448E-3</v>
      </c>
      <c r="H226" s="3">
        <f>LN(Cartera!H227/Cartera!H226)</f>
        <v>1.2022301108868804E-2</v>
      </c>
      <c r="I226" s="3">
        <f>LN(Cartera!I227/Cartera!I226)</f>
        <v>4.6674446588293867E-4</v>
      </c>
      <c r="J226" s="3">
        <f>LN(Cartera!J227/Cartera!J226)</f>
        <v>9.9502922778813684E-3</v>
      </c>
      <c r="K226" s="3">
        <f>LN(Cartera!K227/Cartera!K226)</f>
        <v>-7.9287232421797627E-3</v>
      </c>
      <c r="L226" s="3">
        <f>LN(Cartera!L227/Cartera!L226)</f>
        <v>0</v>
      </c>
    </row>
    <row r="227" spans="1:12" hidden="1" outlineLevel="1" x14ac:dyDescent="0.25">
      <c r="A227" s="51"/>
      <c r="B227" s="3">
        <f>LN(Cartera!B228/Cartera!B227)</f>
        <v>-2.1748054264604656E-3</v>
      </c>
      <c r="C227" s="3">
        <f>LN(Cartera!C228/Cartera!C227)</f>
        <v>1.0967851881186916E-2</v>
      </c>
      <c r="D227" s="3">
        <f>LN(Cartera!D228/Cartera!D227)</f>
        <v>2.975790103444407E-3</v>
      </c>
      <c r="E227" s="3">
        <f>LN(Cartera!E228/Cartera!E227)</f>
        <v>4.3196611445161584E-3</v>
      </c>
      <c r="F227" s="3">
        <f>LN(Cartera!F228/Cartera!F227)</f>
        <v>1.97309261848478E-2</v>
      </c>
      <c r="G227" s="3">
        <f>LN(Cartera!G228/Cartera!G227)</f>
        <v>-2.5644312861729411E-3</v>
      </c>
      <c r="H227" s="3">
        <f>LN(Cartera!H228/Cartera!H227)</f>
        <v>2.4622000899881064E-2</v>
      </c>
      <c r="I227" s="3">
        <f>LN(Cartera!I228/Cartera!I227)</f>
        <v>-4.6772770022265589E-3</v>
      </c>
      <c r="J227" s="3">
        <f>LN(Cartera!J228/Cartera!J227)</f>
        <v>-1.9305495409731202E-3</v>
      </c>
      <c r="K227" s="3">
        <f>LN(Cartera!K228/Cartera!K227)</f>
        <v>3.9722196820382591E-3</v>
      </c>
      <c r="L227" s="3">
        <f>LN(Cartera!L228/Cartera!L227)</f>
        <v>-2.8943965620092842E-3</v>
      </c>
    </row>
    <row r="228" spans="1:12" hidden="1" outlineLevel="1" x14ac:dyDescent="0.25">
      <c r="A228" s="51"/>
      <c r="B228" s="3">
        <f>LN(Cartera!B229/Cartera!B228)</f>
        <v>5.6075965920623473E-3</v>
      </c>
      <c r="C228" s="3">
        <f>LN(Cartera!C229/Cartera!C228)</f>
        <v>2.5632824031646319E-3</v>
      </c>
      <c r="D228" s="3">
        <f>LN(Cartera!D229/Cartera!D228)</f>
        <v>2.4281948740688219E-3</v>
      </c>
      <c r="E228" s="3">
        <f>LN(Cartera!E229/Cartera!E228)</f>
        <v>1.5381944509278492E-3</v>
      </c>
      <c r="F228" s="3">
        <f>LN(Cartera!F229/Cartera!F228)</f>
        <v>3.958391023240064E-2</v>
      </c>
      <c r="G228" s="3">
        <f>LN(Cartera!G229/Cartera!G228)</f>
        <v>1.9014834595148996E-4</v>
      </c>
      <c r="H228" s="3">
        <f>LN(Cartera!H229/Cartera!H228)</f>
        <v>6.6426890096634494E-2</v>
      </c>
      <c r="I228" s="3">
        <f>LN(Cartera!I229/Cartera!I228)</f>
        <v>2.8089438602359493E-3</v>
      </c>
      <c r="J228" s="3">
        <f>LN(Cartera!J229/Cartera!J228)</f>
        <v>-1.8052873321280692E-3</v>
      </c>
      <c r="K228" s="3">
        <f>LN(Cartera!K229/Cartera!K228)</f>
        <v>7.925698614044878E-4</v>
      </c>
      <c r="L228" s="3">
        <f>LN(Cartera!L229/Cartera!L228)</f>
        <v>5.5882407148134285E-3</v>
      </c>
    </row>
    <row r="229" spans="1:12" hidden="1" outlineLevel="1" x14ac:dyDescent="0.25">
      <c r="A229" s="51"/>
      <c r="B229" s="3">
        <f>LN(Cartera!B230/Cartera!B229)</f>
        <v>-3.3190435932785732E-3</v>
      </c>
      <c r="C229" s="3">
        <f>LN(Cartera!C230/Cartera!C229)</f>
        <v>-3.6867878579951163E-3</v>
      </c>
      <c r="D229" s="3">
        <f>LN(Cartera!D230/Cartera!D229)</f>
        <v>3.7654428061482444E-3</v>
      </c>
      <c r="E229" s="3">
        <f>LN(Cartera!E230/Cartera!E229)</f>
        <v>-5.548750621299425E-3</v>
      </c>
      <c r="F229" s="3">
        <f>LN(Cartera!F230/Cartera!F229)</f>
        <v>-1.006620642044573E-2</v>
      </c>
      <c r="G229" s="3">
        <f>LN(Cartera!G230/Cartera!G229)</f>
        <v>-8.3066787451975699E-3</v>
      </c>
      <c r="H229" s="3">
        <f>LN(Cartera!H230/Cartera!H229)</f>
        <v>-7.1266410133550728E-2</v>
      </c>
      <c r="I229" s="3">
        <f>LN(Cartera!I230/Cartera!I229)</f>
        <v>-7.5082006283302355E-3</v>
      </c>
      <c r="J229" s="3">
        <f>LN(Cartera!J230/Cartera!J229)</f>
        <v>-5.8249338755446264E-3</v>
      </c>
      <c r="K229" s="3">
        <f>LN(Cartera!K230/Cartera!K229)</f>
        <v>-6.3581378509278454E-3</v>
      </c>
      <c r="L229" s="3">
        <f>LN(Cartera!L230/Cartera!L229)</f>
        <v>-9.4604817959653819E-3</v>
      </c>
    </row>
    <row r="230" spans="1:12" hidden="1" outlineLevel="1" x14ac:dyDescent="0.25">
      <c r="A230" s="51"/>
      <c r="B230" s="3">
        <f>LN(Cartera!B231/Cartera!B230)</f>
        <v>1.6756750594850819E-4</v>
      </c>
      <c r="C230" s="3">
        <f>LN(Cartera!C231/Cartera!C230)</f>
        <v>7.3600332242911527E-3</v>
      </c>
      <c r="D230" s="3">
        <f>LN(Cartera!D231/Cartera!D230)</f>
        <v>4.0188130708520902E-3</v>
      </c>
      <c r="E230" s="3">
        <f>LN(Cartera!E231/Cartera!E230)</f>
        <v>4.3184521153037166E-3</v>
      </c>
      <c r="F230" s="3">
        <f>LN(Cartera!F231/Cartera!F230)</f>
        <v>8.5000040887966803E-3</v>
      </c>
      <c r="G230" s="3">
        <f>LN(Cartera!G231/Cartera!G230)</f>
        <v>2.4896594182833237E-3</v>
      </c>
      <c r="H230" s="3">
        <f>LN(Cartera!H231/Cartera!H230)</f>
        <v>1.975775708326304E-2</v>
      </c>
      <c r="I230" s="3">
        <f>LN(Cartera!I231/Cartera!I230)</f>
        <v>1.4032082107924188E-2</v>
      </c>
      <c r="J230" s="3">
        <f>LN(Cartera!J231/Cartera!J230)</f>
        <v>1.2770222243911406E-2</v>
      </c>
      <c r="K230" s="3">
        <f>LN(Cartera!K231/Cartera!K230)</f>
        <v>5.9784798630206659E-4</v>
      </c>
      <c r="L230" s="3">
        <f>LN(Cartera!L231/Cartera!L230)</f>
        <v>1.3870401660503903E-2</v>
      </c>
    </row>
    <row r="231" spans="1:12" hidden="1" outlineLevel="1" x14ac:dyDescent="0.25">
      <c r="A231" s="51"/>
      <c r="B231" s="3">
        <f>LN(Cartera!B232/Cartera!B231)</f>
        <v>1.0440627658123943E-3</v>
      </c>
      <c r="C231" s="3">
        <f>LN(Cartera!C232/Cartera!C231)</f>
        <v>-1.7551021797311769E-3</v>
      </c>
      <c r="D231" s="3">
        <f>LN(Cartera!D232/Cartera!D231)</f>
        <v>-5.349291167303428E-4</v>
      </c>
      <c r="E231" s="3">
        <f>LN(Cartera!E232/Cartera!E231)</f>
        <v>-3.078959449320821E-4</v>
      </c>
      <c r="F231" s="3">
        <f>LN(Cartera!F232/Cartera!F231)</f>
        <v>-1.3253586241596343E-2</v>
      </c>
      <c r="G231" s="3">
        <f>LN(Cartera!G232/Cartera!G231)</f>
        <v>-3.2569911120369725E-3</v>
      </c>
      <c r="H231" s="3">
        <f>LN(Cartera!H232/Cartera!H231)</f>
        <v>-4.3000638890282251E-2</v>
      </c>
      <c r="I231" s="3">
        <f>LN(Cartera!I232/Cartera!I231)</f>
        <v>2.3196020068996467E-3</v>
      </c>
      <c r="J231" s="3">
        <f>LN(Cartera!J232/Cartera!J231)</f>
        <v>-5.1400010362387125E-3</v>
      </c>
      <c r="K231" s="3">
        <f>LN(Cartera!K232/Cartera!K231)</f>
        <v>-7.1971721388042944E-3</v>
      </c>
      <c r="L231" s="3">
        <f>LN(Cartera!L232/Cartera!L231)</f>
        <v>9.8992050536757109E-3</v>
      </c>
    </row>
    <row r="232" spans="1:12" hidden="1" outlineLevel="1" x14ac:dyDescent="0.25">
      <c r="A232" s="51"/>
      <c r="B232" s="3">
        <f>LN(Cartera!B233/Cartera!B232)</f>
        <v>1.7753193228040749E-3</v>
      </c>
      <c r="C232" s="3">
        <f>LN(Cartera!C233/Cartera!C232)</f>
        <v>-3.3591809829691169E-3</v>
      </c>
      <c r="D232" s="3">
        <f>LN(Cartera!D233/Cartera!D232)</f>
        <v>1.6450330946695485E-2</v>
      </c>
      <c r="E232" s="3">
        <f>LN(Cartera!E233/Cartera!E232)</f>
        <v>1.5883046173003151E-2</v>
      </c>
      <c r="F232" s="3">
        <f>LN(Cartera!F233/Cartera!F232)</f>
        <v>1.2312736257512946E-2</v>
      </c>
      <c r="G232" s="3">
        <f>LN(Cartera!G233/Cartera!G232)</f>
        <v>1.7689486215091643E-2</v>
      </c>
      <c r="H232" s="3">
        <f>LN(Cartera!H233/Cartera!H232)</f>
        <v>-4.5325084868332047E-2</v>
      </c>
      <c r="I232" s="3">
        <f>LN(Cartera!I233/Cartera!I232)</f>
        <v>-8.3760378021827345E-3</v>
      </c>
      <c r="J232" s="3">
        <f>LN(Cartera!J233/Cartera!J232)</f>
        <v>1.4161572466724365E-3</v>
      </c>
      <c r="K232" s="3">
        <f>LN(Cartera!K233/Cartera!K232)</f>
        <v>2.8050509276084604E-3</v>
      </c>
      <c r="L232" s="3">
        <f>LN(Cartera!L233/Cartera!L232)</f>
        <v>1.8937399431537865E-4</v>
      </c>
    </row>
    <row r="233" spans="1:12" hidden="1" outlineLevel="1" x14ac:dyDescent="0.25">
      <c r="A233" s="51"/>
      <c r="B233" s="3">
        <f>LN(Cartera!B234/Cartera!B233)</f>
        <v>-5.569532523732843E-5</v>
      </c>
      <c r="C233" s="3">
        <f>LN(Cartera!C234/Cartera!C233)</f>
        <v>1.4001835641546617E-2</v>
      </c>
      <c r="D233" s="3">
        <f>LN(Cartera!D234/Cartera!D233)</f>
        <v>7.6026318792963964E-3</v>
      </c>
      <c r="E233" s="3">
        <f>LN(Cartera!E234/Cartera!E233)</f>
        <v>8.7495201595036588E-3</v>
      </c>
      <c r="F233" s="3">
        <f>LN(Cartera!F234/Cartera!F233)</f>
        <v>3.6053819112405058E-2</v>
      </c>
      <c r="G233" s="3">
        <f>LN(Cartera!G234/Cartera!G233)</f>
        <v>1.2739025538775621E-2</v>
      </c>
      <c r="H233" s="3">
        <f>LN(Cartera!H234/Cartera!H233)</f>
        <v>2.3063008540397074E-2</v>
      </c>
      <c r="I233" s="3">
        <f>LN(Cartera!I234/Cartera!I233)</f>
        <v>8.3760378021826825E-3</v>
      </c>
      <c r="J233" s="3">
        <f>LN(Cartera!J234/Cartera!J233)</f>
        <v>-1.0297464859685863E-3</v>
      </c>
      <c r="K233" s="3">
        <f>LN(Cartera!K234/Cartera!K233)</f>
        <v>2.6067807276740053E-2</v>
      </c>
      <c r="L233" s="3">
        <f>LN(Cartera!L234/Cartera!L233)</f>
        <v>1.7646468630748927E-2</v>
      </c>
    </row>
    <row r="234" spans="1:12" hidden="1" outlineLevel="1" x14ac:dyDescent="0.25">
      <c r="A234" s="51"/>
      <c r="B234" s="3">
        <f>LN(Cartera!B235/Cartera!B234)</f>
        <v>-1.9696637174346711E-3</v>
      </c>
      <c r="C234" s="3">
        <f>LN(Cartera!C235/Cartera!C234)</f>
        <v>7.5555057396820549E-3</v>
      </c>
      <c r="D234" s="3">
        <f>LN(Cartera!D235/Cartera!D234)</f>
        <v>7.2859806144542731E-3</v>
      </c>
      <c r="E234" s="3">
        <f>LN(Cartera!E235/Cartera!E234)</f>
        <v>9.5665898640796224E-3</v>
      </c>
      <c r="F234" s="3">
        <f>LN(Cartera!F235/Cartera!F234)</f>
        <v>3.0255712138812092E-4</v>
      </c>
      <c r="G234" s="3">
        <f>LN(Cartera!G235/Cartera!G234)</f>
        <v>-5.5865377376341293E-4</v>
      </c>
      <c r="H234" s="3">
        <f>LN(Cartera!H235/Cartera!H234)</f>
        <v>-2.5713356104078225E-2</v>
      </c>
      <c r="I234" s="3">
        <f>LN(Cartera!I235/Cartera!I234)</f>
        <v>1.927549352832739E-2</v>
      </c>
      <c r="J234" s="3">
        <f>LN(Cartera!J235/Cartera!J234)</f>
        <v>1.2869757080475985E-3</v>
      </c>
      <c r="K234" s="3">
        <f>LN(Cartera!K235/Cartera!K234)</f>
        <v>-1.6311612517624606E-2</v>
      </c>
      <c r="L234" s="3">
        <f>LN(Cartera!L235/Cartera!L234)</f>
        <v>3.7201860894178263E-4</v>
      </c>
    </row>
    <row r="235" spans="1:12" hidden="1" outlineLevel="1" x14ac:dyDescent="0.25">
      <c r="A235" s="51"/>
      <c r="B235" s="3">
        <f>LN(Cartera!B236/Cartera!B235)</f>
        <v>4.9150462786627909E-3</v>
      </c>
      <c r="C235" s="3">
        <f>LN(Cartera!C236/Cartera!C235)</f>
        <v>3.1359360312181186E-4</v>
      </c>
      <c r="D235" s="3">
        <f>LN(Cartera!D236/Cartera!D235)</f>
        <v>-1.7259842691893092E-2</v>
      </c>
      <c r="E235" s="3">
        <f>LN(Cartera!E236/Cartera!E235)</f>
        <v>-3.8754258687889931E-3</v>
      </c>
      <c r="F235" s="3">
        <f>LN(Cartera!F236/Cartera!F235)</f>
        <v>1.2628009060228356E-2</v>
      </c>
      <c r="G235" s="3">
        <f>LN(Cartera!G236/Cartera!G235)</f>
        <v>1.4790489626679022E-2</v>
      </c>
      <c r="H235" s="3">
        <f>LN(Cartera!H236/Cartera!H235)</f>
        <v>1.3278851887604746E-2</v>
      </c>
      <c r="I235" s="3">
        <f>LN(Cartera!I236/Cartera!I235)</f>
        <v>1.3627528485811397E-3</v>
      </c>
      <c r="J235" s="3">
        <f>LN(Cartera!J236/Cartera!J235)</f>
        <v>-3.3496810932668922E-3</v>
      </c>
      <c r="K235" s="3">
        <f>LN(Cartera!K236/Cartera!K235)</f>
        <v>-1.075709565340373E-2</v>
      </c>
      <c r="L235" s="3">
        <f>LN(Cartera!L236/Cartera!L235)</f>
        <v>6.4893711230033686E-3</v>
      </c>
    </row>
    <row r="236" spans="1:12" hidden="1" outlineLevel="1" x14ac:dyDescent="0.25">
      <c r="A236" s="51"/>
      <c r="B236" s="3">
        <f>LN(Cartera!B237/Cartera!B236)</f>
        <v>4.1191361648195762E-3</v>
      </c>
      <c r="C236" s="3">
        <f>LN(Cartera!C237/Cartera!C236)</f>
        <v>6.5624923017565447E-3</v>
      </c>
      <c r="D236" s="3">
        <f>LN(Cartera!D237/Cartera!D236)</f>
        <v>-1.5953515492711491E-2</v>
      </c>
      <c r="E236" s="3">
        <f>LN(Cartera!E237/Cartera!E236)</f>
        <v>-2.9870052053730293E-4</v>
      </c>
      <c r="F236" s="3">
        <f>LN(Cartera!F237/Cartera!F236)</f>
        <v>8.923289296739358E-3</v>
      </c>
      <c r="G236" s="3">
        <f>LN(Cartera!G237/Cartera!G236)</f>
        <v>-5.7053802375467951E-3</v>
      </c>
      <c r="H236" s="3">
        <f>LN(Cartera!H237/Cartera!H236)</f>
        <v>3.9742858027749253E-2</v>
      </c>
      <c r="I236" s="3">
        <f>LN(Cartera!I237/Cartera!I236)</f>
        <v>7.6871277163806651E-3</v>
      </c>
      <c r="J236" s="3">
        <f>LN(Cartera!J237/Cartera!J236)</f>
        <v>-1.1029749351488167E-2</v>
      </c>
      <c r="K236" s="3">
        <f>LN(Cartera!K237/Cartera!K236)</f>
        <v>7.3830327124597929E-3</v>
      </c>
      <c r="L236" s="3">
        <f>LN(Cartera!L237/Cartera!L236)</f>
        <v>-7.6060099987232581E-3</v>
      </c>
    </row>
    <row r="237" spans="1:12" hidden="1" outlineLevel="1" x14ac:dyDescent="0.25">
      <c r="A237" s="51"/>
      <c r="B237" s="3">
        <f>LN(Cartera!B238/Cartera!B237)</f>
        <v>3.4656950642312752E-3</v>
      </c>
      <c r="C237" s="3">
        <f>LN(Cartera!C238/Cartera!C237)</f>
        <v>-2.1827105811286353E-3</v>
      </c>
      <c r="D237" s="3">
        <f>LN(Cartera!D238/Cartera!D237)</f>
        <v>-5.3749120161115565E-3</v>
      </c>
      <c r="E237" s="3">
        <f>LN(Cartera!E238/Cartera!E237)</f>
        <v>-8.9678678854288735E-4</v>
      </c>
      <c r="F237" s="3">
        <f>LN(Cartera!F238/Cartera!F237)</f>
        <v>-3.1280745884387368E-2</v>
      </c>
      <c r="G237" s="3">
        <f>LN(Cartera!G238/Cartera!G237)</f>
        <v>1.8451601219216532E-4</v>
      </c>
      <c r="H237" s="3">
        <f>LN(Cartera!H238/Cartera!H237)</f>
        <v>-7.5789649331893458E-3</v>
      </c>
      <c r="I237" s="3">
        <f>LN(Cartera!I238/Cartera!I237)</f>
        <v>-3.6101120611882298E-3</v>
      </c>
      <c r="J237" s="3">
        <f>LN(Cartera!J238/Cartera!J237)</f>
        <v>-1.8283797820981846E-3</v>
      </c>
      <c r="K237" s="3">
        <f>LN(Cartera!K238/Cartera!K237)</f>
        <v>2.0465118218016845E-2</v>
      </c>
      <c r="L237" s="3">
        <f>LN(Cartera!L238/Cartera!L237)</f>
        <v>-2.3171423379662832E-2</v>
      </c>
    </row>
    <row r="238" spans="1:12" hidden="1" outlineLevel="1" x14ac:dyDescent="0.25">
      <c r="A238" s="51"/>
      <c r="B238" s="3">
        <f>LN(Cartera!B239/Cartera!B238)</f>
        <v>1.4251642844362836E-5</v>
      </c>
      <c r="C238" s="3">
        <f>LN(Cartera!C239/Cartera!C238)</f>
        <v>-4.6809935544146183E-2</v>
      </c>
      <c r="D238" s="3">
        <f>LN(Cartera!D239/Cartera!D238)</f>
        <v>1.1786849559564485E-2</v>
      </c>
      <c r="E238" s="3">
        <f>LN(Cartera!E239/Cartera!E238)</f>
        <v>-1.8409965878804398E-2</v>
      </c>
      <c r="F238" s="3">
        <f>LN(Cartera!F239/Cartera!F238)</f>
        <v>4.3641085889802311E-2</v>
      </c>
      <c r="G238" s="3">
        <f>LN(Cartera!G239/Cartera!G238)</f>
        <v>9.732929691510038E-3</v>
      </c>
      <c r="H238" s="3">
        <f>LN(Cartera!H239/Cartera!H238)</f>
        <v>-1.23802268198755E-2</v>
      </c>
      <c r="I238" s="3">
        <f>LN(Cartera!I239/Cartera!I238)</f>
        <v>4.5105173448930424E-3</v>
      </c>
      <c r="J238" s="3">
        <f>LN(Cartera!J239/Cartera!J238)</f>
        <v>7.8125137964560037E-3</v>
      </c>
      <c r="K238" s="3">
        <f>LN(Cartera!K239/Cartera!K238)</f>
        <v>6.6006840313520927E-3</v>
      </c>
      <c r="L238" s="3">
        <f>LN(Cartera!L239/Cartera!L238)</f>
        <v>-4.2017059122095137E-3</v>
      </c>
    </row>
    <row r="239" spans="1:12" hidden="1" outlineLevel="1" x14ac:dyDescent="0.25">
      <c r="A239" s="51"/>
      <c r="B239" s="3">
        <f>LN(Cartera!B240/Cartera!B239)</f>
        <v>2.5310815092300471E-4</v>
      </c>
      <c r="C239" s="3">
        <f>LN(Cartera!C240/Cartera!C239)</f>
        <v>2.2872090070139017E-3</v>
      </c>
      <c r="D239" s="3">
        <f>LN(Cartera!D240/Cartera!D239)</f>
        <v>5.5769367322118842E-3</v>
      </c>
      <c r="E239" s="3">
        <f>LN(Cartera!E240/Cartera!E239)</f>
        <v>-7.0305654104230158E-3</v>
      </c>
      <c r="F239" s="3">
        <f>LN(Cartera!F240/Cartera!F239)</f>
        <v>9.3159047528029518E-3</v>
      </c>
      <c r="G239" s="3">
        <f>LN(Cartera!G240/Cartera!G239)</f>
        <v>-1.7606603046389425E-2</v>
      </c>
      <c r="H239" s="3">
        <f>LN(Cartera!H240/Cartera!H239)</f>
        <v>-1.6491284100474228E-2</v>
      </c>
      <c r="I239" s="3">
        <f>LN(Cartera!I240/Cartera!I239)</f>
        <v>4.4998876912276002E-4</v>
      </c>
      <c r="J239" s="3">
        <f>LN(Cartera!J240/Cartera!J239)</f>
        <v>5.6906905104062069E-3</v>
      </c>
      <c r="K239" s="3">
        <f>LN(Cartera!K240/Cartera!K239)</f>
        <v>-1.3049206747510344E-2</v>
      </c>
      <c r="L239" s="3">
        <f>LN(Cartera!L240/Cartera!L239)</f>
        <v>8.3857743973404664E-3</v>
      </c>
    </row>
    <row r="240" spans="1:12" hidden="1" outlineLevel="1" x14ac:dyDescent="0.25">
      <c r="A240" s="51"/>
      <c r="B240" s="3">
        <f>LN(Cartera!B241/Cartera!B240)</f>
        <v>1.8754861565267421E-3</v>
      </c>
      <c r="C240" s="3">
        <f>LN(Cartera!C241/Cartera!C240)</f>
        <v>1.1519604863297988E-2</v>
      </c>
      <c r="D240" s="3">
        <f>LN(Cartera!D241/Cartera!D240)</f>
        <v>-2.6517650821906769E-3</v>
      </c>
      <c r="E240" s="3">
        <f>LN(Cartera!E241/Cartera!E240)</f>
        <v>-2.4569423433568297E-3</v>
      </c>
      <c r="F240" s="3">
        <f>LN(Cartera!F241/Cartera!F240)</f>
        <v>-1.5476962911908414E-2</v>
      </c>
      <c r="G240" s="3">
        <f>LN(Cartera!G241/Cartera!G240)</f>
        <v>4.9167408049787167E-3</v>
      </c>
      <c r="H240" s="3">
        <f>LN(Cartera!H241/Cartera!H240)</f>
        <v>-9.6698408769740213E-5</v>
      </c>
      <c r="I240" s="3">
        <f>LN(Cartera!I241/Cartera!I240)</f>
        <v>1.207258123426924E-2</v>
      </c>
      <c r="J240" s="3">
        <f>LN(Cartera!J241/Cartera!J240)</f>
        <v>-4.264975770318466E-3</v>
      </c>
      <c r="K240" s="3">
        <f>LN(Cartera!K241/Cartera!K240)</f>
        <v>2.7408787714828598E-3</v>
      </c>
      <c r="L240" s="3">
        <f>LN(Cartera!L241/Cartera!L240)</f>
        <v>-7.4293132918427304E-3</v>
      </c>
    </row>
    <row r="241" spans="1:12" hidden="1" outlineLevel="1" x14ac:dyDescent="0.25">
      <c r="A241" s="51"/>
      <c r="B241" s="3">
        <f>LN(Cartera!B242/Cartera!B241)</f>
        <v>-4.5461114946550021E-3</v>
      </c>
      <c r="C241" s="3">
        <f>LN(Cartera!C242/Cartera!C241)</f>
        <v>-2.0993305546372571E-3</v>
      </c>
      <c r="D241" s="3">
        <f>LN(Cartera!D242/Cartera!D241)</f>
        <v>-5.8588983290169963E-3</v>
      </c>
      <c r="E241" s="3">
        <f>LN(Cartera!E242/Cartera!E241)</f>
        <v>-1.4246106306687651E-2</v>
      </c>
      <c r="F241" s="3">
        <f>LN(Cartera!F242/Cartera!F241)</f>
        <v>-3.2603486447198897E-2</v>
      </c>
      <c r="G241" s="3">
        <f>LN(Cartera!G242/Cartera!G241)</f>
        <v>-8.3318988680234187E-4</v>
      </c>
      <c r="H241" s="3">
        <f>LN(Cartera!H242/Cartera!H241)</f>
        <v>-2.2686012396186145E-2</v>
      </c>
      <c r="I241" s="3">
        <f>LN(Cartera!I242/Cartera!I241)</f>
        <v>3.5492495111414894E-3</v>
      </c>
      <c r="J241" s="3">
        <f>LN(Cartera!J242/Cartera!J241)</f>
        <v>3.232691807682968E-3</v>
      </c>
      <c r="K241" s="3">
        <f>LN(Cartera!K242/Cartera!K241)</f>
        <v>-1.795096952945947E-2</v>
      </c>
      <c r="L241" s="3">
        <f>LN(Cartera!L242/Cartera!L241)</f>
        <v>4.388063978710912E-3</v>
      </c>
    </row>
    <row r="242" spans="1:12" hidden="1" outlineLevel="1" x14ac:dyDescent="0.25">
      <c r="A242" s="51"/>
      <c r="B242" s="3">
        <f>LN(Cartera!B243/Cartera!B242)</f>
        <v>1.350592308024253E-4</v>
      </c>
      <c r="C242" s="3">
        <f>LN(Cartera!C243/Cartera!C242)</f>
        <v>-3.2383609644542387E-3</v>
      </c>
      <c r="D242" s="3">
        <f>LN(Cartera!D243/Cartera!D242)</f>
        <v>-9.1227091949570138E-3</v>
      </c>
      <c r="E242" s="3">
        <f>LN(Cartera!E243/Cartera!E242)</f>
        <v>-9.3624597258668127E-4</v>
      </c>
      <c r="F242" s="3">
        <f>LN(Cartera!F243/Cartera!F242)</f>
        <v>-1.7482396143692382E-2</v>
      </c>
      <c r="G242" s="3">
        <f>LN(Cartera!G243/Cartera!G242)</f>
        <v>1.7582292560208268E-3</v>
      </c>
      <c r="H242" s="3">
        <f>LN(Cartera!H243/Cartera!H242)</f>
        <v>1.8034361339912378E-2</v>
      </c>
      <c r="I242" s="3">
        <f>LN(Cartera!I243/Cartera!I242)</f>
        <v>1.1448826066293685E-2</v>
      </c>
      <c r="J242" s="3">
        <f>LN(Cartera!J243/Cartera!J242)</f>
        <v>5.1627518258430213E-4</v>
      </c>
      <c r="K242" s="3">
        <f>LN(Cartera!K243/Cartera!K242)</f>
        <v>2.7827288047508826E-3</v>
      </c>
      <c r="L242" s="3">
        <f>LN(Cartera!L243/Cartera!L242)</f>
        <v>6.0732585441651459E-3</v>
      </c>
    </row>
    <row r="243" spans="1:12" hidden="1" outlineLevel="1" x14ac:dyDescent="0.25">
      <c r="A243" s="51"/>
      <c r="B243" s="3">
        <f>LN(Cartera!B244/Cartera!B243)</f>
        <v>9.8186345274005321E-5</v>
      </c>
      <c r="C243" s="3">
        <f>LN(Cartera!C244/Cartera!C243)</f>
        <v>-4.5513569744624581E-3</v>
      </c>
      <c r="D243" s="3">
        <f>LN(Cartera!D244/Cartera!D243)</f>
        <v>-5.4053104580101029E-3</v>
      </c>
      <c r="E243" s="3">
        <f>LN(Cartera!E244/Cartera!E243)</f>
        <v>-1.03562199713598E-2</v>
      </c>
      <c r="F243" s="3">
        <f>LN(Cartera!F244/Cartera!F243)</f>
        <v>-2.1681904111131634E-3</v>
      </c>
      <c r="G243" s="3">
        <f>LN(Cartera!G244/Cartera!G243)</f>
        <v>-8.1694196248806566E-3</v>
      </c>
      <c r="H243" s="3">
        <f>LN(Cartera!H244/Cartera!H243)</f>
        <v>2.1239633565517706E-2</v>
      </c>
      <c r="I243" s="3">
        <f>LN(Cartera!I244/Cartera!I243)</f>
        <v>1.2184702268961446E-2</v>
      </c>
      <c r="J243" s="3">
        <f>LN(Cartera!J244/Cartera!J243)</f>
        <v>-4.9152471565970489E-3</v>
      </c>
      <c r="K243" s="3">
        <f>LN(Cartera!K244/Cartera!K243)</f>
        <v>-6.1722644317570713E-3</v>
      </c>
      <c r="L243" s="3">
        <f>LN(Cartera!L244/Cartera!L243)</f>
        <v>-1.7043845316866348E-3</v>
      </c>
    </row>
    <row r="244" spans="1:12" hidden="1" outlineLevel="1" x14ac:dyDescent="0.25">
      <c r="A244" s="51"/>
      <c r="B244" s="3">
        <f>LN(Cartera!B245/Cartera!B244)</f>
        <v>-5.073435941660839E-3</v>
      </c>
      <c r="C244" s="3">
        <f>LN(Cartera!C245/Cartera!C244)</f>
        <v>-3.7541706439013999E-3</v>
      </c>
      <c r="D244" s="3">
        <f>LN(Cartera!D245/Cartera!D244)</f>
        <v>-1.6273938599159078E-3</v>
      </c>
      <c r="E244" s="3">
        <f>LN(Cartera!E245/Cartera!E244)</f>
        <v>2.2057358524488952E-3</v>
      </c>
      <c r="F244" s="3">
        <f>LN(Cartera!F245/Cartera!F244)</f>
        <v>5.8707630066543545E-2</v>
      </c>
      <c r="G244" s="3">
        <f>LN(Cartera!G245/Cartera!G244)</f>
        <v>3.5359206347927463E-3</v>
      </c>
      <c r="H244" s="3">
        <f>LN(Cartera!H245/Cartera!H244)</f>
        <v>-1.0995970304994355E-2</v>
      </c>
      <c r="I244" s="3">
        <f>LN(Cartera!I245/Cartera!I244)</f>
        <v>-6.9445591594130794E-3</v>
      </c>
      <c r="J244" s="3">
        <f>LN(Cartera!J245/Cartera!J244)</f>
        <v>2.7193152814231161E-3</v>
      </c>
      <c r="K244" s="3">
        <f>LN(Cartera!K245/Cartera!K244)</f>
        <v>2.0166757000853276E-2</v>
      </c>
      <c r="L244" s="3">
        <f>LN(Cartera!L245/Cartera!L244)</f>
        <v>-3.6076751102508279E-3</v>
      </c>
    </row>
    <row r="245" spans="1:12" hidden="1" outlineLevel="1" x14ac:dyDescent="0.25">
      <c r="A245" s="51"/>
      <c r="B245" s="3">
        <f>LN(Cartera!B246/Cartera!B245)</f>
        <v>1.1959526493669674E-2</v>
      </c>
      <c r="C245" s="3">
        <f>LN(Cartera!C246/Cartera!C245)</f>
        <v>-3.1119998654490803E-3</v>
      </c>
      <c r="D245" s="3">
        <f>LN(Cartera!D246/Cartera!D245)</f>
        <v>-5.9896994482242054E-3</v>
      </c>
      <c r="E245" s="3">
        <f>LN(Cartera!E246/Cartera!E245)</f>
        <v>-9.8055824376889096E-3</v>
      </c>
      <c r="F245" s="3">
        <f>LN(Cartera!F246/Cartera!F245)</f>
        <v>3.0239855949952439E-2</v>
      </c>
      <c r="G245" s="3">
        <f>LN(Cartera!G246/Cartera!G245)</f>
        <v>-5.0284208979226638E-3</v>
      </c>
      <c r="H245" s="3">
        <f>LN(Cartera!H246/Cartera!H245)</f>
        <v>1.0330020220929572E-2</v>
      </c>
      <c r="I245" s="3">
        <f>LN(Cartera!I246/Cartera!I245)</f>
        <v>1.8982494466298003E-2</v>
      </c>
      <c r="J245" s="3">
        <f>LN(Cartera!J246/Cartera!J245)</f>
        <v>-3.8870611012081432E-3</v>
      </c>
      <c r="K245" s="3">
        <f>LN(Cartera!K246/Cartera!K245)</f>
        <v>-2.2766518515108563E-2</v>
      </c>
      <c r="L245" s="3">
        <f>LN(Cartera!L246/Cartera!L245)</f>
        <v>4.9336342021451219E-3</v>
      </c>
    </row>
    <row r="246" spans="1:12" hidden="1" outlineLevel="1" x14ac:dyDescent="0.25">
      <c r="A246" s="51"/>
      <c r="B246" s="3">
        <f>LN(Cartera!B247/Cartera!B246)</f>
        <v>-8.2226701021900477E-3</v>
      </c>
      <c r="C246" s="3">
        <f>LN(Cartera!C247/Cartera!C246)</f>
        <v>-6.2530563609045154E-3</v>
      </c>
      <c r="D246" s="3">
        <f>LN(Cartera!D247/Cartera!D246)</f>
        <v>7.8880051030250972E-3</v>
      </c>
      <c r="E246" s="3">
        <f>LN(Cartera!E247/Cartera!E246)</f>
        <v>-9.9026206102736918E-3</v>
      </c>
      <c r="F246" s="3">
        <f>LN(Cartera!F247/Cartera!F246)</f>
        <v>4.4390035102982443E-2</v>
      </c>
      <c r="G246" s="3">
        <f>LN(Cartera!G247/Cartera!G246)</f>
        <v>7.2551614108788054E-3</v>
      </c>
      <c r="H246" s="3">
        <f>LN(Cartera!H247/Cartera!H246)</f>
        <v>2.109113131266047E-2</v>
      </c>
      <c r="I246" s="3">
        <f>LN(Cartera!I247/Cartera!I246)</f>
        <v>6.3897556359251949E-3</v>
      </c>
      <c r="J246" s="3">
        <f>LN(Cartera!J247/Cartera!J246)</f>
        <v>1.9454127265534614E-3</v>
      </c>
      <c r="K246" s="3">
        <f>LN(Cartera!K247/Cartera!K246)</f>
        <v>-5.823834054443546E-3</v>
      </c>
      <c r="L246" s="3">
        <f>LN(Cartera!L247/Cartera!L246)</f>
        <v>-1.9110078244196829E-2</v>
      </c>
    </row>
    <row r="247" spans="1:12" hidden="1" outlineLevel="1" x14ac:dyDescent="0.25">
      <c r="A247" s="51"/>
      <c r="B247" s="3">
        <f>LN(Cartera!B248/Cartera!B247)</f>
        <v>-4.6172397466753409E-3</v>
      </c>
      <c r="C247" s="3">
        <f>LN(Cartera!C248/Cartera!C247)</f>
        <v>1.3119226870254902E-2</v>
      </c>
      <c r="D247" s="3">
        <f>LN(Cartera!D248/Cartera!D247)</f>
        <v>3.2458508784827898E-3</v>
      </c>
      <c r="E247" s="3">
        <f>LN(Cartera!E248/Cartera!E247)</f>
        <v>4.4843444064206241E-3</v>
      </c>
      <c r="F247" s="3">
        <f>LN(Cartera!F248/Cartera!F247)</f>
        <v>-8.4479860441310298E-3</v>
      </c>
      <c r="G247" s="3">
        <f>LN(Cartera!G248/Cartera!G247)</f>
        <v>1.2966473804759417E-3</v>
      </c>
      <c r="H247" s="3">
        <f>LN(Cartera!H248/Cartera!H247)</f>
        <v>4.2766799432835227E-3</v>
      </c>
      <c r="I247" s="3">
        <f>LN(Cartera!I248/Cartera!I247)</f>
        <v>-4.6817706286538556E-3</v>
      </c>
      <c r="J247" s="3">
        <f>LN(Cartera!J248/Cartera!J247)</f>
        <v>-1.2964866162395586E-3</v>
      </c>
      <c r="K247" s="3">
        <f>LN(Cartera!K248/Cartera!K247)</f>
        <v>-3.8341888982429306E-3</v>
      </c>
      <c r="L247" s="3">
        <f>LN(Cartera!L248/Cartera!L247)</f>
        <v>-7.7207104475829097E-4</v>
      </c>
    </row>
    <row r="248" spans="1:12" hidden="1" outlineLevel="1" x14ac:dyDescent="0.25">
      <c r="A248" s="51"/>
      <c r="B248" s="3">
        <f>LN(Cartera!B249/Cartera!B248)</f>
        <v>-1.2951676512714414E-3</v>
      </c>
      <c r="C248" s="3">
        <f>LN(Cartera!C249/Cartera!C248)</f>
        <v>-1.7937387459785324E-3</v>
      </c>
      <c r="D248" s="3">
        <f>LN(Cartera!D249/Cartera!D248)</f>
        <v>-7.8622336968304386E-3</v>
      </c>
      <c r="E248" s="3">
        <f>LN(Cartera!E249/Cartera!E248)</f>
        <v>-3.1964199346334795E-4</v>
      </c>
      <c r="F248" s="3">
        <f>LN(Cartera!F249/Cartera!F248)</f>
        <v>-9.0722821562598411E-3</v>
      </c>
      <c r="G248" s="3">
        <f>LN(Cartera!G249/Cartera!G248)</f>
        <v>1.8507172743735076E-4</v>
      </c>
      <c r="H248" s="3">
        <f>LN(Cartera!H249/Cartera!H248)</f>
        <v>1.7108594032915717E-2</v>
      </c>
      <c r="I248" s="3">
        <f>LN(Cartera!I249/Cartera!I248)</f>
        <v>1.187452460008097E-2</v>
      </c>
      <c r="J248" s="3">
        <f>LN(Cartera!J249/Cartera!J248)</f>
        <v>5.1881970947112368E-4</v>
      </c>
      <c r="K248" s="3">
        <f>LN(Cartera!K249/Cartera!K248)</f>
        <v>8.6337187637151078E-2</v>
      </c>
      <c r="L248" s="3">
        <f>LN(Cartera!L249/Cartera!L248)</f>
        <v>-1.6548649824174345E-2</v>
      </c>
    </row>
    <row r="249" spans="1:12" hidden="1" outlineLevel="1" x14ac:dyDescent="0.25">
      <c r="A249" s="51"/>
      <c r="B249" s="3">
        <f>LN(Cartera!B250/Cartera!B249)</f>
        <v>-2.5292115945810957E-3</v>
      </c>
      <c r="C249" s="3">
        <f>LN(Cartera!C250/Cartera!C249)</f>
        <v>-2.0945764515462609E-2</v>
      </c>
      <c r="D249" s="3">
        <f>LN(Cartera!D250/Cartera!D249)</f>
        <v>-4.3644365861556155E-3</v>
      </c>
      <c r="E249" s="3">
        <f>LN(Cartera!E250/Cartera!E249)</f>
        <v>4.465685181055978E-3</v>
      </c>
      <c r="F249" s="3">
        <f>LN(Cartera!F250/Cartera!F249)</f>
        <v>8.2508447271625526E-3</v>
      </c>
      <c r="G249" s="3">
        <f>LN(Cartera!G250/Cartera!G249)</f>
        <v>1.1409812722201826E-2</v>
      </c>
      <c r="H249" s="3">
        <f>LN(Cartera!H250/Cartera!H249)</f>
        <v>1.9149668452934854E-2</v>
      </c>
      <c r="I249" s="3">
        <f>LN(Cartera!I250/Cartera!I249)</f>
        <v>-4.6481385186528234E-3</v>
      </c>
      <c r="J249" s="3">
        <f>LN(Cartera!J250/Cartera!J249)</f>
        <v>-2.3367658842742356E-3</v>
      </c>
      <c r="K249" s="3">
        <f>LN(Cartera!K250/Cartera!K249)</f>
        <v>-2.2885954989414273E-2</v>
      </c>
      <c r="L249" s="3">
        <f>LN(Cartera!L250/Cartera!L249)</f>
        <v>-3.3739082302274528E-2</v>
      </c>
    </row>
    <row r="250" spans="1:12" hidden="1" outlineLevel="1" x14ac:dyDescent="0.25">
      <c r="A250" s="51"/>
      <c r="B250" s="3">
        <f>LN(Cartera!B251/Cartera!B250)</f>
        <v>1.9665651747732553E-3</v>
      </c>
      <c r="C250" s="3">
        <f>LN(Cartera!C251/Cartera!C250)</f>
        <v>7.1411081513665679E-3</v>
      </c>
      <c r="D250" s="3">
        <f>LN(Cartera!D251/Cartera!D250)</f>
        <v>-1.709451584266081E-2</v>
      </c>
      <c r="E250" s="3">
        <f>LN(Cartera!E251/Cartera!E250)</f>
        <v>-3.5071294278390328E-3</v>
      </c>
      <c r="F250" s="3">
        <f>LN(Cartera!F251/Cartera!F250)</f>
        <v>-3.1156874787229553E-2</v>
      </c>
      <c r="G250" s="3">
        <f>LN(Cartera!G251/Cartera!G250)</f>
        <v>1.4893110024966051E-2</v>
      </c>
      <c r="H250" s="3">
        <f>LN(Cartera!H251/Cartera!H250)</f>
        <v>-1.5781021377143732E-2</v>
      </c>
      <c r="I250" s="3">
        <f>LN(Cartera!I251/Cartera!I250)</f>
        <v>-1.6225846670037264E-2</v>
      </c>
      <c r="J250" s="3">
        <f>LN(Cartera!J251/Cartera!J250)</f>
        <v>2.3367658842741545E-3</v>
      </c>
      <c r="K250" s="3">
        <f>LN(Cartera!K251/Cartera!K250)</f>
        <v>-6.66357541049692E-3</v>
      </c>
      <c r="L250" s="3">
        <f>LN(Cartera!L251/Cartera!L250)</f>
        <v>-1.040927838698032E-2</v>
      </c>
    </row>
    <row r="251" spans="1:12" hidden="1" outlineLevel="1" x14ac:dyDescent="0.25">
      <c r="A251" s="51"/>
      <c r="B251" s="3">
        <f>LN(Cartera!B252/Cartera!B251)</f>
        <v>-6.0503748983515588E-3</v>
      </c>
      <c r="C251" s="3">
        <f>LN(Cartera!C252/Cartera!C251)</f>
        <v>1.1189864897290696E-2</v>
      </c>
      <c r="D251" s="3">
        <f>LN(Cartera!D252/Cartera!D251)</f>
        <v>5.5604672764408695E-4</v>
      </c>
      <c r="E251" s="3">
        <f>LN(Cartera!E252/Cartera!E251)</f>
        <v>1.3325102195468144E-2</v>
      </c>
      <c r="F251" s="3">
        <f>LN(Cartera!F252/Cartera!F251)</f>
        <v>-2.8296000769845219E-3</v>
      </c>
      <c r="G251" s="3">
        <f>LN(Cartera!G252/Cartera!G251)</f>
        <v>-2.617448082781366E-3</v>
      </c>
      <c r="H251" s="3">
        <f>LN(Cartera!H252/Cartera!H251)</f>
        <v>-7.6642438259305499E-3</v>
      </c>
      <c r="I251" s="3">
        <f>LN(Cartera!I252/Cartera!I251)</f>
        <v>1.0278420473029362E-2</v>
      </c>
      <c r="J251" s="3">
        <f>LN(Cartera!J252/Cartera!J251)</f>
        <v>1.8245372679524918E-2</v>
      </c>
      <c r="K251" s="3">
        <f>LN(Cartera!K252/Cartera!K251)</f>
        <v>-7.6432261282844175E-4</v>
      </c>
      <c r="L251" s="3">
        <f>LN(Cartera!L252/Cartera!L251)</f>
        <v>2.2542483160151467E-3</v>
      </c>
    </row>
    <row r="252" spans="1:12" hidden="1" outlineLevel="1" x14ac:dyDescent="0.25">
      <c r="A252" s="51"/>
      <c r="B252" s="3">
        <f>LN(Cartera!B253/Cartera!B252)</f>
        <v>1.7861855524992894E-3</v>
      </c>
      <c r="C252" s="3">
        <f>LN(Cartera!C253/Cartera!C252)</f>
        <v>-3.606594073333145E-3</v>
      </c>
      <c r="D252" s="3">
        <f>LN(Cartera!D253/Cartera!D252)</f>
        <v>2.7794913954278308E-4</v>
      </c>
      <c r="E252" s="3">
        <f>LN(Cartera!E253/Cartera!E252)</f>
        <v>-1.8927450445557746E-3</v>
      </c>
      <c r="F252" s="3">
        <f>LN(Cartera!F253/Cartera!F252)</f>
        <v>3.7267938066932425E-2</v>
      </c>
      <c r="G252" s="3">
        <f>LN(Cartera!G253/Cartera!G252)</f>
        <v>5.857200663606856E-3</v>
      </c>
      <c r="H252" s="3">
        <f>LN(Cartera!H253/Cartera!H252)</f>
        <v>4.2761833010744793E-2</v>
      </c>
      <c r="I252" s="3">
        <f>LN(Cartera!I253/Cartera!I252)</f>
        <v>-1.0709034051924698E-2</v>
      </c>
      <c r="J252" s="3">
        <f>LN(Cartera!J253/Cartera!J252)</f>
        <v>-1.513819781061339E-2</v>
      </c>
      <c r="K252" s="3">
        <f>LN(Cartera!K253/Cartera!K252)</f>
        <v>7.9969770430551555E-3</v>
      </c>
      <c r="L252" s="3">
        <f>LN(Cartera!L253/Cartera!L252)</f>
        <v>-8.4284395063372909E-3</v>
      </c>
    </row>
    <row r="253" spans="1:12" hidden="1" outlineLevel="1" x14ac:dyDescent="0.25">
      <c r="A253" s="51"/>
      <c r="B253" s="3">
        <f>LN(Cartera!B254/Cartera!B253)</f>
        <v>9.8149965254356979E-3</v>
      </c>
      <c r="C253" s="3">
        <f>LN(Cartera!C254/Cartera!C253)</f>
        <v>0</v>
      </c>
      <c r="D253" s="3">
        <f>LN(Cartera!D254/Cartera!D253)</f>
        <v>-5.5726249432301398E-3</v>
      </c>
      <c r="E253" s="3">
        <f>LN(Cartera!E254/Cartera!E253)</f>
        <v>1.8927450445557672E-3</v>
      </c>
      <c r="F253" s="3">
        <f>LN(Cartera!F254/Cartera!F253)</f>
        <v>-2.7679596406769345E-2</v>
      </c>
      <c r="G253" s="3">
        <f>LN(Cartera!G254/Cartera!G253)</f>
        <v>-6.2187752807400971E-3</v>
      </c>
      <c r="H253" s="3">
        <f>LN(Cartera!H254/Cartera!H253)</f>
        <v>1.2557957175957667E-2</v>
      </c>
      <c r="I253" s="3">
        <f>LN(Cartera!I254/Cartera!I253)</f>
        <v>3.8684769441996469E-3</v>
      </c>
      <c r="J253" s="3">
        <f>LN(Cartera!J254/Cartera!J253)</f>
        <v>5.543037002189645E-3</v>
      </c>
      <c r="K253" s="3">
        <f>LN(Cartera!K254/Cartera!K253)</f>
        <v>2.4623745516608644E-3</v>
      </c>
      <c r="L253" s="3">
        <f>LN(Cartera!L254/Cartera!L253)</f>
        <v>1.2718161172751805E-2</v>
      </c>
    </row>
    <row r="254" spans="1:12" hidden="1" outlineLevel="1" x14ac:dyDescent="0.25">
      <c r="A254" s="51"/>
      <c r="B254" s="3">
        <f>LN(Cartera!B255/Cartera!B254)</f>
        <v>-2.1405414345270234E-3</v>
      </c>
      <c r="C254" s="3">
        <f>LN(Cartera!C255/Cartera!C254)</f>
        <v>-3.6196322084403932E-3</v>
      </c>
      <c r="D254" s="3">
        <f>LN(Cartera!D255/Cartera!D254)</f>
        <v>3.6256350360104042E-3</v>
      </c>
      <c r="E254" s="3">
        <f>LN(Cartera!E255/Cartera!E254)</f>
        <v>1.1281849526661322E-2</v>
      </c>
      <c r="F254" s="3">
        <f>LN(Cartera!F255/Cartera!F254)</f>
        <v>1.4023000278279585E-3</v>
      </c>
      <c r="G254" s="3">
        <f>LN(Cartera!G255/Cartera!G254)</f>
        <v>-2.8065564969307444E-3</v>
      </c>
      <c r="H254" s="3">
        <f>LN(Cartera!H255/Cartera!H254)</f>
        <v>-8.7914742815059094E-3</v>
      </c>
      <c r="I254" s="3">
        <f>LN(Cartera!I255/Cartera!I254)</f>
        <v>1.2787983304732953E-2</v>
      </c>
      <c r="J254" s="3">
        <f>LN(Cartera!J255/Cartera!J254)</f>
        <v>-1.8013257225095393E-3</v>
      </c>
      <c r="K254" s="3">
        <f>LN(Cartera!K255/Cartera!K254)</f>
        <v>3.7828636013281341E-4</v>
      </c>
      <c r="L254" s="3">
        <f>LN(Cartera!L255/Cartera!L254)</f>
        <v>2.3170130916715482E-2</v>
      </c>
    </row>
    <row r="255" spans="1:12" hidden="1" outlineLevel="1" x14ac:dyDescent="0.25">
      <c r="A255" s="51"/>
      <c r="B255" s="3">
        <f>LN(Cartera!B256/Cartera!B255)</f>
        <v>-5.6165050466933791E-3</v>
      </c>
      <c r="C255" s="3">
        <f>LN(Cartera!C256/Cartera!C255)</f>
        <v>-3.296406228332455E-4</v>
      </c>
      <c r="D255" s="3">
        <f>LN(Cartera!D256/Cartera!D255)</f>
        <v>-2.7877911221443016E-3</v>
      </c>
      <c r="E255" s="3">
        <f>LN(Cartera!E256/Cartera!E255)</f>
        <v>4.3532407055806993E-3</v>
      </c>
      <c r="F255" s="3">
        <f>LN(Cartera!F256/Cartera!F255)</f>
        <v>-5.3392846995026768E-3</v>
      </c>
      <c r="G255" s="3">
        <f>LN(Cartera!G256/Cartera!G255)</f>
        <v>-6.6403390407040012E-3</v>
      </c>
      <c r="H255" s="3">
        <f>LN(Cartera!H256/Cartera!H255)</f>
        <v>2.5293774209975521E-2</v>
      </c>
      <c r="I255" s="3">
        <f>LN(Cartera!I256/Cartera!I255)</f>
        <v>-8.5071119495356146E-3</v>
      </c>
      <c r="J255" s="3">
        <f>LN(Cartera!J256/Cartera!J255)</f>
        <v>-1.0308208485157661E-3</v>
      </c>
      <c r="K255" s="3">
        <f>LN(Cartera!K256/Cartera!K255)</f>
        <v>3.5865823856316087E-3</v>
      </c>
      <c r="L255" s="3">
        <f>LN(Cartera!L256/Cartera!L255)</f>
        <v>-1.6466235824742968E-2</v>
      </c>
    </row>
    <row r="256" spans="1:12" hidden="1" outlineLevel="1" x14ac:dyDescent="0.25">
      <c r="A256" s="51"/>
      <c r="B256" s="3">
        <f>LN(Cartera!B257/Cartera!B256)</f>
        <v>-1.1499768758159432E-2</v>
      </c>
      <c r="C256" s="3">
        <f>LN(Cartera!C257/Cartera!C256)</f>
        <v>-1.4850427244082372E-3</v>
      </c>
      <c r="D256" s="3">
        <f>LN(Cartera!D257/Cartera!D256)</f>
        <v>-4.103136759118467E-2</v>
      </c>
      <c r="E256" s="3">
        <f>LN(Cartera!E257/Cartera!E256)</f>
        <v>-4.6648504848948846E-3</v>
      </c>
      <c r="F256" s="3">
        <f>LN(Cartera!F257/Cartera!F256)</f>
        <v>-1.7050796475131115E-2</v>
      </c>
      <c r="G256" s="3">
        <f>LN(Cartera!G257/Cartera!G256)</f>
        <v>-5.2157321881581903E-3</v>
      </c>
      <c r="H256" s="3">
        <f>LN(Cartera!H257/Cartera!H256)</f>
        <v>1.5395322159912062E-2</v>
      </c>
      <c r="I256" s="3">
        <f>LN(Cartera!I257/Cartera!I256)</f>
        <v>-5.568615684256829E-3</v>
      </c>
      <c r="J256" s="3">
        <f>LN(Cartera!J257/Cartera!J256)</f>
        <v>2.3177965565634099E-3</v>
      </c>
      <c r="K256" s="3">
        <f>LN(Cartera!K257/Cartera!K256)</f>
        <v>-5.6543210850150372E-4</v>
      </c>
      <c r="L256" s="3">
        <f>LN(Cartera!L257/Cartera!L256)</f>
        <v>-1.3453097450105032E-2</v>
      </c>
    </row>
    <row r="257" spans="1:12" hidden="1" outlineLevel="1" x14ac:dyDescent="0.25">
      <c r="A257" s="51"/>
      <c r="B257" s="3">
        <f>LN(Cartera!B258/Cartera!B257)</f>
        <v>-7.4978239539112961E-3</v>
      </c>
      <c r="C257" s="3">
        <f>LN(Cartera!C258/Cartera!C257)</f>
        <v>-6.607367215875615E-4</v>
      </c>
      <c r="D257" s="3">
        <f>LN(Cartera!D258/Cartera!D257)</f>
        <v>1.4532483090513824E-3</v>
      </c>
      <c r="E257" s="3">
        <f>LN(Cartera!E258/Cartera!E257)</f>
        <v>1.8684838530378738E-3</v>
      </c>
      <c r="F257" s="3">
        <f>LN(Cartera!F258/Cartera!F257)</f>
        <v>1.4320495482429297E-3</v>
      </c>
      <c r="G257" s="3">
        <f>LN(Cartera!G258/Cartera!G257)</f>
        <v>0</v>
      </c>
      <c r="H257" s="3">
        <f>LN(Cartera!H258/Cartera!H257)</f>
        <v>-4.374500156519143E-3</v>
      </c>
      <c r="I257" s="3">
        <f>LN(Cartera!I258/Cartera!I257)</f>
        <v>-1.2895337851972718E-3</v>
      </c>
      <c r="J257" s="3">
        <f>LN(Cartera!J258/Cartera!J257)</f>
        <v>1.1381912063392648E-2</v>
      </c>
      <c r="K257" s="3">
        <f>LN(Cartera!K258/Cartera!K257)</f>
        <v>-2.2650632774429253E-3</v>
      </c>
      <c r="L257" s="3">
        <f>LN(Cartera!L258/Cartera!L257)</f>
        <v>1.3048075160140737E-2</v>
      </c>
    </row>
    <row r="258" spans="1:12" hidden="1" outlineLevel="1" x14ac:dyDescent="0.25">
      <c r="A258" s="51"/>
      <c r="B258" s="3">
        <f>LN(Cartera!B259/Cartera!B258)</f>
        <v>9.5731378822800726E-3</v>
      </c>
      <c r="C258" s="3">
        <f>LN(Cartera!C259/Cartera!C258)</f>
        <v>5.2735784709369102E-3</v>
      </c>
      <c r="D258" s="3">
        <f>LN(Cartera!D259/Cartera!D258)</f>
        <v>2.9037317309258895E-4</v>
      </c>
      <c r="E258" s="3">
        <f>LN(Cartera!E259/Cartera!E258)</f>
        <v>7.4396499372606228E-3</v>
      </c>
      <c r="F258" s="3">
        <f>LN(Cartera!F259/Cartera!F258)</f>
        <v>-1.2962791148847493E-2</v>
      </c>
      <c r="G258" s="3">
        <f>LN(Cartera!G259/Cartera!G258)</f>
        <v>4.485320389681381E-3</v>
      </c>
      <c r="H258" s="3">
        <f>LN(Cartera!H259/Cartera!H258)</f>
        <v>-1.8980135021278186E-2</v>
      </c>
      <c r="I258" s="3">
        <f>LN(Cartera!I259/Cartera!I258)</f>
        <v>-1.9544639932620303E-2</v>
      </c>
      <c r="J258" s="3">
        <f>LN(Cartera!J259/Cartera!J258)</f>
        <v>-1.1381912063392594E-2</v>
      </c>
      <c r="K258" s="3">
        <f>LN(Cartera!K259/Cartera!K258)</f>
        <v>2.9786305374472574E-2</v>
      </c>
      <c r="L258" s="3">
        <f>LN(Cartera!L259/Cartera!L258)</f>
        <v>1.0122280754620309E-3</v>
      </c>
    </row>
    <row r="259" spans="1:12" hidden="1" outlineLevel="1" x14ac:dyDescent="0.25">
      <c r="A259" s="51"/>
      <c r="B259" s="3">
        <f>LN(Cartera!B260/Cartera!B259)</f>
        <v>-6.0494927254016456E-5</v>
      </c>
      <c r="C259" s="3">
        <f>LN(Cartera!C260/Cartera!C259)</f>
        <v>-6.9273245341887352E-3</v>
      </c>
      <c r="D259" s="3">
        <f>LN(Cartera!D260/Cartera!D259)</f>
        <v>2.6098319180511502E-3</v>
      </c>
      <c r="E259" s="3">
        <f>LN(Cartera!E260/Cartera!E259)</f>
        <v>-9.270200096443827E-4</v>
      </c>
      <c r="F259" s="3">
        <f>LN(Cartera!F260/Cartera!F259)</f>
        <v>3.8395103170159525E-2</v>
      </c>
      <c r="G259" s="3">
        <f>LN(Cartera!G260/Cartera!G259)</f>
        <v>-2.1028213462929079E-3</v>
      </c>
      <c r="H259" s="3">
        <f>LN(Cartera!H260/Cartera!H259)</f>
        <v>-2.4001099918115953E-2</v>
      </c>
      <c r="I259" s="3">
        <f>LN(Cartera!I260/Cartera!I259)</f>
        <v>5.6856047690680101E-3</v>
      </c>
      <c r="J259" s="3">
        <f>LN(Cartera!J260/Cartera!J259)</f>
        <v>4.4914801781018874E-3</v>
      </c>
      <c r="K259" s="3">
        <f>LN(Cartera!K260/Cartera!K259)</f>
        <v>3.4788829692084257E-3</v>
      </c>
      <c r="L259" s="3">
        <f>LN(Cartera!L260/Cartera!L259)</f>
        <v>1.3865448836711909E-2</v>
      </c>
    </row>
    <row r="260" spans="1:12" hidden="1" outlineLevel="1" x14ac:dyDescent="0.25">
      <c r="A260" s="51"/>
      <c r="B260" s="3">
        <f>LN(Cartera!B261/Cartera!B260)</f>
        <v>6.4721268710347885E-3</v>
      </c>
      <c r="C260" s="3">
        <f>LN(Cartera!C261/Cartera!C260)</f>
        <v>1.4884647249380734E-3</v>
      </c>
      <c r="D260" s="3">
        <f>LN(Cartera!D261/Cartera!D260)</f>
        <v>3.7578018458837605E-3</v>
      </c>
      <c r="E260" s="3">
        <f>LN(Cartera!E261/Cartera!E260)</f>
        <v>8.0050613435617441E-3</v>
      </c>
      <c r="F260" s="3">
        <f>LN(Cartera!F261/Cartera!F260)</f>
        <v>2.3984582161478894E-2</v>
      </c>
      <c r="G260" s="3">
        <f>LN(Cartera!G261/Cartera!G260)</f>
        <v>3.5631118312191411E-3</v>
      </c>
      <c r="H260" s="3">
        <f>LN(Cartera!H261/Cartera!H260)</f>
        <v>-4.7216031075198631E-2</v>
      </c>
      <c r="I260" s="3">
        <f>LN(Cartera!I261/Cartera!I260)</f>
        <v>8.7188320972496542E-4</v>
      </c>
      <c r="J260" s="3">
        <f>LN(Cartera!J261/Cartera!J260)</f>
        <v>7.5260767256364845E-3</v>
      </c>
      <c r="K260" s="3">
        <f>LN(Cartera!K261/Cartera!K260)</f>
        <v>1.847211178390451E-2</v>
      </c>
      <c r="L260" s="3">
        <f>LN(Cartera!L261/Cartera!L260)</f>
        <v>-2.7977635596089039E-3</v>
      </c>
    </row>
    <row r="261" spans="1:12" hidden="1" outlineLevel="1" x14ac:dyDescent="0.25">
      <c r="A261" s="51"/>
      <c r="B261" s="3">
        <f>LN(Cartera!B262/Cartera!B261)</f>
        <v>-9.8589529750586335E-3</v>
      </c>
      <c r="C261" s="3">
        <f>LN(Cartera!C262/Cartera!C261)</f>
        <v>5.1100746673770452E-3</v>
      </c>
      <c r="D261" s="3">
        <f>LN(Cartera!D262/Cartera!D261)</f>
        <v>-2.3107461954172477E-3</v>
      </c>
      <c r="E261" s="3">
        <f>LN(Cartera!E262/Cartera!E261)</f>
        <v>4.2839416145937599E-3</v>
      </c>
      <c r="F261" s="3">
        <f>LN(Cartera!F262/Cartera!F261)</f>
        <v>-1.068061653511619E-2</v>
      </c>
      <c r="G261" s="3">
        <f>LN(Cartera!G262/Cartera!G261)</f>
        <v>6.182399795899211E-3</v>
      </c>
      <c r="H261" s="3">
        <f>LN(Cartera!H262/Cartera!H261)</f>
        <v>3.6839423443644731E-3</v>
      </c>
      <c r="I261" s="3">
        <f>LN(Cartera!I262/Cartera!I261)</f>
        <v>-1.0072430240672796E-2</v>
      </c>
      <c r="J261" s="3">
        <f>LN(Cartera!J262/Cartera!J261)</f>
        <v>-8.2945793942299263E-3</v>
      </c>
      <c r="K261" s="3">
        <f>LN(Cartera!K262/Cartera!K261)</f>
        <v>-7.56485949494519E-3</v>
      </c>
      <c r="L261" s="3">
        <f>LN(Cartera!L262/Cartera!L261)</f>
        <v>-1.0011613710518717E-3</v>
      </c>
    </row>
    <row r="262" spans="1:12" hidden="1" outlineLevel="1" x14ac:dyDescent="0.25">
      <c r="A262" s="51"/>
      <c r="B262" s="3">
        <f>LN(Cartera!B263/Cartera!B262)</f>
        <v>-4.953535108980959E-3</v>
      </c>
      <c r="C262" s="3">
        <f>LN(Cartera!C263/Cartera!C262)</f>
        <v>1.3554579802334599E-2</v>
      </c>
      <c r="D262" s="3">
        <f>LN(Cartera!D263/Cartera!D262)</f>
        <v>-2.2814765188868932E-2</v>
      </c>
      <c r="E262" s="3">
        <f>LN(Cartera!E263/Cartera!E262)</f>
        <v>2.2940879984279943E-2</v>
      </c>
      <c r="F262" s="3">
        <f>LN(Cartera!F263/Cartera!F262)</f>
        <v>-5.1699068796522252E-2</v>
      </c>
      <c r="G262" s="3">
        <f>LN(Cartera!G263/Cartera!G262)</f>
        <v>-1.3605008550797947E-3</v>
      </c>
      <c r="H262" s="3">
        <f>LN(Cartera!H263/Cartera!H262)</f>
        <v>2.0203974271953379E-3</v>
      </c>
      <c r="I262" s="3">
        <f>LN(Cartera!I263/Cartera!I262)</f>
        <v>7.4545404384094701E-3</v>
      </c>
      <c r="J262" s="3">
        <f>LN(Cartera!J263/Cartera!J262)</f>
        <v>-1.6277352020425406E-2</v>
      </c>
      <c r="K262" s="3">
        <f>LN(Cartera!K263/Cartera!K262)</f>
        <v>3.5172363789039693E-2</v>
      </c>
      <c r="L262" s="3">
        <f>LN(Cartera!L263/Cartera!L262)</f>
        <v>-1.0268851139410281E-2</v>
      </c>
    </row>
    <row r="263" spans="1:12" hidden="1" outlineLevel="1" x14ac:dyDescent="0.25">
      <c r="A263" s="51"/>
      <c r="B263" s="3">
        <f>LN(Cartera!B264/Cartera!B263)</f>
        <v>2.5480096593890355E-3</v>
      </c>
      <c r="C263" s="3">
        <f>LN(Cartera!C264/Cartera!C263)</f>
        <v>-2.7613433811580659E-3</v>
      </c>
      <c r="D263" s="3">
        <f>LN(Cartera!D264/Cartera!D263)</f>
        <v>-3.5565835290478232E-3</v>
      </c>
      <c r="E263" s="3">
        <f>LN(Cartera!E264/Cartera!E263)</f>
        <v>3.2772561707283807E-3</v>
      </c>
      <c r="F263" s="3">
        <f>LN(Cartera!F264/Cartera!F263)</f>
        <v>-2.8527209322687951E-2</v>
      </c>
      <c r="G263" s="3">
        <f>LN(Cartera!G264/Cartera!G263)</f>
        <v>4.7987687941970173E-3</v>
      </c>
      <c r="H263" s="3">
        <f>LN(Cartera!H264/Cartera!H263)</f>
        <v>-1.6185324421017305E-2</v>
      </c>
      <c r="I263" s="3">
        <f>LN(Cartera!I264/Cartera!I263)</f>
        <v>9.1325272504731974E-3</v>
      </c>
      <c r="J263" s="3">
        <f>LN(Cartera!J264/Cartera!J263)</f>
        <v>2.7237076651944078E-2</v>
      </c>
      <c r="K263" s="3">
        <f>LN(Cartera!K264/Cartera!K263)</f>
        <v>-1.6721343427312886E-2</v>
      </c>
      <c r="L263" s="3">
        <f>LN(Cartera!L264/Cartera!L263)</f>
        <v>1.4267277218093805E-2</v>
      </c>
    </row>
    <row r="264" spans="1:12" hidden="1" outlineLevel="1" x14ac:dyDescent="0.25">
      <c r="A264" s="51"/>
      <c r="B264" s="3">
        <f>LN(Cartera!B265/Cartera!B264)</f>
        <v>1.2434462031349553E-2</v>
      </c>
      <c r="C264" s="3">
        <f>LN(Cartera!C265/Cartera!C264)</f>
        <v>4.7058910374127138E-3</v>
      </c>
      <c r="D264" s="3">
        <f>LN(Cartera!D265/Cartera!D264)</f>
        <v>-7.7497260512846972E-3</v>
      </c>
      <c r="E264" s="3">
        <f>LN(Cartera!E265/Cartera!E264)</f>
        <v>0</v>
      </c>
      <c r="F264" s="3">
        <f>LN(Cartera!F265/Cartera!F264)</f>
        <v>1.7448350133587281E-2</v>
      </c>
      <c r="G264" s="3">
        <f>LN(Cartera!G265/Cartera!G264)</f>
        <v>-5.8885073790613928E-3</v>
      </c>
      <c r="H264" s="3">
        <f>LN(Cartera!H265/Cartera!H264)</f>
        <v>-1.864695988273115E-4</v>
      </c>
      <c r="I264" s="3">
        <f>LN(Cartera!I265/Cartera!I264)</f>
        <v>-5.2083451071382354E-3</v>
      </c>
      <c r="J264" s="3">
        <f>LN(Cartera!J265/Cartera!J264)</f>
        <v>-6.8676473624177843E-3</v>
      </c>
      <c r="K264" s="3">
        <f>LN(Cartera!K265/Cartera!K264)</f>
        <v>1.7244840511744575E-2</v>
      </c>
      <c r="L264" s="3">
        <f>LN(Cartera!L265/Cartera!L264)</f>
        <v>1.3956736668020446E-3</v>
      </c>
    </row>
    <row r="265" spans="1:12" hidden="1" outlineLevel="1" x14ac:dyDescent="0.25">
      <c r="A265" s="51"/>
      <c r="B265" s="3">
        <f>LN(Cartera!B266/Cartera!B265)</f>
        <v>4.3079954335968292E-4</v>
      </c>
      <c r="C265" s="3">
        <f>LN(Cartera!C266/Cartera!C265)</f>
        <v>9.7090620942628459E-4</v>
      </c>
      <c r="D265" s="3">
        <f>LN(Cartera!D266/Cartera!D265)</f>
        <v>1.2193578588899119E-2</v>
      </c>
      <c r="E265" s="3">
        <f>LN(Cartera!E266/Cartera!E265)</f>
        <v>0</v>
      </c>
      <c r="F265" s="3">
        <f>LN(Cartera!F266/Cartera!F265)</f>
        <v>-5.2910469513309678E-3</v>
      </c>
      <c r="G265" s="3">
        <f>LN(Cartera!G266/Cartera!G265)</f>
        <v>-4.5436452819668931E-4</v>
      </c>
      <c r="H265" s="3">
        <f>LN(Cartera!H266/Cartera!H265)</f>
        <v>3.5184544969729462E-2</v>
      </c>
      <c r="I265" s="3">
        <f>LN(Cartera!I266/Cartera!I265)</f>
        <v>-5.6731550803959269E-3</v>
      </c>
      <c r="J265" s="3">
        <f>LN(Cartera!J266/Cartera!J265)</f>
        <v>9.2727881180775778E-3</v>
      </c>
      <c r="K265" s="3">
        <f>LN(Cartera!K266/Cartera!K265)</f>
        <v>9.376713871114788E-3</v>
      </c>
      <c r="L265" s="3">
        <f>LN(Cartera!L266/Cartera!L265)</f>
        <v>1.1095834179342271E-2</v>
      </c>
    </row>
    <row r="266" spans="1:12" hidden="1" outlineLevel="1" x14ac:dyDescent="0.25">
      <c r="A266" s="51"/>
      <c r="B266" s="3">
        <f>LN(Cartera!B267/Cartera!B266)</f>
        <v>1.232353512730695E-2</v>
      </c>
      <c r="C266" s="3">
        <f>LN(Cartera!C267/Cartera!C266)</f>
        <v>-7.6305425609714348E-3</v>
      </c>
      <c r="D266" s="3">
        <f>LN(Cartera!D267/Cartera!D266)</f>
        <v>-1.2492785543075294E-2</v>
      </c>
      <c r="E266" s="3">
        <f>LN(Cartera!E267/Cartera!E266)</f>
        <v>-8.9269461206769294E-4</v>
      </c>
      <c r="F266" s="3">
        <f>LN(Cartera!F267/Cartera!F266)</f>
        <v>-2.1147444508642293E-2</v>
      </c>
      <c r="G266" s="3">
        <f>LN(Cartera!G267/Cartera!G266)</f>
        <v>9.9941858590428664E-4</v>
      </c>
      <c r="H266" s="3">
        <f>LN(Cartera!H267/Cartera!H266)</f>
        <v>-2.7949168192073523E-3</v>
      </c>
      <c r="I266" s="3">
        <f>LN(Cartera!I267/Cartera!I266)</f>
        <v>1.3120054650888062E-3</v>
      </c>
      <c r="J266" s="3">
        <f>LN(Cartera!J267/Cartera!J266)</f>
        <v>9.8139565343029356E-3</v>
      </c>
      <c r="K266" s="3">
        <f>LN(Cartera!K267/Cartera!K266)</f>
        <v>8.6376440661233163E-4</v>
      </c>
      <c r="L266" s="3">
        <f>LN(Cartera!L267/Cartera!L266)</f>
        <v>-8.1116282147268622E-3</v>
      </c>
    </row>
    <row r="267" spans="1:12" hidden="1" outlineLevel="1" x14ac:dyDescent="0.25">
      <c r="A267" s="51"/>
      <c r="B267" s="3">
        <f>LN(Cartera!B268/Cartera!B267)</f>
        <v>1.5596641315646456E-3</v>
      </c>
      <c r="C267" s="3">
        <f>LN(Cartera!C268/Cartera!C267)</f>
        <v>9.407985044137852E-3</v>
      </c>
      <c r="D267" s="3">
        <f>LN(Cartera!D268/Cartera!D267)</f>
        <v>1.3379149869696422E-2</v>
      </c>
      <c r="E267" s="3">
        <f>LN(Cartera!E268/Cartera!E267)</f>
        <v>1.3895300970293302E-2</v>
      </c>
      <c r="F267" s="3">
        <f>LN(Cartera!F268/Cartera!F267)</f>
        <v>-4.3057111377855666E-2</v>
      </c>
      <c r="G267" s="3">
        <f>LN(Cartera!G268/Cartera!G267)</f>
        <v>-3.547877174872335E-3</v>
      </c>
      <c r="H267" s="3">
        <f>LN(Cartera!H268/Cartera!H267)</f>
        <v>-9.7307516201431923E-2</v>
      </c>
      <c r="I267" s="3">
        <f>LN(Cartera!I268/Cartera!I267)</f>
        <v>6.1002804884340957E-3</v>
      </c>
      <c r="J267" s="3">
        <f>LN(Cartera!J268/Cartera!J267)</f>
        <v>1.2937124767060354E-2</v>
      </c>
      <c r="K267" s="3">
        <f>LN(Cartera!K268/Cartera!K267)</f>
        <v>-1.1287816496126734E-2</v>
      </c>
      <c r="L267" s="3">
        <f>LN(Cartera!L268/Cartera!L267)</f>
        <v>4.3607799099129943E-3</v>
      </c>
    </row>
    <row r="268" spans="1:12" hidden="1" outlineLevel="1" x14ac:dyDescent="0.25">
      <c r="A268" s="51"/>
      <c r="B268" s="3">
        <f>LN(Cartera!B269/Cartera!B268)</f>
        <v>5.914076126755854E-3</v>
      </c>
      <c r="C268" s="3">
        <f>LN(Cartera!C269/Cartera!C268)</f>
        <v>2.4187869764010681E-3</v>
      </c>
      <c r="D268" s="3">
        <f>LN(Cartera!D269/Cartera!D268)</f>
        <v>-1.0688967407340747E-2</v>
      </c>
      <c r="E268" s="3">
        <f>LN(Cartera!E269/Cartera!E268)</f>
        <v>5.854729924361278E-3</v>
      </c>
      <c r="F268" s="3">
        <f>LN(Cartera!F269/Cartera!F268)</f>
        <v>-2.1280777676178662E-2</v>
      </c>
      <c r="G268" s="3">
        <f>LN(Cartera!G269/Cartera!G268)</f>
        <v>5.3624031425048542E-3</v>
      </c>
      <c r="H268" s="3">
        <f>LN(Cartera!H269/Cartera!H268)</f>
        <v>9.6064221240537446E-3</v>
      </c>
      <c r="I268" s="3">
        <f>LN(Cartera!I269/Cartera!I268)</f>
        <v>-6.5373515336433659E-3</v>
      </c>
      <c r="J268" s="3">
        <f>LN(Cartera!J269/Cartera!J268)</f>
        <v>1.2893835912231392E-2</v>
      </c>
      <c r="K268" s="3">
        <f>LN(Cartera!K269/Cartera!K268)</f>
        <v>2.2108033604504879E-2</v>
      </c>
      <c r="L268" s="3">
        <f>LN(Cartera!L269/Cartera!L268)</f>
        <v>1.0232300701522713E-2</v>
      </c>
    </row>
    <row r="269" spans="1:12" hidden="1" outlineLevel="1" x14ac:dyDescent="0.25">
      <c r="A269" s="51"/>
      <c r="B269" s="3">
        <f>LN(Cartera!B270/Cartera!B269)</f>
        <v>-5.1708330040541239E-3</v>
      </c>
      <c r="C269" s="3">
        <f>LN(Cartera!C270/Cartera!C269)</f>
        <v>2.0915621646919098E-3</v>
      </c>
      <c r="D269" s="3">
        <f>LN(Cartera!D270/Cartera!D269)</f>
        <v>1.4226677412765055E-2</v>
      </c>
      <c r="E269" s="3">
        <f>LN(Cartera!E270/Cartera!E269)</f>
        <v>5.8363003919379688E-4</v>
      </c>
      <c r="F269" s="3">
        <f>LN(Cartera!F270/Cartera!F269)</f>
        <v>1.0855789879471047E-2</v>
      </c>
      <c r="G269" s="3">
        <f>LN(Cartera!G270/Cartera!G269)</f>
        <v>-8.1611429400117784E-4</v>
      </c>
      <c r="H269" s="3">
        <f>LN(Cartera!H270/Cartera!H269)</f>
        <v>2.8660872330081914E-2</v>
      </c>
      <c r="I269" s="3">
        <f>LN(Cartera!I270/Cartera!I269)</f>
        <v>4.7982206605163627E-3</v>
      </c>
      <c r="J269" s="3">
        <f>LN(Cartera!J270/Cartera!J269)</f>
        <v>-1.2208278893898767E-3</v>
      </c>
      <c r="K269" s="3">
        <f>LN(Cartera!K270/Cartera!K269)</f>
        <v>-1.8808417797307399E-3</v>
      </c>
      <c r="L269" s="3">
        <f>LN(Cartera!L270/Cartera!L269)</f>
        <v>1.032240121811976E-2</v>
      </c>
    </row>
    <row r="270" spans="1:12" hidden="1" outlineLevel="1" x14ac:dyDescent="0.25">
      <c r="A270" s="51"/>
      <c r="B270" s="3">
        <f>LN(Cartera!B271/Cartera!B270)</f>
        <v>-6.5280773065665145E-3</v>
      </c>
      <c r="C270" s="3">
        <f>LN(Cartera!C271/Cartera!C270)</f>
        <v>-6.1261032623269249E-3</v>
      </c>
      <c r="D270" s="3">
        <f>LN(Cartera!D271/Cartera!D270)</f>
        <v>-1.7673642823494726E-3</v>
      </c>
      <c r="E270" s="3">
        <f>LN(Cartera!E271/Cartera!E270)</f>
        <v>-4.6783712428955159E-3</v>
      </c>
      <c r="F270" s="3">
        <f>LN(Cartera!F271/Cartera!F270)</f>
        <v>-2.2254022854580253E-3</v>
      </c>
      <c r="G270" s="3">
        <f>LN(Cartera!G271/Cartera!G270)</f>
        <v>-1.2709424426427091E-3</v>
      </c>
      <c r="H270" s="3">
        <f>LN(Cartera!H271/Cartera!H270)</f>
        <v>-2.8463730318968875E-2</v>
      </c>
      <c r="I270" s="3">
        <f>LN(Cartera!I271/Cartera!I270)</f>
        <v>-6.9869279866800029E-3</v>
      </c>
      <c r="J270" s="3">
        <f>LN(Cartera!J271/Cartera!J270)</f>
        <v>8.3937234275121703E-3</v>
      </c>
      <c r="K270" s="3">
        <f>LN(Cartera!K271/Cartera!K270)</f>
        <v>-1.0840698189052141E-2</v>
      </c>
      <c r="L270" s="3">
        <f>LN(Cartera!L271/Cartera!L270)</f>
        <v>-1.0909946514689678E-2</v>
      </c>
    </row>
    <row r="271" spans="1:12" hidden="1" outlineLevel="1" x14ac:dyDescent="0.25">
      <c r="A271" s="51"/>
      <c r="B271" s="3">
        <f>LN(Cartera!B272/Cartera!B271)</f>
        <v>-5.3220145924566076E-4</v>
      </c>
      <c r="C271" s="3">
        <f>LN(Cartera!C272/Cartera!C271)</f>
        <v>1.5882293967615976E-2</v>
      </c>
      <c r="D271" s="3">
        <f>LN(Cartera!D272/Cartera!D271)</f>
        <v>9.0977005806575344E-3</v>
      </c>
      <c r="E271" s="3">
        <f>LN(Cartera!E272/Cartera!E271)</f>
        <v>8.7540393624847539E-3</v>
      </c>
      <c r="F271" s="3">
        <f>LN(Cartera!F272/Cartera!F271)</f>
        <v>2.2967880064549421E-2</v>
      </c>
      <c r="G271" s="3">
        <f>LN(Cartera!G272/Cartera!G271)</f>
        <v>8.5923290158556511E-3</v>
      </c>
      <c r="H271" s="3">
        <f>LN(Cartera!H272/Cartera!H271)</f>
        <v>1.2826317459847483E-2</v>
      </c>
      <c r="I271" s="3">
        <f>LN(Cartera!I272/Cartera!I271)</f>
        <v>1.002838162477908E-2</v>
      </c>
      <c r="J271" s="3">
        <f>LN(Cartera!J272/Cartera!J271)</f>
        <v>-7.5389825540240858E-3</v>
      </c>
      <c r="K271" s="3">
        <f>LN(Cartera!K272/Cartera!K271)</f>
        <v>1.851273302702269E-2</v>
      </c>
      <c r="L271" s="3">
        <f>LN(Cartera!L272/Cartera!L271)</f>
        <v>-1.1759507315951016E-3</v>
      </c>
    </row>
    <row r="272" spans="1:12" hidden="1" outlineLevel="1" x14ac:dyDescent="0.25">
      <c r="A272" s="51"/>
      <c r="B272" s="3">
        <f>LN(Cartera!B273/Cartera!B272)</f>
        <v>4.8739364970928527E-3</v>
      </c>
      <c r="C272" s="3">
        <f>LN(Cartera!C273/Cartera!C272)</f>
        <v>6.6624293608469618E-3</v>
      </c>
      <c r="D272" s="3">
        <f>LN(Cartera!D273/Cartera!D272)</f>
        <v>-3.2187592269394658E-3</v>
      </c>
      <c r="E272" s="3">
        <f>LN(Cartera!E273/Cartera!E272)</f>
        <v>2.6113464780550548E-3</v>
      </c>
      <c r="F272" s="3">
        <f>LN(Cartera!F273/Cartera!F272)</f>
        <v>-1.8522048600029709E-2</v>
      </c>
      <c r="G272" s="3">
        <f>LN(Cartera!G273/Cartera!G272)</f>
        <v>-4.0608728466257401E-3</v>
      </c>
      <c r="H272" s="3">
        <f>LN(Cartera!H273/Cartera!H272)</f>
        <v>-3.7568231618813445E-2</v>
      </c>
      <c r="I272" s="3">
        <f>LN(Cartera!I273/Cartera!I272)</f>
        <v>-8.2770239475130642E-3</v>
      </c>
      <c r="J272" s="3">
        <f>LN(Cartera!J273/Cartera!J272)</f>
        <v>5.2346701476816372E-3</v>
      </c>
      <c r="K272" s="3">
        <f>LN(Cartera!K273/Cartera!K272)</f>
        <v>-2.2499892716598077E-2</v>
      </c>
      <c r="L272" s="3">
        <f>LN(Cartera!L273/Cartera!L272)</f>
        <v>1.1759507315949993E-3</v>
      </c>
    </row>
    <row r="273" spans="1:12" hidden="1" outlineLevel="1" x14ac:dyDescent="0.25">
      <c r="A273" s="51"/>
      <c r="B273" s="3">
        <f>LN(Cartera!B274/Cartera!B273)</f>
        <v>1.455366474836361E-3</v>
      </c>
      <c r="C273" s="3">
        <f>LN(Cartera!C274/Cartera!C273)</f>
        <v>1.4219135028642462E-3</v>
      </c>
      <c r="D273" s="3">
        <f>LN(Cartera!D274/Cartera!D273)</f>
        <v>-8.7960716534258567E-4</v>
      </c>
      <c r="E273" s="3">
        <f>LN(Cartera!E274/Cartera!E273)</f>
        <v>2.8978705953303129E-4</v>
      </c>
      <c r="F273" s="3">
        <f>LN(Cartera!F274/Cartera!F273)</f>
        <v>-1.9517432851212633E-2</v>
      </c>
      <c r="G273" s="3">
        <f>LN(Cartera!G274/Cartera!G273)</f>
        <v>5.8603784689874056E-3</v>
      </c>
      <c r="H273" s="3">
        <f>LN(Cartera!H274/Cartera!H273)</f>
        <v>-5.774214493469953E-3</v>
      </c>
      <c r="I273" s="3">
        <f>LN(Cartera!I274/Cartera!I273)</f>
        <v>7.4090551430213095E-3</v>
      </c>
      <c r="J273" s="3">
        <f>LN(Cartera!J274/Cartera!J273)</f>
        <v>-5.4787619398092699E-3</v>
      </c>
      <c r="K273" s="3">
        <f>LN(Cartera!K274/Cartera!K273)</f>
        <v>2.2160161107074822E-2</v>
      </c>
      <c r="L273" s="3">
        <f>LN(Cartera!L274/Cartera!L273)</f>
        <v>1.7614252868396168E-3</v>
      </c>
    </row>
    <row r="274" spans="1:12" hidden="1" outlineLevel="1" x14ac:dyDescent="0.25">
      <c r="A274" s="51"/>
      <c r="B274" s="3">
        <f>LN(Cartera!B275/Cartera!B274)</f>
        <v>-9.3793085704195695E-4</v>
      </c>
      <c r="C274" s="3">
        <f>LN(Cartera!C275/Cartera!C274)</f>
        <v>3.3099407893279345E-3</v>
      </c>
      <c r="D274" s="3">
        <f>LN(Cartera!D275/Cartera!D274)</f>
        <v>-3.5262745395804296E-3</v>
      </c>
      <c r="E274" s="3">
        <f>LN(Cartera!E275/Cartera!E274)</f>
        <v>-4.9369057710336711E-3</v>
      </c>
      <c r="F274" s="3">
        <f>LN(Cartera!F275/Cartera!F274)</f>
        <v>-3.8847895427233763E-3</v>
      </c>
      <c r="G274" s="3">
        <f>LN(Cartera!G275/Cartera!G274)</f>
        <v>-5.1372291816706647E-3</v>
      </c>
      <c r="H274" s="3">
        <f>LN(Cartera!H275/Cartera!H274)</f>
        <v>-7.7512066588513069E-3</v>
      </c>
      <c r="I274" s="3">
        <f>LN(Cartera!I275/Cartera!I274)</f>
        <v>-4.3435396048022157E-4</v>
      </c>
      <c r="J274" s="3">
        <f>LN(Cartera!J275/Cartera!J274)</f>
        <v>-4.8847232978040296E-4</v>
      </c>
      <c r="K274" s="3">
        <f>LN(Cartera!K275/Cartera!K274)</f>
        <v>-2.2333860402450317E-2</v>
      </c>
      <c r="L274" s="3">
        <f>LN(Cartera!L275/Cartera!L274)</f>
        <v>-1.0813022005030631E-2</v>
      </c>
    </row>
    <row r="275" spans="1:12" hidden="1" outlineLevel="1" x14ac:dyDescent="0.25">
      <c r="A275" s="51"/>
      <c r="B275" s="3">
        <f>LN(Cartera!B276/Cartera!B275)</f>
        <v>-9.4592523366289968E-3</v>
      </c>
      <c r="C275" s="3">
        <f>LN(Cartera!C276/Cartera!C275)</f>
        <v>2.2005667824005399E-3</v>
      </c>
      <c r="D275" s="3">
        <f>LN(Cartera!D276/Cartera!D275)</f>
        <v>-2.9481743052045405E-3</v>
      </c>
      <c r="E275" s="3">
        <f>LN(Cartera!E276/Cartera!E275)</f>
        <v>-1.053553789533525E-2</v>
      </c>
      <c r="F275" s="3">
        <f>LN(Cartera!F276/Cartera!F275)</f>
        <v>-2.0646284404652732E-2</v>
      </c>
      <c r="G275" s="3">
        <f>LN(Cartera!G276/Cartera!G275)</f>
        <v>1.7153708070955921E-3</v>
      </c>
      <c r="H275" s="3">
        <f>LN(Cartera!H276/Cartera!H275)</f>
        <v>1.0895683593232274E-2</v>
      </c>
      <c r="I275" s="3">
        <f>LN(Cartera!I276/Cartera!I275)</f>
        <v>-1.3998434753517093E-2</v>
      </c>
      <c r="J275" s="3">
        <f>LN(Cartera!J276/Cartera!J275)</f>
        <v>-2.2010401952366906E-3</v>
      </c>
      <c r="K275" s="3">
        <f>LN(Cartera!K276/Cartera!K275)</f>
        <v>-1.2763508890633254E-2</v>
      </c>
      <c r="L275" s="3">
        <f>LN(Cartera!L276/Cartera!L275)</f>
        <v>-7.9100261975824512E-4</v>
      </c>
    </row>
    <row r="276" spans="1:12" hidden="1" outlineLevel="1" x14ac:dyDescent="0.25">
      <c r="A276" s="51"/>
      <c r="B276" s="3">
        <f>LN(Cartera!B277/Cartera!B276)</f>
        <v>-1.2395334249637846E-5</v>
      </c>
      <c r="C276" s="3">
        <f>LN(Cartera!C277/Cartera!C276)</f>
        <v>7.0406299918915139E-3</v>
      </c>
      <c r="D276" s="3">
        <f>LN(Cartera!D277/Cartera!D276)</f>
        <v>-1.6671955078424297E-2</v>
      </c>
      <c r="E276" s="3">
        <f>LN(Cartera!E277/Cartera!E276)</f>
        <v>-2.3564664113111655E-3</v>
      </c>
      <c r="F276" s="3">
        <f>LN(Cartera!F277/Cartera!F276)</f>
        <v>-1.9392114892781826E-2</v>
      </c>
      <c r="G276" s="3">
        <f>LN(Cartera!G277/Cartera!G276)</f>
        <v>-1.8046910532246491E-4</v>
      </c>
      <c r="H276" s="3">
        <f>LN(Cartera!H277/Cartera!H276)</f>
        <v>-1.8246330824993797E-3</v>
      </c>
      <c r="I276" s="3">
        <f>LN(Cartera!I277/Cartera!I276)</f>
        <v>-2.2051166111765521E-3</v>
      </c>
      <c r="J276" s="3">
        <f>LN(Cartera!J277/Cartera!J276)</f>
        <v>-1.6912963893159508E-2</v>
      </c>
      <c r="K276" s="3">
        <f>LN(Cartera!K277/Cartera!K276)</f>
        <v>-2.6429756792297671E-3</v>
      </c>
      <c r="L276" s="3">
        <f>LN(Cartera!L277/Cartera!L276)</f>
        <v>-1.2340901171568644E-2</v>
      </c>
    </row>
    <row r="277" spans="1:12" hidden="1" outlineLevel="1" x14ac:dyDescent="0.25">
      <c r="A277" s="51"/>
      <c r="B277" s="3">
        <f>LN(Cartera!B278/Cartera!B277)</f>
        <v>2.7617975231440644E-3</v>
      </c>
      <c r="C277" s="3">
        <f>LN(Cartera!C278/Cartera!C277)</f>
        <v>5.5970451276129048E-3</v>
      </c>
      <c r="D277" s="3">
        <f>LN(Cartera!D278/Cartera!D277)</f>
        <v>5.6877566044183075E-3</v>
      </c>
      <c r="E277" s="3">
        <f>LN(Cartera!E278/Cartera!E277)</f>
        <v>4.1200470893982379E-3</v>
      </c>
      <c r="F277" s="3">
        <f>LN(Cartera!F278/Cartera!F277)</f>
        <v>-9.4980698857887735E-3</v>
      </c>
      <c r="G277" s="3">
        <f>LN(Cartera!G278/Cartera!G277)</f>
        <v>1.7127421528773611E-3</v>
      </c>
      <c r="H277" s="3">
        <f>LN(Cartera!H278/Cartera!H277)</f>
        <v>-2.0291222902142677E-4</v>
      </c>
      <c r="I277" s="3">
        <f>LN(Cartera!I278/Cartera!I277)</f>
        <v>1.1413644536361272E-2</v>
      </c>
      <c r="J277" s="3">
        <f>LN(Cartera!J278/Cartera!J277)</f>
        <v>-3.3671790241188437E-3</v>
      </c>
      <c r="K277" s="3">
        <f>LN(Cartera!K278/Cartera!K277)</f>
        <v>-5.6617100489202614E-3</v>
      </c>
      <c r="L277" s="3">
        <f>LN(Cartera!L278/Cartera!L277)</f>
        <v>-1.2697963747849325E-2</v>
      </c>
    </row>
    <row r="278" spans="1:12" hidden="1" outlineLevel="1" x14ac:dyDescent="0.25">
      <c r="A278" s="51"/>
      <c r="B278" s="3">
        <f>LN(Cartera!B279/Cartera!B278)</f>
        <v>2.0826850966816888E-2</v>
      </c>
      <c r="C278" s="3">
        <f>LN(Cartera!C279/Cartera!C278)</f>
        <v>2.1169635970371227E-2</v>
      </c>
      <c r="D278" s="3">
        <f>LN(Cartera!D279/Cartera!D278)</f>
        <v>2.4474226896661542E-2</v>
      </c>
      <c r="E278" s="3">
        <f>LN(Cartera!E279/Cartera!E278)</f>
        <v>1.7606225205244214E-3</v>
      </c>
      <c r="F278" s="3">
        <f>LN(Cartera!F279/Cartera!F278)</f>
        <v>2.7229424584558838E-3</v>
      </c>
      <c r="G278" s="3">
        <f>LN(Cartera!G279/Cartera!G278)</f>
        <v>-9.9122334303561495E-4</v>
      </c>
      <c r="H278" s="3">
        <f>LN(Cartera!H279/Cartera!H278)</f>
        <v>5.8687003232500961E-3</v>
      </c>
      <c r="I278" s="3">
        <f>LN(Cartera!I279/Cartera!I278)</f>
        <v>3.0507759552054477E-3</v>
      </c>
      <c r="J278" s="3">
        <f>LN(Cartera!J279/Cartera!J278)</f>
        <v>7.3433150029646845E-3</v>
      </c>
      <c r="K278" s="3">
        <f>LN(Cartera!K279/Cartera!K278)</f>
        <v>-8.5531524893081804E-3</v>
      </c>
      <c r="L278" s="3">
        <f>LN(Cartera!L279/Cartera!L278)</f>
        <v>2.0264039150374329E-3</v>
      </c>
    </row>
    <row r="279" spans="1:12" hidden="1" outlineLevel="1" x14ac:dyDescent="0.25">
      <c r="A279" s="51"/>
      <c r="B279" s="3">
        <f>LN(Cartera!B280/Cartera!B279)</f>
        <v>5.9845598750653359E-4</v>
      </c>
      <c r="C279" s="3">
        <f>LN(Cartera!C280/Cartera!C279)</f>
        <v>-4.5546195486609174E-4</v>
      </c>
      <c r="D279" s="3">
        <f>LN(Cartera!D280/Cartera!D279)</f>
        <v>-7.6024340548070737E-3</v>
      </c>
      <c r="E279" s="3">
        <f>LN(Cartera!E280/Cartera!E279)</f>
        <v>0</v>
      </c>
      <c r="F279" s="3">
        <f>LN(Cartera!F280/Cartera!F279)</f>
        <v>0</v>
      </c>
      <c r="G279" s="3">
        <f>LN(Cartera!G280/Cartera!G279)</f>
        <v>5.3947173946453323E-3</v>
      </c>
      <c r="H279" s="3">
        <f>LN(Cartera!H280/Cartera!H279)</f>
        <v>2.7169855448863588E-2</v>
      </c>
      <c r="I279" s="3">
        <f>LN(Cartera!I280/Cartera!I279)</f>
        <v>6.5061605888419817E-3</v>
      </c>
      <c r="J279" s="3">
        <f>LN(Cartera!J280/Cartera!J279)</f>
        <v>2.8481722820399369E-3</v>
      </c>
      <c r="K279" s="3">
        <f>LN(Cartera!K280/Cartera!K279)</f>
        <v>-2.5189316985262649E-2</v>
      </c>
      <c r="L279" s="3">
        <f>LN(Cartera!L280/Cartera!L279)</f>
        <v>-2.2292236743289276E-3</v>
      </c>
    </row>
    <row r="280" spans="1:12" hidden="1" outlineLevel="1" x14ac:dyDescent="0.25">
      <c r="A280" s="51"/>
      <c r="B280" s="3">
        <f>LN(Cartera!B281/Cartera!B280)</f>
        <v>6.291877207422426E-3</v>
      </c>
      <c r="C280" s="3">
        <f>LN(Cartera!C281/Cartera!C280)</f>
        <v>-2.7372280696577765E-3</v>
      </c>
      <c r="D280" s="3">
        <f>LN(Cartera!D281/Cartera!D280)</f>
        <v>-1.8963531240867918E-2</v>
      </c>
      <c r="E280" s="3">
        <f>LN(Cartera!E281/Cartera!E280)</f>
        <v>3.2196719392541544E-3</v>
      </c>
      <c r="F280" s="3">
        <f>LN(Cartera!F281/Cartera!F280)</f>
        <v>-2.5474699441871963E-2</v>
      </c>
      <c r="G280" s="3">
        <f>LN(Cartera!G281/Cartera!G280)</f>
        <v>7.0589670558821593E-3</v>
      </c>
      <c r="H280" s="3">
        <f>LN(Cartera!H281/Cartera!H280)</f>
        <v>-6.8751170052029837E-4</v>
      </c>
      <c r="I280" s="3">
        <f>LN(Cartera!I281/Cartera!I280)</f>
        <v>0</v>
      </c>
      <c r="J280" s="3">
        <f>LN(Cartera!J281/Cartera!J280)</f>
        <v>0</v>
      </c>
      <c r="K280" s="3">
        <f>LN(Cartera!K281/Cartera!K280)</f>
        <v>-2.9992020844816707E-2</v>
      </c>
      <c r="L280" s="3">
        <f>LN(Cartera!L281/Cartera!L280)</f>
        <v>1.4191588510744518E-3</v>
      </c>
    </row>
    <row r="281" spans="1:12" hidden="1" outlineLevel="1" x14ac:dyDescent="0.25">
      <c r="A281" s="51"/>
      <c r="B281" s="3">
        <f>LN(Cartera!B282/Cartera!B281)</f>
        <v>-4.6030393143369226E-3</v>
      </c>
      <c r="C281" s="3">
        <f>LN(Cartera!C282/Cartera!C281)</f>
        <v>1.3311420172433676E-2</v>
      </c>
      <c r="D281" s="3">
        <f>LN(Cartera!D282/Cartera!D281)</f>
        <v>1.0415181344330744E-2</v>
      </c>
      <c r="E281" s="3">
        <f>LN(Cartera!E282/Cartera!E281)</f>
        <v>1.1910089604302806E-2</v>
      </c>
      <c r="F281" s="3">
        <f>LN(Cartera!F282/Cartera!F281)</f>
        <v>5.9099772226890428E-3</v>
      </c>
      <c r="G281" s="3">
        <f>LN(Cartera!G282/Cartera!G281)</f>
        <v>-3.9253774914115623E-3</v>
      </c>
      <c r="H281" s="3">
        <f>LN(Cartera!H282/Cartera!H281)</f>
        <v>7.5369024368379563E-3</v>
      </c>
      <c r="I281" s="3">
        <f>LN(Cartera!I282/Cartera!I281)</f>
        <v>6.4642328091108897E-3</v>
      </c>
      <c r="J281" s="3">
        <f>LN(Cartera!J282/Cartera!J281)</f>
        <v>1.3876283059948246E-2</v>
      </c>
      <c r="K281" s="3">
        <f>LN(Cartera!K282/Cartera!K281)</f>
        <v>2.6314851882786053E-2</v>
      </c>
      <c r="L281" s="3">
        <f>LN(Cartera!L282/Cartera!L281)</f>
        <v>2.6785530464551739E-2</v>
      </c>
    </row>
    <row r="282" spans="1:12" hidden="1" outlineLevel="1" x14ac:dyDescent="0.25">
      <c r="A282" s="51"/>
      <c r="B282" s="3">
        <f>LN(Cartera!B283/Cartera!B282)</f>
        <v>-3.4632072687692792E-3</v>
      </c>
      <c r="C282" s="3">
        <f>LN(Cartera!C283/Cartera!C282)</f>
        <v>-9.8151180625329435E-3</v>
      </c>
      <c r="D282" s="3">
        <f>LN(Cartera!D283/Cartera!D282)</f>
        <v>7.0797051913778133E-3</v>
      </c>
      <c r="E282" s="3">
        <f>LN(Cartera!E283/Cartera!E282)</f>
        <v>-5.7921099405942849E-3</v>
      </c>
      <c r="F282" s="3">
        <f>LN(Cartera!F283/Cartera!F282)</f>
        <v>-4.8645336522059913E-3</v>
      </c>
      <c r="G282" s="3">
        <f>LN(Cartera!G283/Cartera!G282)</f>
        <v>-1.4312910446728393E-3</v>
      </c>
      <c r="H282" s="3">
        <f>LN(Cartera!H283/Cartera!H282)</f>
        <v>1.2211772166775483E-2</v>
      </c>
      <c r="I282" s="3">
        <f>LN(Cartera!I283/Cartera!I282)</f>
        <v>5.1413565450931925E-3</v>
      </c>
      <c r="J282" s="3">
        <f>LN(Cartera!J283/Cartera!J282)</f>
        <v>-4.6448805308970413E-3</v>
      </c>
      <c r="K282" s="3">
        <f>LN(Cartera!K283/Cartera!K282)</f>
        <v>-2.5820559555176036E-3</v>
      </c>
      <c r="L282" s="3">
        <f>LN(Cartera!L283/Cartera!L282)</f>
        <v>0</v>
      </c>
    </row>
    <row r="283" spans="1:12" hidden="1" outlineLevel="1" x14ac:dyDescent="0.25">
      <c r="A283" s="51"/>
      <c r="B283" s="3">
        <f>LN(Cartera!B284/Cartera!B283)</f>
        <v>1.1053384342450368E-3</v>
      </c>
      <c r="C283" s="3">
        <f>LN(Cartera!C284/Cartera!C283)</f>
        <v>-3.1917345070591684E-3</v>
      </c>
      <c r="D283" s="3">
        <f>LN(Cartera!D284/Cartera!D283)</f>
        <v>7.6134775903341787E-3</v>
      </c>
      <c r="E283" s="3">
        <f>LN(Cartera!E284/Cartera!E283)</f>
        <v>-3.2000027306707912E-3</v>
      </c>
      <c r="F283" s="3">
        <f>LN(Cartera!F284/Cartera!F283)</f>
        <v>2.0000735679084079E-2</v>
      </c>
      <c r="G283" s="3">
        <f>LN(Cartera!G284/Cartera!G283)</f>
        <v>4.47514213189603E-4</v>
      </c>
      <c r="H283" s="3">
        <f>LN(Cartera!H284/Cartera!H283)</f>
        <v>2.1536967578191717E-2</v>
      </c>
      <c r="I283" s="3">
        <f>LN(Cartera!I284/Cartera!I283)</f>
        <v>1.0204127873056459E-2</v>
      </c>
      <c r="J283" s="3">
        <f>LN(Cartera!J284/Cartera!J283)</f>
        <v>2.6917060341583787E-3</v>
      </c>
      <c r="K283" s="3">
        <f>LN(Cartera!K284/Cartera!K283)</f>
        <v>-1.8075624566566521E-2</v>
      </c>
      <c r="L283" s="3">
        <f>LN(Cartera!L284/Cartera!L283)</f>
        <v>5.5074686269661766E-3</v>
      </c>
    </row>
    <row r="284" spans="1:12" hidden="1" outlineLevel="1" x14ac:dyDescent="0.25">
      <c r="A284" s="51"/>
      <c r="B284" s="3">
        <f>LN(Cartera!B285/Cartera!B284)</f>
        <v>4.230504738334414E-3</v>
      </c>
      <c r="C284" s="3">
        <f>LN(Cartera!C285/Cartera!C284)</f>
        <v>1.6731465735601669E-3</v>
      </c>
      <c r="D284" s="3">
        <f>LN(Cartera!D285/Cartera!D284)</f>
        <v>-2.6288901551586321E-3</v>
      </c>
      <c r="E284" s="3">
        <f>LN(Cartera!E285/Cartera!E284)</f>
        <v>1.7467544216195972E-3</v>
      </c>
      <c r="F284" s="3">
        <f>LN(Cartera!F285/Cartera!F284)</f>
        <v>3.6867379042153509E-2</v>
      </c>
      <c r="G284" s="3">
        <f>LN(Cartera!G285/Cartera!G284)</f>
        <v>8.4644065374633506E-3</v>
      </c>
      <c r="H284" s="3">
        <f>LN(Cartera!H285/Cartera!H284)</f>
        <v>3.1368543041716546E-2</v>
      </c>
      <c r="I284" s="3">
        <f>LN(Cartera!I285/Cartera!I284)</f>
        <v>-1.6934382051476177E-3</v>
      </c>
      <c r="J284" s="3">
        <f>LN(Cartera!J285/Cartera!J284)</f>
        <v>-8.0971613567627568E-3</v>
      </c>
      <c r="K284" s="3">
        <f>LN(Cartera!K285/Cartera!K284)</f>
        <v>5.0642703652541794E-3</v>
      </c>
      <c r="L284" s="3">
        <f>LN(Cartera!L285/Cartera!L284)</f>
        <v>1.0342525802111768E-2</v>
      </c>
    </row>
    <row r="285" spans="1:12" hidden="1" outlineLevel="1" x14ac:dyDescent="0.25">
      <c r="A285" s="51"/>
      <c r="B285" s="3">
        <f>LN(Cartera!B286/Cartera!B285)</f>
        <v>2.3679729888078423E-3</v>
      </c>
      <c r="C285" s="3">
        <f>LN(Cartera!C286/Cartera!C285)</f>
        <v>-6.8624744581828167E-3</v>
      </c>
      <c r="D285" s="3">
        <f>LN(Cartera!D286/Cartera!D285)</f>
        <v>1.4614352818631772E-3</v>
      </c>
      <c r="E285" s="3">
        <f>LN(Cartera!E286/Cartera!E285)</f>
        <v>-3.7884643331467494E-3</v>
      </c>
      <c r="F285" s="3">
        <f>LN(Cartera!F286/Cartera!F285)</f>
        <v>-2.8368263067503431E-2</v>
      </c>
      <c r="G285" s="3">
        <f>LN(Cartera!G286/Cartera!G285)</f>
        <v>-8.5539058879817061E-3</v>
      </c>
      <c r="H285" s="3">
        <f>LN(Cartera!H286/Cartera!H285)</f>
        <v>-3.2878081935602058E-2</v>
      </c>
      <c r="I285" s="3">
        <f>LN(Cartera!I286/Cartera!I285)</f>
        <v>7.1775693405380847E-3</v>
      </c>
      <c r="J285" s="3">
        <f>LN(Cartera!J286/Cartera!J285)</f>
        <v>1.8308823402815911E-2</v>
      </c>
      <c r="K285" s="3">
        <f>LN(Cartera!K286/Cartera!K285)</f>
        <v>-2.9813277456634459E-2</v>
      </c>
      <c r="L285" s="3">
        <f>LN(Cartera!L286/Cartera!L285)</f>
        <v>-2.1586356655541577E-2</v>
      </c>
    </row>
    <row r="286" spans="1:12" hidden="1" outlineLevel="1" x14ac:dyDescent="0.25">
      <c r="A286" s="51"/>
      <c r="B286" s="3">
        <f>LN(Cartera!B287/Cartera!B286)</f>
        <v>1.2569448921588853E-3</v>
      </c>
      <c r="C286" s="3">
        <f>LN(Cartera!C287/Cartera!C286)</f>
        <v>2.5979842914743306E-3</v>
      </c>
      <c r="D286" s="3">
        <f>LN(Cartera!D287/Cartera!D286)</f>
        <v>-7.3281871358961068E-3</v>
      </c>
      <c r="E286" s="3">
        <f>LN(Cartera!E287/Cartera!E286)</f>
        <v>6.4028448312733301E-3</v>
      </c>
      <c r="F286" s="3">
        <f>LN(Cartera!F287/Cartera!F286)</f>
        <v>-1.0549731832482118E-2</v>
      </c>
      <c r="G286" s="3">
        <f>LN(Cartera!G287/Cartera!G286)</f>
        <v>2.9486863794699939E-3</v>
      </c>
      <c r="H286" s="3">
        <f>LN(Cartera!H287/Cartera!H286)</f>
        <v>2.0189450691580988E-2</v>
      </c>
      <c r="I286" s="3">
        <f>LN(Cartera!I287/Cartera!I286)</f>
        <v>3.779177208815091E-3</v>
      </c>
      <c r="J286" s="3">
        <f>LN(Cartera!J287/Cartera!J286)</f>
        <v>9.6714223003832275E-4</v>
      </c>
      <c r="K286" s="3">
        <f>LN(Cartera!K287/Cartera!K286)</f>
        <v>1.1117576653091373E-2</v>
      </c>
      <c r="L286" s="3">
        <f>LN(Cartera!L287/Cartera!L286)</f>
        <v>-1.9856837145483313E-3</v>
      </c>
    </row>
    <row r="287" spans="1:12" hidden="1" outlineLevel="1" x14ac:dyDescent="0.25">
      <c r="A287" s="51"/>
      <c r="B287" s="3">
        <f>LN(Cartera!B288/Cartera!B287)</f>
        <v>-5.0813600491526906E-3</v>
      </c>
      <c r="C287" s="3">
        <f>LN(Cartera!C288/Cartera!C287)</f>
        <v>1.9822374561224067E-3</v>
      </c>
      <c r="D287" s="3">
        <f>LN(Cartera!D288/Cartera!D287)</f>
        <v>2.057282045636519E-3</v>
      </c>
      <c r="E287" s="3">
        <f>LN(Cartera!E288/Cartera!E287)</f>
        <v>-5.2356139016578882E-3</v>
      </c>
      <c r="F287" s="3">
        <f>LN(Cartera!F288/Cartera!F287)</f>
        <v>5.4588672824922562E-3</v>
      </c>
      <c r="G287" s="3">
        <f>LN(Cartera!G288/Cartera!G287)</f>
        <v>1.4264981020977938E-3</v>
      </c>
      <c r="H287" s="3">
        <f>LN(Cartera!H288/Cartera!H287)</f>
        <v>-9.1096002540514091E-3</v>
      </c>
      <c r="I287" s="3">
        <f>LN(Cartera!I288/Cartera!I287)</f>
        <v>-2.2892097098625965E-2</v>
      </c>
      <c r="J287" s="3">
        <f>LN(Cartera!J288/Cartera!J287)</f>
        <v>-9.6714223003834475E-4</v>
      </c>
      <c r="K287" s="3">
        <f>LN(Cartera!K288/Cartera!K287)</f>
        <v>-1.7170661800904026E-3</v>
      </c>
      <c r="L287" s="3">
        <f>LN(Cartera!L288/Cartera!L287)</f>
        <v>1.0872895275799023E-2</v>
      </c>
    </row>
    <row r="288" spans="1:12" hidden="1" outlineLevel="1" x14ac:dyDescent="0.25">
      <c r="A288" s="51"/>
      <c r="B288" s="3">
        <f>LN(Cartera!B289/Cartera!B288)</f>
        <v>2.2531148469312826E-3</v>
      </c>
      <c r="C288" s="3">
        <f>LN(Cartera!C289/Cartera!C288)</f>
        <v>-4.5705796266617364E-4</v>
      </c>
      <c r="D288" s="3">
        <f>LN(Cartera!D289/Cartera!D288)</f>
        <v>-8.2548228181569035E-3</v>
      </c>
      <c r="E288" s="3">
        <f>LN(Cartera!E289/Cartera!E288)</f>
        <v>-8.4932710216883943E-3</v>
      </c>
      <c r="F288" s="3">
        <f>LN(Cartera!F289/Cartera!F288)</f>
        <v>-7.1709033110071386E-3</v>
      </c>
      <c r="G288" s="3">
        <f>LN(Cartera!G289/Cartera!G288)</f>
        <v>-8.9133619714420499E-4</v>
      </c>
      <c r="H288" s="3">
        <f>LN(Cartera!H289/Cartera!H288)</f>
        <v>3.5421830969612992E-3</v>
      </c>
      <c r="I288" s="3">
        <f>LN(Cartera!I289/Cartera!I288)</f>
        <v>-4.2974282788691837E-3</v>
      </c>
      <c r="J288" s="3">
        <f>LN(Cartera!J289/Cartera!J288)</f>
        <v>3.7423596974996164E-3</v>
      </c>
      <c r="K288" s="3">
        <f>LN(Cartera!K289/Cartera!K288)</f>
        <v>4.572345554014319E-3</v>
      </c>
      <c r="L288" s="3">
        <f>LN(Cartera!L289/Cartera!L288)</f>
        <v>3.3368958237737999E-3</v>
      </c>
    </row>
    <row r="289" spans="1:12" hidden="1" outlineLevel="1" x14ac:dyDescent="0.25">
      <c r="A289" s="51"/>
      <c r="B289" s="3">
        <f>LN(Cartera!B290/Cartera!B289)</f>
        <v>5.5806313500731605E-3</v>
      </c>
      <c r="C289" s="3">
        <f>LN(Cartera!C290/Cartera!C289)</f>
        <v>7.288143349730671E-3</v>
      </c>
      <c r="D289" s="3">
        <f>LN(Cartera!D290/Cartera!D289)</f>
        <v>-8.884644577990871E-4</v>
      </c>
      <c r="E289" s="3">
        <f>LN(Cartera!E290/Cartera!E289)</f>
        <v>5.2801530712835113E-3</v>
      </c>
      <c r="F289" s="3">
        <f>LN(Cartera!F290/Cartera!F289)</f>
        <v>2.0540917869380478E-3</v>
      </c>
      <c r="G289" s="3">
        <f>LN(Cartera!G290/Cartera!G289)</f>
        <v>2.1378772108085597E-3</v>
      </c>
      <c r="H289" s="3">
        <f>LN(Cartera!H290/Cartera!H289)</f>
        <v>7.2316187246149969E-3</v>
      </c>
      <c r="I289" s="3">
        <f>LN(Cartera!I290/Cartera!I289)</f>
        <v>1.1135061756473351E-2</v>
      </c>
      <c r="J289" s="3">
        <f>LN(Cartera!J290/Cartera!J289)</f>
        <v>-2.4128012815992721E-3</v>
      </c>
      <c r="K289" s="3">
        <f>LN(Cartera!K290/Cartera!K289)</f>
        <v>5.1189797036632085E-3</v>
      </c>
      <c r="L289" s="3">
        <f>LN(Cartera!L290/Cartera!L289)</f>
        <v>-2.2994075973668541E-2</v>
      </c>
    </row>
    <row r="290" spans="1:12" hidden="1" outlineLevel="1" x14ac:dyDescent="0.25">
      <c r="A290" s="51"/>
      <c r="B290" s="3">
        <f>LN(Cartera!B291/Cartera!B290)</f>
        <v>3.1586108010748081E-3</v>
      </c>
      <c r="C290" s="3">
        <f>LN(Cartera!C291/Cartera!C290)</f>
        <v>-1.8170053316960608E-3</v>
      </c>
      <c r="D290" s="3">
        <f>LN(Cartera!D291/Cartera!D290)</f>
        <v>5.0243346428975001E-3</v>
      </c>
      <c r="E290" s="3">
        <f>LN(Cartera!E291/Cartera!E290)</f>
        <v>-5.8530876707575772E-4</v>
      </c>
      <c r="F290" s="3">
        <f>LN(Cartera!F291/Cartera!F290)</f>
        <v>3.3627916429754427E-2</v>
      </c>
      <c r="G290" s="3">
        <f>LN(Cartera!G291/Cartera!G290)</f>
        <v>5.9442662719988446E-3</v>
      </c>
      <c r="H290" s="3">
        <f>LN(Cartera!H291/Cartera!H290)</f>
        <v>-5.186618969983188E-3</v>
      </c>
      <c r="I290" s="3">
        <f>LN(Cartera!I291/Cartera!I290)</f>
        <v>3.8257219881441327E-3</v>
      </c>
      <c r="J290" s="3">
        <f>LN(Cartera!J291/Cartera!J290)</f>
        <v>1.6895852336444098E-3</v>
      </c>
      <c r="K290" s="3">
        <f>LN(Cartera!K291/Cartera!K290)</f>
        <v>2.4471156670261424E-2</v>
      </c>
      <c r="L290" s="3">
        <f>LN(Cartera!L291/Cartera!L290)</f>
        <v>8.585457719082203E-3</v>
      </c>
    </row>
    <row r="291" spans="1:12" hidden="1" outlineLevel="1" x14ac:dyDescent="0.25">
      <c r="A291" s="51"/>
      <c r="B291" s="3">
        <f>LN(Cartera!B292/Cartera!B291)</f>
        <v>-3.4019347519587727E-3</v>
      </c>
      <c r="C291" s="3">
        <f>LN(Cartera!C292/Cartera!C291)</f>
        <v>-3.1879495690009621E-3</v>
      </c>
      <c r="D291" s="3">
        <f>LN(Cartera!D292/Cartera!D291)</f>
        <v>1.4923525388995891E-2</v>
      </c>
      <c r="E291" s="3">
        <f>LN(Cartera!E292/Cartera!E291)</f>
        <v>4.9642968073134019E-3</v>
      </c>
      <c r="F291" s="3">
        <f>LN(Cartera!F292/Cartera!F291)</f>
        <v>2.0295328028089057E-2</v>
      </c>
      <c r="G291" s="3">
        <f>LN(Cartera!G292/Cartera!G291)</f>
        <v>-4.6103813855226002E-3</v>
      </c>
      <c r="H291" s="3">
        <f>LN(Cartera!H292/Cartera!H291)</f>
        <v>-3.2554184287000572E-3</v>
      </c>
      <c r="I291" s="3">
        <f>LN(Cartera!I292/Cartera!I291)</f>
        <v>2.9654332886723048E-3</v>
      </c>
      <c r="J291" s="3">
        <f>LN(Cartera!J292/Cartera!J291)</f>
        <v>-6.1687768183962448E-3</v>
      </c>
      <c r="K291" s="3">
        <f>LN(Cartera!K292/Cartera!K291)</f>
        <v>-1.3188618890691051E-2</v>
      </c>
      <c r="L291" s="3">
        <f>LN(Cartera!L292/Cartera!L291)</f>
        <v>6.7367008637077182E-3</v>
      </c>
    </row>
    <row r="292" spans="1:12" hidden="1" outlineLevel="1" x14ac:dyDescent="0.25">
      <c r="A292" s="51"/>
      <c r="B292" s="3">
        <f>LN(Cartera!B293/Cartera!B292)</f>
        <v>-1.9431614752146952E-3</v>
      </c>
      <c r="C292" s="3">
        <f>LN(Cartera!C293/Cartera!C292)</f>
        <v>-4.7245079032275433E-3</v>
      </c>
      <c r="D292" s="3">
        <f>LN(Cartera!D293/Cartera!D292)</f>
        <v>2.6105888647950087E-3</v>
      </c>
      <c r="E292" s="3">
        <f>LN(Cartera!E293/Cartera!E292)</f>
        <v>5.8229471651140578E-4</v>
      </c>
      <c r="F292" s="3">
        <f>LN(Cartera!F293/Cartera!F292)</f>
        <v>-3.932444503669081E-2</v>
      </c>
      <c r="G292" s="3">
        <f>LN(Cartera!G293/Cartera!G292)</f>
        <v>5.7596278389914013E-3</v>
      </c>
      <c r="H292" s="3">
        <f>LN(Cartera!H293/Cartera!H292)</f>
        <v>1.9009578785500393E-2</v>
      </c>
      <c r="I292" s="3">
        <f>LN(Cartera!I293/Cartera!I292)</f>
        <v>-8.9228977170078428E-3</v>
      </c>
      <c r="J292" s="3">
        <f>LN(Cartera!J293/Cartera!J292)</f>
        <v>-4.6211562513603531E-3</v>
      </c>
      <c r="K292" s="3">
        <f>LN(Cartera!K293/Cartera!K292)</f>
        <v>6.5232174931261289E-3</v>
      </c>
      <c r="L292" s="3">
        <f>LN(Cartera!L293/Cartera!L292)</f>
        <v>1.0607072642957452E-2</v>
      </c>
    </row>
    <row r="293" spans="1:12" hidden="1" outlineLevel="1" x14ac:dyDescent="0.25">
      <c r="A293" s="51"/>
      <c r="B293" s="3">
        <f>LN(Cartera!B294/Cartera!B293)</f>
        <v>-1.546440279088348E-3</v>
      </c>
      <c r="C293" s="3">
        <f>LN(Cartera!C294/Cartera!C293)</f>
        <v>-4.5934086753328671E-3</v>
      </c>
      <c r="D293" s="3">
        <f>LN(Cartera!D294/Cartera!D293)</f>
        <v>0</v>
      </c>
      <c r="E293" s="3">
        <f>LN(Cartera!E294/Cartera!E293)</f>
        <v>-4.0839906858996132E-3</v>
      </c>
      <c r="F293" s="3">
        <f>LN(Cartera!F294/Cartera!F293)</f>
        <v>-1.0843888028624998E-2</v>
      </c>
      <c r="G293" s="3">
        <f>LN(Cartera!G294/Cartera!G293)</f>
        <v>1.8537234502507018E-3</v>
      </c>
      <c r="H293" s="3">
        <f>LN(Cartera!H294/Cartera!H293)</f>
        <v>-4.3054341750620945E-3</v>
      </c>
      <c r="I293" s="3">
        <f>LN(Cartera!I294/Cartera!I293)</f>
        <v>8.9228977170079053E-3</v>
      </c>
      <c r="J293" s="3">
        <f>LN(Cartera!J294/Cartera!J293)</f>
        <v>-3.6572995776643357E-4</v>
      </c>
      <c r="K293" s="3">
        <f>LN(Cartera!K294/Cartera!K293)</f>
        <v>-1.3013107143560294E-3</v>
      </c>
      <c r="L293" s="3">
        <f>LN(Cartera!L294/Cartera!L293)</f>
        <v>1.3584547991850687E-2</v>
      </c>
    </row>
    <row r="294" spans="1:12" hidden="1" outlineLevel="1" x14ac:dyDescent="0.25">
      <c r="A294" s="51"/>
      <c r="B294" s="3">
        <f>LN(Cartera!B295/Cartera!B294)</f>
        <v>7.5911056065474259E-3</v>
      </c>
      <c r="C294" s="3">
        <f>LN(Cartera!C295/Cartera!C294)</f>
        <v>-1.9971586176543332E-3</v>
      </c>
      <c r="D294" s="3">
        <f>LN(Cartera!D295/Cartera!D294)</f>
        <v>-3.482243696341415E-3</v>
      </c>
      <c r="E294" s="3">
        <f>LN(Cartera!E295/Cartera!E294)</f>
        <v>8.7663992646043747E-4</v>
      </c>
      <c r="F294" s="3">
        <f>LN(Cartera!F295/Cartera!F294)</f>
        <v>-3.2199423605150879E-2</v>
      </c>
      <c r="G294" s="3">
        <f>LN(Cartera!G295/Cartera!G294)</f>
        <v>-1.6770558973132287E-3</v>
      </c>
      <c r="H294" s="3">
        <f>LN(Cartera!H295/Cartera!H294)</f>
        <v>-5.061931636770203E-3</v>
      </c>
      <c r="I294" s="3">
        <f>LN(Cartera!I295/Cartera!I294)</f>
        <v>4.6423802439380128E-3</v>
      </c>
      <c r="J294" s="3">
        <f>LN(Cartera!J295/Cartera!J294)</f>
        <v>2.9221742098919793E-3</v>
      </c>
      <c r="K294" s="3">
        <f>LN(Cartera!K295/Cartera!K294)</f>
        <v>4.4543875517619414E-3</v>
      </c>
      <c r="L294" s="3">
        <f>LN(Cartera!L295/Cartera!L294)</f>
        <v>6.9151445295205904E-3</v>
      </c>
    </row>
    <row r="295" spans="1:12" hidden="1" outlineLevel="1" x14ac:dyDescent="0.25">
      <c r="A295" s="51"/>
      <c r="B295" s="3">
        <f>LN(Cartera!B296/Cartera!B295)</f>
        <v>-2.3593139002121778E-3</v>
      </c>
      <c r="C295" s="3">
        <f>LN(Cartera!C296/Cartera!C295)</f>
        <v>1.2294761038520604E-3</v>
      </c>
      <c r="D295" s="3">
        <f>LN(Cartera!D296/Cartera!D295)</f>
        <v>1.1273395388856142E-2</v>
      </c>
      <c r="E295" s="3">
        <f>LN(Cartera!E296/Cartera!E295)</f>
        <v>2.9162457845750612E-3</v>
      </c>
      <c r="F295" s="3">
        <f>LN(Cartera!F296/Cartera!F295)</f>
        <v>2.8102456454199995E-2</v>
      </c>
      <c r="G295" s="3">
        <f>LN(Cartera!G296/Cartera!G295)</f>
        <v>-1.4143920446173226E-3</v>
      </c>
      <c r="H295" s="3">
        <f>LN(Cartera!H296/Cartera!H295)</f>
        <v>-7.2703629127735675E-2</v>
      </c>
      <c r="I295" s="3">
        <f>LN(Cartera!I296/Cartera!I295)</f>
        <v>4.6209281002673429E-3</v>
      </c>
      <c r="J295" s="3">
        <f>LN(Cartera!J296/Cartera!J295)</f>
        <v>1.4579397287024609E-3</v>
      </c>
      <c r="K295" s="3">
        <f>LN(Cartera!K296/Cartera!K295)</f>
        <v>-1.7372249724470813E-2</v>
      </c>
      <c r="L295" s="3">
        <f>LN(Cartera!L296/Cartera!L295)</f>
        <v>4.9646463445641303E-3</v>
      </c>
    </row>
    <row r="296" spans="1:12" hidden="1" outlineLevel="1" x14ac:dyDescent="0.25">
      <c r="A296" s="51"/>
      <c r="B296" s="3">
        <f>LN(Cartera!B297/Cartera!B296)</f>
        <v>-6.9129548664341282E-4</v>
      </c>
      <c r="C296" s="3">
        <f>LN(Cartera!C297/Cartera!C296)</f>
        <v>-2.3064821480607493E-3</v>
      </c>
      <c r="D296" s="3">
        <f>LN(Cartera!D297/Cartera!D296)</f>
        <v>-5.7653949586645818E-3</v>
      </c>
      <c r="E296" s="3">
        <f>LN(Cartera!E297/Cartera!E296)</f>
        <v>-4.377681066438239E-3</v>
      </c>
      <c r="F296" s="3">
        <f>LN(Cartera!F297/Cartera!F296)</f>
        <v>-1.4820226703477131E-2</v>
      </c>
      <c r="G296" s="3">
        <f>LN(Cartera!G297/Cartera!G296)</f>
        <v>-3.5392851035741832E-4</v>
      </c>
      <c r="H296" s="3">
        <f>LN(Cartera!H297/Cartera!H296)</f>
        <v>-7.4697823297599419E-3</v>
      </c>
      <c r="I296" s="3">
        <f>LN(Cartera!I297/Cartera!I296)</f>
        <v>-8.4176000306768108E-3</v>
      </c>
      <c r="J296" s="3">
        <f>LN(Cartera!J297/Cartera!J296)</f>
        <v>6.0518216880457165E-3</v>
      </c>
      <c r="K296" s="3">
        <f>LN(Cartera!K297/Cartera!K296)</f>
        <v>5.262143419673058E-3</v>
      </c>
      <c r="L296" s="3">
        <f>LN(Cartera!L297/Cartera!L296)</f>
        <v>3.2328259254389971E-3</v>
      </c>
    </row>
    <row r="297" spans="1:12" hidden="1" outlineLevel="1" x14ac:dyDescent="0.25">
      <c r="A297" s="51"/>
      <c r="B297" s="3">
        <f>LN(Cartera!B298/Cartera!B297)</f>
        <v>5.7176379332268381E-3</v>
      </c>
      <c r="C297" s="3">
        <f>LN(Cartera!C298/Cartera!C297)</f>
        <v>1.8456326229102451E-3</v>
      </c>
      <c r="D297" s="3">
        <f>LN(Cartera!D298/Cartera!D297)</f>
        <v>4.0392438069051196E-3</v>
      </c>
      <c r="E297" s="3">
        <f>LN(Cartera!E298/Cartera!E297)</f>
        <v>-2.3425486554216096E-3</v>
      </c>
      <c r="F297" s="3">
        <f>LN(Cartera!F298/Cartera!F297)</f>
        <v>2.9423984290108725E-2</v>
      </c>
      <c r="G297" s="3">
        <f>LN(Cartera!G298/Cartera!G297)</f>
        <v>4.4240654856862076E-4</v>
      </c>
      <c r="H297" s="3">
        <f>LN(Cartera!H298/Cartera!H297)</f>
        <v>7.2713403334673877E-3</v>
      </c>
      <c r="I297" s="3">
        <f>LN(Cartera!I298/Cartera!I297)</f>
        <v>2.1109993507755546E-3</v>
      </c>
      <c r="J297" s="3">
        <f>LN(Cartera!J298/Cartera!J297)</f>
        <v>-3.3845916716186784E-3</v>
      </c>
      <c r="K297" s="3">
        <f>LN(Cartera!K298/Cartera!K297)</f>
        <v>5.6222245050932041E-4</v>
      </c>
      <c r="L297" s="3">
        <f>LN(Cartera!L298/Cartera!L297)</f>
        <v>7.3773720331652476E-3</v>
      </c>
    </row>
    <row r="298" spans="1:12" hidden="1" outlineLevel="1" x14ac:dyDescent="0.25">
      <c r="A298" s="51"/>
      <c r="B298" s="3">
        <f>LN(Cartera!B299/Cartera!B298)</f>
        <v>4.5159348245428135E-3</v>
      </c>
      <c r="C298" s="3">
        <f>LN(Cartera!C299/Cartera!C298)</f>
        <v>7.0433454462823248E-3</v>
      </c>
      <c r="D298" s="3">
        <f>LN(Cartera!D299/Cartera!D298)</f>
        <v>3.4492130617394859E-3</v>
      </c>
      <c r="E298" s="3">
        <f>LN(Cartera!E299/Cartera!E298)</f>
        <v>-2.9330010902677142E-4</v>
      </c>
      <c r="F298" s="3">
        <f>LN(Cartera!F299/Cartera!F298)</f>
        <v>-5.0701477549379322E-3</v>
      </c>
      <c r="G298" s="3">
        <f>LN(Cartera!G299/Cartera!G298)</f>
        <v>-4.166127459883962E-3</v>
      </c>
      <c r="H298" s="3">
        <f>LN(Cartera!H299/Cartera!H298)</f>
        <v>-4.2766984618174686E-3</v>
      </c>
      <c r="I298" s="3">
        <f>LN(Cartera!I299/Cartera!I298)</f>
        <v>-2.110999350775568E-3</v>
      </c>
      <c r="J298" s="3">
        <f>LN(Cartera!J299/Cartera!J298)</f>
        <v>-4.0035722751797943E-3</v>
      </c>
      <c r="K298" s="3">
        <f>LN(Cartera!K299/Cartera!K298)</f>
        <v>2.149823304262315E-2</v>
      </c>
      <c r="L298" s="3">
        <f>LN(Cartera!L299/Cartera!L298)</f>
        <v>9.7525338876408348E-3</v>
      </c>
    </row>
    <row r="299" spans="1:12" hidden="1" outlineLevel="1" x14ac:dyDescent="0.25">
      <c r="A299" s="51"/>
      <c r="B299" s="3">
        <f>LN(Cartera!B300/Cartera!B299)</f>
        <v>4.055669807444701E-3</v>
      </c>
      <c r="C299" s="3">
        <f>LN(Cartera!C300/Cartera!C299)</f>
        <v>-8.7350182443675407E-3</v>
      </c>
      <c r="D299" s="3">
        <f>LN(Cartera!D300/Cartera!D299)</f>
        <v>6.863109777401873E-3</v>
      </c>
      <c r="E299" s="3">
        <f>LN(Cartera!E300/Cartera!E299)</f>
        <v>-1.7609925560667817E-3</v>
      </c>
      <c r="F299" s="3">
        <f>LN(Cartera!F300/Cartera!F299)</f>
        <v>1.1790636645813939E-2</v>
      </c>
      <c r="G299" s="3">
        <f>LN(Cartera!G300/Cartera!G299)</f>
        <v>-1.3332920393568034E-3</v>
      </c>
      <c r="H299" s="3">
        <f>LN(Cartera!H300/Cartera!H299)</f>
        <v>-2.584702203841777E-2</v>
      </c>
      <c r="I299" s="3">
        <f>LN(Cartera!I300/Cartera!I299)</f>
        <v>7.1594325604099939E-3</v>
      </c>
      <c r="J299" s="3">
        <f>LN(Cartera!J300/Cartera!J299)</f>
        <v>1.7004740718393203E-3</v>
      </c>
      <c r="K299" s="3">
        <f>LN(Cartera!K300/Cartera!K299)</f>
        <v>-5.8845332387109442E-3</v>
      </c>
      <c r="L299" s="3">
        <f>LN(Cartera!L300/Cartera!L299)</f>
        <v>1.150502545196201E-2</v>
      </c>
    </row>
    <row r="300" spans="1:12" hidden="1" outlineLevel="1" x14ac:dyDescent="0.25">
      <c r="A300" s="51"/>
      <c r="B300" s="3">
        <f>LN(Cartera!B301/Cartera!B300)</f>
        <v>6.4373795570030036E-3</v>
      </c>
      <c r="C300" s="3">
        <f>LN(Cartera!C301/Cartera!C300)</f>
        <v>-1.2234004602447708E-2</v>
      </c>
      <c r="D300" s="3">
        <f>LN(Cartera!D301/Cartera!D300)</f>
        <v>7.9477853497177293E-3</v>
      </c>
      <c r="E300" s="3">
        <f>LN(Cartera!E301/Cartera!E300)</f>
        <v>-3.2367542862373659E-3</v>
      </c>
      <c r="F300" s="3">
        <f>LN(Cartera!F301/Cartera!F300)</f>
        <v>-7.0577001569276099E-3</v>
      </c>
      <c r="G300" s="3">
        <f>LN(Cartera!G301/Cartera!G300)</f>
        <v>5.6762901854853325E-3</v>
      </c>
      <c r="H300" s="3">
        <f>LN(Cartera!H301/Cartera!H300)</f>
        <v>3.573499131773991E-3</v>
      </c>
      <c r="I300" s="3">
        <f>LN(Cartera!I301/Cartera!I300)</f>
        <v>2.5146283685484106E-3</v>
      </c>
      <c r="J300" s="3">
        <f>LN(Cartera!J301/Cartera!J300)</f>
        <v>-2.5517966930014169E-3</v>
      </c>
      <c r="K300" s="3">
        <f>LN(Cartera!K301/Cartera!K300)</f>
        <v>1.5373655362568078E-2</v>
      </c>
      <c r="L300" s="3">
        <f>LN(Cartera!L301/Cartera!L300)</f>
        <v>6.9866250278660478E-3</v>
      </c>
    </row>
    <row r="301" spans="1:12" hidden="1" outlineLevel="1" x14ac:dyDescent="0.25">
      <c r="A301" s="51"/>
      <c r="B301" s="3">
        <f>LN(Cartera!B302/Cartera!B301)</f>
        <v>-7.1705057388136012E-3</v>
      </c>
      <c r="C301" s="3">
        <f>LN(Cartera!C302/Cartera!C301)</f>
        <v>2.9560969883740515E-3</v>
      </c>
      <c r="D301" s="3">
        <f>LN(Cartera!D302/Cartera!D301)</f>
        <v>2.2593062420393074E-3</v>
      </c>
      <c r="E301" s="3">
        <f>LN(Cartera!E302/Cartera!E301)</f>
        <v>-2.9482683470230916E-4</v>
      </c>
      <c r="F301" s="3">
        <f>LN(Cartera!F302/Cartera!F301)</f>
        <v>-3.5356316374829236E-2</v>
      </c>
      <c r="G301" s="3">
        <f>LN(Cartera!G302/Cartera!G301)</f>
        <v>-2.6534872445563767E-4</v>
      </c>
      <c r="H301" s="3">
        <f>LN(Cartera!H302/Cartera!H301)</f>
        <v>-8.2895116840692902E-3</v>
      </c>
      <c r="I301" s="3">
        <f>LN(Cartera!I302/Cartera!I301)</f>
        <v>1.289275500575477E-2</v>
      </c>
      <c r="J301" s="3">
        <f>LN(Cartera!J302/Cartera!J301)</f>
        <v>7.1528097461046256E-3</v>
      </c>
      <c r="K301" s="3">
        <f>LN(Cartera!K302/Cartera!K301)</f>
        <v>8.1396307960589862E-3</v>
      </c>
      <c r="L301" s="3">
        <f>LN(Cartera!L302/Cartera!L301)</f>
        <v>6.3920954308782337E-3</v>
      </c>
    </row>
    <row r="302" spans="1:12" hidden="1" outlineLevel="1" x14ac:dyDescent="0.25">
      <c r="A302" s="51"/>
      <c r="B302" s="3">
        <f>LN(Cartera!B303/Cartera!B302)</f>
        <v>2.9880589976750719E-3</v>
      </c>
      <c r="C302" s="3">
        <f>LN(Cartera!C303/Cartera!C302)</f>
        <v>-3.7355062892925994E-3</v>
      </c>
      <c r="D302" s="3">
        <f>LN(Cartera!D303/Cartera!D302)</f>
        <v>-1.3060917648097506E-2</v>
      </c>
      <c r="E302" s="3">
        <f>LN(Cartera!E303/Cartera!E302)</f>
        <v>-1.1798526616445977E-3</v>
      </c>
      <c r="F302" s="3">
        <f>LN(Cartera!F303/Cartera!F302)</f>
        <v>-7.0126863999505455E-3</v>
      </c>
      <c r="G302" s="3">
        <f>LN(Cartera!G303/Cartera!G302)</f>
        <v>1.4143920446174473E-3</v>
      </c>
      <c r="H302" s="3">
        <f>LN(Cartera!H303/Cartera!H302)</f>
        <v>-1.8880229263515666E-2</v>
      </c>
      <c r="I302" s="3">
        <f>LN(Cartera!I303/Cartera!I302)</f>
        <v>-2.4825002405900556E-3</v>
      </c>
      <c r="J302" s="3">
        <f>LN(Cartera!J303/Cartera!J302)</f>
        <v>-2.2979148497627982E-3</v>
      </c>
      <c r="K302" s="3">
        <f>LN(Cartera!K303/Cartera!K302)</f>
        <v>-2.185475821295603E-2</v>
      </c>
      <c r="L302" s="3">
        <f>LN(Cartera!L303/Cartera!L302)</f>
        <v>-6.5753661563884751E-3</v>
      </c>
    </row>
    <row r="303" spans="1:12" hidden="1" outlineLevel="1" x14ac:dyDescent="0.25">
      <c r="A303" s="51"/>
      <c r="B303" s="3">
        <f>LN(Cartera!B304/Cartera!B303)</f>
        <v>-1.8208193445163618E-3</v>
      </c>
      <c r="C303" s="3">
        <f>LN(Cartera!C304/Cartera!C303)</f>
        <v>2.8028826666164105E-3</v>
      </c>
      <c r="D303" s="3">
        <f>LN(Cartera!D304/Cartera!D303)</f>
        <v>1.1424451236519012E-3</v>
      </c>
      <c r="E303" s="3">
        <f>LN(Cartera!E304/Cartera!E303)</f>
        <v>3.5356253163694997E-3</v>
      </c>
      <c r="F303" s="3">
        <f>LN(Cartera!F304/Cartera!F303)</f>
        <v>-3.2543547732471423E-2</v>
      </c>
      <c r="G303" s="3">
        <f>LN(Cartera!G304/Cartera!G303)</f>
        <v>5.1106112662950443E-3</v>
      </c>
      <c r="H303" s="3">
        <f>LN(Cartera!H304/Cartera!H303)</f>
        <v>3.8418909141432735E-2</v>
      </c>
      <c r="I303" s="3">
        <f>LN(Cartera!I304/Cartera!I303)</f>
        <v>1.1941711025285344E-2</v>
      </c>
      <c r="J303" s="3">
        <f>LN(Cartera!J304/Cartera!J303)</f>
        <v>4.1083190725014701E-3</v>
      </c>
      <c r="K303" s="3">
        <f>LN(Cartera!K304/Cartera!K303)</f>
        <v>7.5209011295796612E-3</v>
      </c>
      <c r="L303" s="3">
        <f>LN(Cartera!L304/Cartera!L303)</f>
        <v>1.2565002104584933E-2</v>
      </c>
    </row>
    <row r="304" spans="1:12" hidden="1" outlineLevel="1" x14ac:dyDescent="0.25">
      <c r="A304" s="51"/>
      <c r="B304" s="3">
        <f>LN(Cartera!B305/Cartera!B304)</f>
        <v>5.7943964534352037E-3</v>
      </c>
      <c r="C304" s="3">
        <f>LN(Cartera!C305/Cartera!C304)</f>
        <v>-1.0315752622155533E-2</v>
      </c>
      <c r="D304" s="3">
        <f>LN(Cartera!D305/Cartera!D304)</f>
        <v>-1.0330106652265634E-2</v>
      </c>
      <c r="E304" s="3">
        <f>LN(Cartera!E305/Cartera!E304)</f>
        <v>-4.7169898781387982E-3</v>
      </c>
      <c r="F304" s="3">
        <f>LN(Cartera!F305/Cartera!F304)</f>
        <v>-1.5754126892409064E-2</v>
      </c>
      <c r="G304" s="3">
        <f>LN(Cartera!G305/Cartera!G304)</f>
        <v>3.5969946946146267E-3</v>
      </c>
      <c r="H304" s="3">
        <f>LN(Cartera!H305/Cartera!H304)</f>
        <v>6.0445295806822459E-4</v>
      </c>
      <c r="I304" s="3">
        <f>LN(Cartera!I305/Cartera!I304)</f>
        <v>-8.6331884328952179E-3</v>
      </c>
      <c r="J304" s="3">
        <f>LN(Cartera!J305/Cartera!J304)</f>
        <v>-8.4442974530742141E-4</v>
      </c>
      <c r="K304" s="3">
        <f>LN(Cartera!K305/Cartera!K304)</f>
        <v>-5.4975949852436052E-3</v>
      </c>
      <c r="L304" s="3">
        <f>LN(Cartera!L305/Cartera!L304)</f>
        <v>-1.2748251439073327E-2</v>
      </c>
    </row>
    <row r="305" spans="1:12" hidden="1" outlineLevel="1" x14ac:dyDescent="0.25">
      <c r="A305" s="51"/>
      <c r="B305" s="3">
        <f>LN(Cartera!B306/Cartera!B305)</f>
        <v>2.6986897895754699E-3</v>
      </c>
      <c r="C305" s="3">
        <f>LN(Cartera!C306/Cartera!C305)</f>
        <v>-3.1471465044153927E-3</v>
      </c>
      <c r="D305" s="3">
        <f>LN(Cartera!D306/Cartera!D305)</f>
        <v>-1.5405013935029407E-2</v>
      </c>
      <c r="E305" s="3">
        <f>LN(Cartera!E306/Cartera!E305)</f>
        <v>-6.8198632479592371E-3</v>
      </c>
      <c r="F305" s="3">
        <f>LN(Cartera!F306/Cartera!F305)</f>
        <v>-1.788423225642076E-2</v>
      </c>
      <c r="G305" s="3">
        <f>LN(Cartera!G306/Cartera!G305)</f>
        <v>-4.0365006536080567E-3</v>
      </c>
      <c r="H305" s="3">
        <f>LN(Cartera!H306/Cartera!H305)</f>
        <v>3.9201839221326843E-3</v>
      </c>
      <c r="I305" s="3">
        <f>LN(Cartera!I306/Cartera!I305)</f>
        <v>-1.6528516501072529E-3</v>
      </c>
      <c r="J305" s="3">
        <f>LN(Cartera!J306/Cartera!J305)</f>
        <v>-6.1740163807376116E-3</v>
      </c>
      <c r="K305" s="3">
        <f>LN(Cartera!K306/Cartera!K305)</f>
        <v>4.2175546151651906E-3</v>
      </c>
      <c r="L305" s="3">
        <f>LN(Cartera!L306/Cartera!L305)</f>
        <v>-4.7768233399688876E-3</v>
      </c>
    </row>
    <row r="306" spans="1:12" hidden="1" outlineLevel="1" x14ac:dyDescent="0.25">
      <c r="A306" s="51"/>
      <c r="B306" s="3">
        <f>LN(Cartera!B307/Cartera!B306)</f>
        <v>-5.4340314613914916E-3</v>
      </c>
      <c r="C306" s="3">
        <f>LN(Cartera!C307/Cartera!C306)</f>
        <v>5.187435982177354E-3</v>
      </c>
      <c r="D306" s="3">
        <f>LN(Cartera!D307/Cartera!D306)</f>
        <v>2.9295650681100243E-4</v>
      </c>
      <c r="E306" s="3">
        <f>LN(Cartera!E307/Cartera!E306)</f>
        <v>3.8604649045797324E-3</v>
      </c>
      <c r="F306" s="3">
        <f>LN(Cartera!F307/Cartera!F306)</f>
        <v>-7.5216250255428076E-4</v>
      </c>
      <c r="G306" s="3">
        <f>LN(Cartera!G307/Cartera!G306)</f>
        <v>9.2771362143486327E-3</v>
      </c>
      <c r="H306" s="3">
        <f>LN(Cartera!H307/Cartera!H306)</f>
        <v>1.5726431253755471E-2</v>
      </c>
      <c r="I306" s="3">
        <f>LN(Cartera!I307/Cartera!I306)</f>
        <v>1.314727236403459E-2</v>
      </c>
      <c r="J306" s="3">
        <f>LN(Cartera!J307/Cartera!J306)</f>
        <v>-3.8934105130708323E-3</v>
      </c>
      <c r="K306" s="3">
        <f>LN(Cartera!K307/Cartera!K306)</f>
        <v>2.3509201411964817E-2</v>
      </c>
      <c r="L306" s="3">
        <f>LN(Cartera!L307/Cartera!L306)</f>
        <v>4.226782075757364E-3</v>
      </c>
    </row>
    <row r="307" spans="1:12" hidden="1" outlineLevel="1" x14ac:dyDescent="0.25">
      <c r="A307" s="51"/>
      <c r="B307" s="3">
        <f>LN(Cartera!B308/Cartera!B307)</f>
        <v>-1.0951440453796112E-3</v>
      </c>
      <c r="C307" s="3">
        <f>LN(Cartera!C308/Cartera!C307)</f>
        <v>6.2697494708227456E-4</v>
      </c>
      <c r="D307" s="3">
        <f>LN(Cartera!D308/Cartera!D307)</f>
        <v>-4.4021199657897567E-3</v>
      </c>
      <c r="E307" s="3">
        <f>LN(Cartera!E308/Cartera!E307)</f>
        <v>-2.9683310164122317E-3</v>
      </c>
      <c r="F307" s="3">
        <f>LN(Cartera!F308/Cartera!F307)</f>
        <v>-2.2062515263617119E-2</v>
      </c>
      <c r="G307" s="3">
        <f>LN(Cartera!G308/Cartera!G307)</f>
        <v>-3.0536951306493858E-3</v>
      </c>
      <c r="H307" s="3">
        <f>LN(Cartera!H308/Cartera!H307)</f>
        <v>4.1391405883000488E-3</v>
      </c>
      <c r="I307" s="3">
        <f>LN(Cartera!I308/Cartera!I307)</f>
        <v>4.0733253876358688E-3</v>
      </c>
      <c r="J307" s="3">
        <f>LN(Cartera!J308/Cartera!J307)</f>
        <v>2.1919151760750786E-3</v>
      </c>
      <c r="K307" s="3">
        <f>LN(Cartera!K308/Cartera!K307)</f>
        <v>-5.7358105679210982E-3</v>
      </c>
      <c r="L307" s="3">
        <f>LN(Cartera!L308/Cartera!L307)</f>
        <v>-3.3064138307510194E-3</v>
      </c>
    </row>
    <row r="308" spans="1:12" hidden="1" outlineLevel="1" x14ac:dyDescent="0.25">
      <c r="A308" s="51"/>
      <c r="B308" s="3">
        <f>LN(Cartera!B309/Cartera!B308)</f>
        <v>-1.4701602013768243E-4</v>
      </c>
      <c r="C308" s="3">
        <f>LN(Cartera!C309/Cartera!C308)</f>
        <v>1.3076213309235267E-2</v>
      </c>
      <c r="D308" s="3">
        <f>LN(Cartera!D309/Cartera!D308)</f>
        <v>1.314850187108201E-2</v>
      </c>
      <c r="E308" s="3">
        <f>LN(Cartera!E309/Cartera!E308)</f>
        <v>2.9683310164122108E-3</v>
      </c>
      <c r="F308" s="3">
        <f>LN(Cartera!F309/Cartera!F308)</f>
        <v>1.5646188287558791E-2</v>
      </c>
      <c r="G308" s="3">
        <f>LN(Cartera!G309/Cartera!G308)</f>
        <v>-6.4873112870505439E-3</v>
      </c>
      <c r="H308" s="3">
        <f>LN(Cartera!H309/Cartera!H308)</f>
        <v>1.2412777452239865E-2</v>
      </c>
      <c r="I308" s="3">
        <f>LN(Cartera!I309/Cartera!I308)</f>
        <v>2.8848154337658343E-2</v>
      </c>
      <c r="J308" s="3">
        <f>LN(Cartera!J309/Cartera!J308)</f>
        <v>4.4906076768114599E-3</v>
      </c>
      <c r="K308" s="3">
        <f>LN(Cartera!K309/Cartera!K308)</f>
        <v>1.5341024678552391E-2</v>
      </c>
      <c r="L308" s="3">
        <f>LN(Cartera!L309/Cartera!L308)</f>
        <v>-1.8397277048798699E-4</v>
      </c>
    </row>
    <row r="309" spans="1:12" hidden="1" outlineLevel="1" x14ac:dyDescent="0.25">
      <c r="A309" s="51"/>
      <c r="B309" s="3">
        <f>LN(Cartera!B310/Cartera!B309)</f>
        <v>-5.900360330541087E-3</v>
      </c>
      <c r="C309" s="3">
        <f>LN(Cartera!C310/Cartera!C309)</f>
        <v>6.7816843332240183E-3</v>
      </c>
      <c r="D309" s="3">
        <f>LN(Cartera!D310/Cartera!D309)</f>
        <v>6.0772578002166212E-3</v>
      </c>
      <c r="E309" s="3">
        <f>LN(Cartera!E310/Cartera!E309)</f>
        <v>5.9247409140542376E-4</v>
      </c>
      <c r="F309" s="3">
        <f>LN(Cartera!F310/Cartera!F309)</f>
        <v>3.4608104986762714E-2</v>
      </c>
      <c r="G309" s="3">
        <f>LN(Cartera!G310/Cartera!G309)</f>
        <v>1.2932747707260718E-2</v>
      </c>
      <c r="H309" s="3">
        <f>LN(Cartera!H310/Cartera!H309)</f>
        <v>1.7237665423001241E-2</v>
      </c>
      <c r="I309" s="3">
        <f>LN(Cartera!I310/Cartera!I309)</f>
        <v>-6.7367007302273412E-3</v>
      </c>
      <c r="J309" s="3">
        <f>LN(Cartera!J310/Cartera!J309)</f>
        <v>1.3311552439136216E-3</v>
      </c>
      <c r="K309" s="3">
        <f>LN(Cartera!K310/Cartera!K309)</f>
        <v>1.0565303234501512E-2</v>
      </c>
      <c r="L309" s="3">
        <f>LN(Cartera!L310/Cartera!L309)</f>
        <v>9.5238997394725237E-3</v>
      </c>
    </row>
    <row r="310" spans="1:12" hidden="1" outlineLevel="1" x14ac:dyDescent="0.25">
      <c r="A310" s="51"/>
      <c r="B310" s="3">
        <f>LN(Cartera!B311/Cartera!B310)</f>
        <v>-1.6071767211122363E-2</v>
      </c>
      <c r="C310" s="3">
        <f>LN(Cartera!C311/Cartera!C310)</f>
        <v>-9.2203787784800046E-4</v>
      </c>
      <c r="D310" s="3">
        <f>LN(Cartera!D311/Cartera!D310)</f>
        <v>0</v>
      </c>
      <c r="E310" s="3">
        <f>LN(Cartera!E311/Cartera!E310)</f>
        <v>2.66232978803871E-3</v>
      </c>
      <c r="F310" s="3">
        <f>LN(Cartera!F311/Cartera!F310)</f>
        <v>-2.9304050274168883E-3</v>
      </c>
      <c r="G310" s="3">
        <f>LN(Cartera!G311/Cartera!G310)</f>
        <v>3.4668261151370961E-3</v>
      </c>
      <c r="H310" s="3">
        <f>LN(Cartera!H311/Cartera!H310)</f>
        <v>-6.8979102521213717E-3</v>
      </c>
      <c r="I310" s="3">
        <f>LN(Cartera!I311/Cartera!I310)</f>
        <v>-3.9841089350348942E-3</v>
      </c>
      <c r="J310" s="3">
        <f>LN(Cartera!J311/Cartera!J310)</f>
        <v>-1.0890436069396301E-3</v>
      </c>
      <c r="K310" s="3">
        <f>LN(Cartera!K311/Cartera!K310)</f>
        <v>-2.6309056886228959E-3</v>
      </c>
      <c r="L310" s="3">
        <f>LN(Cartera!L311/Cartera!L310)</f>
        <v>-7.5016359932319511E-3</v>
      </c>
    </row>
    <row r="311" spans="1:12" hidden="1" outlineLevel="1" x14ac:dyDescent="0.25">
      <c r="A311" s="51"/>
      <c r="B311" s="3">
        <f>LN(Cartera!B312/Cartera!B311)</f>
        <v>2.6976216085368766E-3</v>
      </c>
      <c r="C311" s="3">
        <f>LN(Cartera!C312/Cartera!C311)</f>
        <v>1.5712305427085422E-2</v>
      </c>
      <c r="D311" s="3">
        <f>LN(Cartera!D312/Cartera!D311)</f>
        <v>-7.5296617685740672E-3</v>
      </c>
      <c r="E311" s="3">
        <f>LN(Cartera!E312/Cartera!E311)</f>
        <v>2.9546596427428869E-4</v>
      </c>
      <c r="F311" s="3">
        <f>LN(Cartera!F312/Cartera!F311)</f>
        <v>6.2168786811251826E-3</v>
      </c>
      <c r="G311" s="3">
        <f>LN(Cartera!G312/Cartera!G311)</f>
        <v>2.2469459133554514E-3</v>
      </c>
      <c r="H311" s="3">
        <f>LN(Cartera!H312/Cartera!H311)</f>
        <v>1.5453918458501689E-2</v>
      </c>
      <c r="I311" s="3">
        <f>LN(Cartera!I312/Cartera!I311)</f>
        <v>-2.7982829132816374E-3</v>
      </c>
      <c r="J311" s="3">
        <f>LN(Cartera!J312/Cartera!J311)</f>
        <v>3.6254299528443038E-3</v>
      </c>
      <c r="K311" s="3">
        <f>LN(Cartera!K312/Cartera!K311)</f>
        <v>-2.1120653947316891E-2</v>
      </c>
      <c r="L311" s="3">
        <f>LN(Cartera!L312/Cartera!L311)</f>
        <v>8.230517200914611E-3</v>
      </c>
    </row>
    <row r="312" spans="1:12" hidden="1" outlineLevel="1" x14ac:dyDescent="0.25">
      <c r="A312" s="51"/>
      <c r="B312" s="3">
        <f>LN(Cartera!B313/Cartera!B312)</f>
        <v>1.4716160016137639E-2</v>
      </c>
      <c r="C312" s="3">
        <f>LN(Cartera!C313/Cartera!C312)</f>
        <v>-1.9695180676059737E-3</v>
      </c>
      <c r="D312" s="3">
        <f>LN(Cartera!D313/Cartera!D312)</f>
        <v>-2.3283478991243207E-3</v>
      </c>
      <c r="E312" s="3">
        <f>LN(Cartera!E313/Cartera!E312)</f>
        <v>1.7703457230750347E-3</v>
      </c>
      <c r="F312" s="3">
        <f>LN(Cartera!F313/Cartera!F312)</f>
        <v>-2.5476733275714765E-2</v>
      </c>
      <c r="G312" s="3">
        <f>LN(Cartera!G313/Cartera!G312)</f>
        <v>-2.0739551697799632E-3</v>
      </c>
      <c r="H312" s="3">
        <f>LN(Cartera!H313/Cartera!H312)</f>
        <v>-1.2765687192910572E-2</v>
      </c>
      <c r="I312" s="3">
        <f>LN(Cartera!I313/Cartera!I312)</f>
        <v>1.9996406983078838E-3</v>
      </c>
      <c r="J312" s="3">
        <f>LN(Cartera!J313/Cartera!J312)</f>
        <v>-4.8367929260660809E-3</v>
      </c>
      <c r="K312" s="3">
        <f>LN(Cartera!K313/Cartera!K312)</f>
        <v>8.3951729254218357E-3</v>
      </c>
      <c r="L312" s="3">
        <f>LN(Cartera!L313/Cartera!L312)</f>
        <v>-8.9654244475228656E-3</v>
      </c>
    </row>
    <row r="313" spans="1:12" hidden="1" outlineLevel="1" x14ac:dyDescent="0.25">
      <c r="A313" s="51"/>
      <c r="B313" s="3">
        <f>LN(Cartera!B314/Cartera!B313)</f>
        <v>-3.691383756870943E-3</v>
      </c>
      <c r="C313" s="3">
        <f>LN(Cartera!C314/Cartera!C313)</f>
        <v>8.1559276993571905E-3</v>
      </c>
      <c r="D313" s="3">
        <f>LN(Cartera!D314/Cartera!D313)</f>
        <v>0</v>
      </c>
      <c r="E313" s="3">
        <f>LN(Cartera!E314/Cartera!E313)</f>
        <v>-4.1358701850984789E-3</v>
      </c>
      <c r="F313" s="3">
        <f>LN(Cartera!F314/Cartera!F313)</f>
        <v>-3.7404152296941932E-4</v>
      </c>
      <c r="G313" s="3">
        <f>LN(Cartera!G314/Cartera!G313)</f>
        <v>-7.5543709778393628E-3</v>
      </c>
      <c r="H313" s="3">
        <f>LN(Cartera!H314/Cartera!H313)</f>
        <v>2.2187275723199281E-2</v>
      </c>
      <c r="I313" s="3">
        <f>LN(Cartera!I314/Cartera!I313)</f>
        <v>4.3850179891135495E-3</v>
      </c>
      <c r="J313" s="3">
        <f>LN(Cartera!J314/Cartera!J313)</f>
        <v>-5.2257516990151399E-3</v>
      </c>
      <c r="K313" s="3">
        <f>LN(Cartera!K314/Cartera!K313)</f>
        <v>1.0666312122367388E-3</v>
      </c>
      <c r="L313" s="3">
        <f>LN(Cartera!L314/Cartera!L313)</f>
        <v>6.4120033994041368E-3</v>
      </c>
    </row>
    <row r="314" spans="1:12" hidden="1" outlineLevel="1" x14ac:dyDescent="0.25">
      <c r="A314" s="51"/>
      <c r="B314" s="3">
        <f>LN(Cartera!B315/Cartera!B314)</f>
        <v>4.060373444506591E-2</v>
      </c>
      <c r="C314" s="3">
        <f>LN(Cartera!C315/Cartera!C314)</f>
        <v>2.2536858761357816E-3</v>
      </c>
      <c r="D314" s="3">
        <f>LN(Cartera!D315/Cartera!D314)</f>
        <v>1.2451297391039503E-2</v>
      </c>
      <c r="E314" s="3">
        <f>LN(Cartera!E315/Cartera!E314)</f>
        <v>-5.0452102862744361E-3</v>
      </c>
      <c r="F314" s="3">
        <f>LN(Cartera!F315/Cartera!F314)</f>
        <v>-1.3559491863752167E-2</v>
      </c>
      <c r="G314" s="3">
        <f>LN(Cartera!G315/Cartera!G314)</f>
        <v>-3.1427349356196363E-3</v>
      </c>
      <c r="H314" s="3">
        <f>LN(Cartera!H315/Cartera!H314)</f>
        <v>-3.0080280184171564E-2</v>
      </c>
      <c r="I314" s="3">
        <f>LN(Cartera!I315/Cartera!I314)</f>
        <v>7.9240115081399172E-3</v>
      </c>
      <c r="J314" s="3">
        <f>LN(Cartera!J315/Cartera!J314)</f>
        <v>3.8915165484831333E-3</v>
      </c>
      <c r="K314" s="3">
        <f>LN(Cartera!K315/Cartera!K314)</f>
        <v>3.5777360575332477E-2</v>
      </c>
      <c r="L314" s="3">
        <f>LN(Cartera!L315/Cartera!L314)</f>
        <v>-2.9261177764160332E-3</v>
      </c>
    </row>
    <row r="315" spans="1:12" hidden="1" outlineLevel="1" x14ac:dyDescent="0.25">
      <c r="A315" s="51"/>
      <c r="B315" s="3">
        <f>LN(Cartera!B316/Cartera!B315)</f>
        <v>1.7123387481469761E-3</v>
      </c>
      <c r="C315" s="3">
        <f>LN(Cartera!C316/Cartera!C315)</f>
        <v>1.6495618065100316E-3</v>
      </c>
      <c r="D315" s="3">
        <f>LN(Cartera!D316/Cartera!D315)</f>
        <v>-1.7281398558943917E-3</v>
      </c>
      <c r="E315" s="3">
        <f>LN(Cartera!E316/Cartera!E315)</f>
        <v>-4.1741263893263153E-3</v>
      </c>
      <c r="F315" s="3">
        <f>LN(Cartera!F316/Cartera!F315)</f>
        <v>-3.3156506133355378E-2</v>
      </c>
      <c r="G315" s="3">
        <f>LN(Cartera!G316/Cartera!G315)</f>
        <v>-2.4338560786588963E-2</v>
      </c>
      <c r="H315" s="3">
        <f>LN(Cartera!H316/Cartera!H315)</f>
        <v>7.4134743699734258E-3</v>
      </c>
      <c r="I315" s="3">
        <f>LN(Cartera!I316/Cartera!I315)</f>
        <v>1.6438726343159939E-2</v>
      </c>
      <c r="J315" s="3">
        <f>LN(Cartera!J316/Cartera!J315)</f>
        <v>-4.2571127967475043E-3</v>
      </c>
      <c r="K315" s="3">
        <f>LN(Cartera!K316/Cartera!K315)</f>
        <v>-2.9187418279553474E-3</v>
      </c>
      <c r="L315" s="3">
        <f>LN(Cartera!L316/Cartera!L315)</f>
        <v>-1.438870082206227E-2</v>
      </c>
    </row>
    <row r="316" spans="1:12" hidden="1" outlineLevel="1" x14ac:dyDescent="0.25">
      <c r="A316" s="51"/>
      <c r="B316" s="3">
        <f>LN(Cartera!B317/Cartera!B316)</f>
        <v>1.8929075063953864E-3</v>
      </c>
      <c r="C316" s="3">
        <f>LN(Cartera!C317/Cartera!C316)</f>
        <v>7.3151777476891397E-3</v>
      </c>
      <c r="D316" s="3">
        <f>LN(Cartera!D317/Cartera!D316)</f>
        <v>-1.0723157535145187E-2</v>
      </c>
      <c r="E316" s="3">
        <f>LN(Cartera!E317/Cartera!E316)</f>
        <v>-5.9772863113390247E-4</v>
      </c>
      <c r="F316" s="3">
        <f>LN(Cartera!F317/Cartera!F316)</f>
        <v>5.9355571472489814E-2</v>
      </c>
      <c r="G316" s="3">
        <f>LN(Cartera!G317/Cartera!G316)</f>
        <v>-4.0397289821324737E-3</v>
      </c>
      <c r="H316" s="3">
        <f>LN(Cartera!H317/Cartera!H316)</f>
        <v>-3.8443296153357143E-3</v>
      </c>
      <c r="I316" s="3">
        <f>LN(Cartera!I317/Cartera!I316)</f>
        <v>1.1194828575506341E-2</v>
      </c>
      <c r="J316" s="3">
        <f>LN(Cartera!J317/Cartera!J316)</f>
        <v>6.6816139972551338E-3</v>
      </c>
      <c r="K316" s="3">
        <f>LN(Cartera!K317/Cartera!K316)</f>
        <v>3.0901312143115649E-3</v>
      </c>
      <c r="L316" s="3">
        <f>LN(Cartera!L317/Cartera!L316)</f>
        <v>5.3738848367561459E-3</v>
      </c>
    </row>
    <row r="317" spans="1:12" hidden="1" outlineLevel="1" x14ac:dyDescent="0.25">
      <c r="A317" s="51"/>
      <c r="B317" s="3">
        <f>LN(Cartera!B318/Cartera!B317)</f>
        <v>-3.0644591058196697E-3</v>
      </c>
      <c r="C317" s="3">
        <f>LN(Cartera!C318/Cartera!C317)</f>
        <v>-3.5762964389069586E-3</v>
      </c>
      <c r="D317" s="3">
        <f>LN(Cartera!D318/Cartera!D317)</f>
        <v>2.8154660990877173E-2</v>
      </c>
      <c r="E317" s="3">
        <f>LN(Cartera!E318/Cartera!E317)</f>
        <v>8.9642915167134315E-4</v>
      </c>
      <c r="F317" s="3">
        <f>LN(Cartera!F318/Cartera!F317)</f>
        <v>4.8667019042744876E-2</v>
      </c>
      <c r="G317" s="3">
        <f>LN(Cartera!G318/Cartera!G317)</f>
        <v>7.3490204808062285E-3</v>
      </c>
      <c r="H317" s="3">
        <f>LN(Cartera!H318/Cartera!H317)</f>
        <v>9.6316980943513691E-5</v>
      </c>
      <c r="I317" s="3">
        <f>LN(Cartera!I318/Cartera!I317)</f>
        <v>6.8860640671230605E-3</v>
      </c>
      <c r="J317" s="3">
        <f>LN(Cartera!J318/Cartera!J317)</f>
        <v>4.7110916674002329E-3</v>
      </c>
      <c r="K317" s="3">
        <f>LN(Cartera!K318/Cartera!K317)</f>
        <v>1.0279596411807443E-3</v>
      </c>
      <c r="L317" s="3">
        <f>LN(Cartera!L318/Cartera!L317)</f>
        <v>1.0113150364405962E-2</v>
      </c>
    </row>
    <row r="318" spans="1:12" hidden="1" outlineLevel="1" x14ac:dyDescent="0.25">
      <c r="A318" s="51"/>
      <c r="B318" s="3">
        <f>LN(Cartera!B319/Cartera!B318)</f>
        <v>-8.2932056124119461E-4</v>
      </c>
      <c r="C318" s="3">
        <f>LN(Cartera!C319/Cartera!C318)</f>
        <v>-1.1711830831677639E-2</v>
      </c>
      <c r="D318" s="3">
        <f>LN(Cartera!D319/Cartera!D318)</f>
        <v>3.675983266741865E-3</v>
      </c>
      <c r="E318" s="3">
        <f>LN(Cartera!E319/Cartera!E318)</f>
        <v>-8.9642915167124633E-4</v>
      </c>
      <c r="F318" s="3">
        <f>LN(Cartera!F319/Cartera!F318)</f>
        <v>-2.3496987030350813E-2</v>
      </c>
      <c r="G318" s="3">
        <f>LN(Cartera!G319/Cartera!G318)</f>
        <v>-5.1027370932940222E-3</v>
      </c>
      <c r="H318" s="3">
        <f>LN(Cartera!H319/Cartera!H318)</f>
        <v>-1.0550395598935624E-2</v>
      </c>
      <c r="I318" s="3">
        <f>LN(Cartera!I319/Cartera!I318)</f>
        <v>-1.0732145731239925E-2</v>
      </c>
      <c r="J318" s="3">
        <f>LN(Cartera!J319/Cartera!J318)</f>
        <v>-7.2338761006586992E-4</v>
      </c>
      <c r="K318" s="3">
        <f>LN(Cartera!K319/Cartera!K318)</f>
        <v>-1.5878862869931981E-2</v>
      </c>
      <c r="L318" s="3">
        <f>LN(Cartera!L319/Cartera!L318)</f>
        <v>2.5579952058725E-3</v>
      </c>
    </row>
    <row r="319" spans="1:12" hidden="1" outlineLevel="1" x14ac:dyDescent="0.25">
      <c r="A319" s="51"/>
      <c r="B319" s="3">
        <f>LN(Cartera!B320/Cartera!B319)</f>
        <v>6.965906941355922E-3</v>
      </c>
      <c r="C319" s="3">
        <f>LN(Cartera!C320/Cartera!C319)</f>
        <v>-6.0433603450570691E-4</v>
      </c>
      <c r="D319" s="3">
        <f>LN(Cartera!D320/Cartera!D319)</f>
        <v>-2.2605831118867811E-3</v>
      </c>
      <c r="E319" s="3">
        <f>LN(Cartera!E320/Cartera!E319)</f>
        <v>-2.0948682778559086E-3</v>
      </c>
      <c r="F319" s="3">
        <f>LN(Cartera!F320/Cartera!F319)</f>
        <v>-1.232346150443547E-2</v>
      </c>
      <c r="G319" s="3">
        <f>LN(Cartera!G320/Cartera!G319)</f>
        <v>5.8168494213658942E-3</v>
      </c>
      <c r="H319" s="3">
        <f>LN(Cartera!H320/Cartera!H319)</f>
        <v>1.6528612078188464E-3</v>
      </c>
      <c r="I319" s="3">
        <f>LN(Cartera!I320/Cartera!I319)</f>
        <v>5.7636661811053943E-3</v>
      </c>
      <c r="J319" s="3">
        <f>LN(Cartera!J320/Cartera!J319)</f>
        <v>-9.8164395484633717E-3</v>
      </c>
      <c r="K319" s="3">
        <f>LN(Cartera!K320/Cartera!K319)</f>
        <v>1.3821902957634885E-2</v>
      </c>
      <c r="L319" s="3">
        <f>LN(Cartera!L320/Cartera!L319)</f>
        <v>-1.1009248810009635E-2</v>
      </c>
    </row>
    <row r="320" spans="1:12" hidden="1" outlineLevel="1" x14ac:dyDescent="0.25">
      <c r="A320" s="51"/>
      <c r="B320" s="3">
        <f>LN(Cartera!B321/Cartera!B320)</f>
        <v>-5.9403254489273313E-4</v>
      </c>
      <c r="C320" s="3">
        <f>LN(Cartera!C321/Cartera!C320)</f>
        <v>-2.8754465300322085E-3</v>
      </c>
      <c r="D320" s="3">
        <f>LN(Cartera!D321/Cartera!D320)</f>
        <v>-9.6646579254563575E-3</v>
      </c>
      <c r="E320" s="3">
        <f>LN(Cartera!E321/Cartera!E320)</f>
        <v>-1.0540739064556692E-2</v>
      </c>
      <c r="F320" s="3">
        <f>LN(Cartera!F321/Cartera!F320)</f>
        <v>7.2675100526251183E-3</v>
      </c>
      <c r="G320" s="3">
        <f>LN(Cartera!G321/Cartera!G320)</f>
        <v>-2.1738969611653246E-2</v>
      </c>
      <c r="H320" s="3">
        <f>LN(Cartera!H321/Cartera!H320)</f>
        <v>0.16403806691209025</v>
      </c>
      <c r="I320" s="3">
        <f>LN(Cartera!I321/Cartera!I320)</f>
        <v>1.531355611880226E-3</v>
      </c>
      <c r="J320" s="3">
        <f>LN(Cartera!J321/Cartera!J320)</f>
        <v>4.4960521816758466E-3</v>
      </c>
      <c r="K320" s="3">
        <f>LN(Cartera!K321/Cartera!K320)</f>
        <v>1.5430779151521061E-3</v>
      </c>
      <c r="L320" s="3">
        <f>LN(Cartera!L321/Cartera!L320)</f>
        <v>7.9022738168018219E-3</v>
      </c>
    </row>
    <row r="321" spans="1:12" hidden="1" outlineLevel="1" x14ac:dyDescent="0.25">
      <c r="A321" s="51"/>
      <c r="B321" s="3">
        <f>LN(Cartera!B322/Cartera!B321)</f>
        <v>1.3382962252583345E-2</v>
      </c>
      <c r="C321" s="3">
        <f>LN(Cartera!C322/Cartera!C321)</f>
        <v>-1.0359629044566641E-2</v>
      </c>
      <c r="D321" s="3">
        <f>LN(Cartera!D322/Cartera!D321)</f>
        <v>5.6964269259008873E-3</v>
      </c>
      <c r="E321" s="3">
        <f>LN(Cartera!E322/Cartera!E321)</f>
        <v>3.0276979193001374E-4</v>
      </c>
      <c r="F321" s="3">
        <f>LN(Cartera!F322/Cartera!F321)</f>
        <v>-1.53231741201366E-2</v>
      </c>
      <c r="G321" s="3">
        <f>LN(Cartera!G322/Cartera!G321)</f>
        <v>-7.2981209050810604E-4</v>
      </c>
      <c r="H321" s="3">
        <f>LN(Cartera!H322/Cartera!H321)</f>
        <v>4.2057927602083052E-2</v>
      </c>
      <c r="I321" s="3">
        <f>LN(Cartera!I322/Cartera!I321)</f>
        <v>3.8252057040387731E-4</v>
      </c>
      <c r="J321" s="3">
        <f>LN(Cartera!J322/Cartera!J321)</f>
        <v>6.284731715440273E-3</v>
      </c>
      <c r="K321" s="3">
        <f>LN(Cartera!K322/Cartera!K321)</f>
        <v>-4.808510079169887E-3</v>
      </c>
      <c r="L321" s="3">
        <f>LN(Cartera!L322/Cartera!L321)</f>
        <v>-1.8310297533991342E-4</v>
      </c>
    </row>
    <row r="322" spans="1:12" hidden="1" outlineLevel="1" x14ac:dyDescent="0.25">
      <c r="A322" s="51"/>
      <c r="B322" s="3">
        <f>LN(Cartera!B323/Cartera!B322)</f>
        <v>1.1102562949615076E-2</v>
      </c>
      <c r="C322" s="3">
        <f>LN(Cartera!C323/Cartera!C322)</f>
        <v>1.1571307462944557E-2</v>
      </c>
      <c r="D322" s="3">
        <f>LN(Cartera!D323/Cartera!D322)</f>
        <v>5.0991613348636573E-3</v>
      </c>
      <c r="E322" s="3">
        <f>LN(Cartera!E323/Cartera!E322)</f>
        <v>-9.0849364172142634E-4</v>
      </c>
      <c r="F322" s="3">
        <f>LN(Cartera!F323/Cartera!F322)</f>
        <v>-1.556163246233162E-2</v>
      </c>
      <c r="G322" s="3">
        <f>LN(Cartera!G323/Cartera!G322)</f>
        <v>1.0033292946702061E-3</v>
      </c>
      <c r="H322" s="3">
        <f>LN(Cartera!H323/Cartera!H322)</f>
        <v>1.0928203458434186E-2</v>
      </c>
      <c r="I322" s="3">
        <f>LN(Cartera!I323/Cartera!I322)</f>
        <v>1.329554248124472E-2</v>
      </c>
      <c r="J322" s="3">
        <f>LN(Cartera!J323/Cartera!J322)</f>
        <v>5.7665103491526997E-3</v>
      </c>
      <c r="K322" s="3">
        <f>LN(Cartera!K323/Cartera!K322)</f>
        <v>-1.5090026906070269E-2</v>
      </c>
      <c r="L322" s="3">
        <f>LN(Cartera!L323/Cartera!L322)</f>
        <v>-4.9555209685571309E-3</v>
      </c>
    </row>
    <row r="323" spans="1:12" hidden="1" outlineLevel="1" x14ac:dyDescent="0.25">
      <c r="A323" s="51"/>
      <c r="B323" s="3">
        <f>LN(Cartera!B324/Cartera!B323)</f>
        <v>-9.1444199475322688E-3</v>
      </c>
      <c r="C323" s="3">
        <f>LN(Cartera!C324/Cartera!C323)</f>
        <v>9.1916569443323184E-3</v>
      </c>
      <c r="D323" s="3">
        <f>LN(Cartera!D324/Cartera!D323)</f>
        <v>9.0014675021942176E-3</v>
      </c>
      <c r="E323" s="3">
        <f>LN(Cartera!E324/Cartera!E323)</f>
        <v>3.3268140464226491E-3</v>
      </c>
      <c r="F323" s="3">
        <f>LN(Cartera!F324/Cartera!F323)</f>
        <v>3.5220037282360263E-2</v>
      </c>
      <c r="G323" s="3">
        <f>LN(Cartera!G324/Cartera!G323)</f>
        <v>-5.1184190215965474E-3</v>
      </c>
      <c r="H323" s="3">
        <f>LN(Cartera!H324/Cartera!H323)</f>
        <v>4.8980034404050729E-2</v>
      </c>
      <c r="I323" s="3">
        <f>LN(Cartera!I324/Cartera!I323)</f>
        <v>-2.6450043759786704E-3</v>
      </c>
      <c r="J323" s="3">
        <f>LN(Cartera!J324/Cartera!J323)</f>
        <v>1.1971628031879624E-3</v>
      </c>
      <c r="K323" s="3">
        <f>LN(Cartera!K324/Cartera!K323)</f>
        <v>1.405659587167969E-2</v>
      </c>
      <c r="L323" s="3">
        <f>LN(Cartera!L324/Cartera!L323)</f>
        <v>1.1888608463781206E-2</v>
      </c>
    </row>
    <row r="324" spans="1:12" hidden="1" outlineLevel="1" x14ac:dyDescent="0.25">
      <c r="A324" s="51"/>
      <c r="B324" s="3">
        <f>LN(Cartera!B325/Cartera!B324)</f>
        <v>2.7937365224295981E-3</v>
      </c>
      <c r="C324" s="3">
        <f>LN(Cartera!C325/Cartera!C324)</f>
        <v>2.6962269987572413E-3</v>
      </c>
      <c r="D324" s="3">
        <f>LN(Cartera!D325/Cartera!D324)</f>
        <v>1.473280275941846E-2</v>
      </c>
      <c r="E324" s="3">
        <f>LN(Cartera!E325/Cartera!E324)</f>
        <v>-1.5825072300855017E-2</v>
      </c>
      <c r="F324" s="3">
        <f>LN(Cartera!F325/Cartera!F324)</f>
        <v>1.1825975487105674E-2</v>
      </c>
      <c r="G324" s="3">
        <f>LN(Cartera!G325/Cartera!G324)</f>
        <v>-1.059375206178551E-2</v>
      </c>
      <c r="H324" s="3">
        <f>LN(Cartera!H325/Cartera!H324)</f>
        <v>1.8442541283148348E-2</v>
      </c>
      <c r="I324" s="3">
        <f>LN(Cartera!I325/Cartera!I324)</f>
        <v>1.2408506643829951E-2</v>
      </c>
      <c r="J324" s="3">
        <f>LN(Cartera!J325/Cartera!J324)</f>
        <v>-5.5188980655708122E-3</v>
      </c>
      <c r="K324" s="3">
        <f>LN(Cartera!K325/Cartera!K324)</f>
        <v>4.1272801849321908E-3</v>
      </c>
      <c r="L324" s="3">
        <f>LN(Cartera!L325/Cartera!L324)</f>
        <v>-3.0956593401329281E-3</v>
      </c>
    </row>
    <row r="325" spans="1:12" hidden="1" outlineLevel="1" x14ac:dyDescent="0.25">
      <c r="A325" s="51"/>
      <c r="B325" s="3">
        <f>LN(Cartera!B326/Cartera!B325)</f>
        <v>4.5380412299008061E-4</v>
      </c>
      <c r="C325" s="3">
        <f>LN(Cartera!C326/Cartera!C325)</f>
        <v>-2.2387790112977042E-2</v>
      </c>
      <c r="D325" s="3">
        <f>LN(Cartera!D326/Cartera!D325)</f>
        <v>-1.9335456928528465E-3</v>
      </c>
      <c r="E325" s="3">
        <f>LN(Cartera!E326/Cartera!E325)</f>
        <v>-1.1414531195620414E-2</v>
      </c>
      <c r="F325" s="3">
        <f>LN(Cartera!F326/Cartera!F325)</f>
        <v>-2.1971026450572799E-2</v>
      </c>
      <c r="G325" s="3">
        <f>LN(Cartera!G326/Cartera!G325)</f>
        <v>-1.5586717085455341E-2</v>
      </c>
      <c r="H325" s="3">
        <f>LN(Cartera!H326/Cartera!H325)</f>
        <v>-6.875271163699978E-2</v>
      </c>
      <c r="I325" s="3">
        <f>LN(Cartera!I326/Cartera!I325)</f>
        <v>-1.4959240167331587E-3</v>
      </c>
      <c r="J325" s="3">
        <f>LN(Cartera!J326/Cartera!J325)</f>
        <v>-4.0989086429940444E-3</v>
      </c>
      <c r="K325" s="3">
        <f>LN(Cartera!K326/Cartera!K325)</f>
        <v>-2.1334587517385737E-2</v>
      </c>
      <c r="L325" s="3">
        <f>LN(Cartera!L326/Cartera!L325)</f>
        <v>9.0777671644355941E-3</v>
      </c>
    </row>
    <row r="326" spans="1:12" hidden="1" outlineLevel="1" x14ac:dyDescent="0.25">
      <c r="A326" s="51"/>
      <c r="B326" s="3">
        <f>LN(Cartera!B327/Cartera!B326)</f>
        <v>-3.16028245251114E-3</v>
      </c>
      <c r="C326" s="3">
        <f>LN(Cartera!C327/Cartera!C326)</f>
        <v>3.969379257579073E-3</v>
      </c>
      <c r="D326" s="3">
        <f>LN(Cartera!D327/Cartera!D326)</f>
        <v>9.3561502184694029E-3</v>
      </c>
      <c r="E326" s="3">
        <f>LN(Cartera!E327/Cartera!E326)</f>
        <v>-3.1028704189524548E-4</v>
      </c>
      <c r="F326" s="3">
        <f>LN(Cartera!F327/Cartera!F326)</f>
        <v>-1.822453608523956E-3</v>
      </c>
      <c r="G326" s="3">
        <f>LN(Cartera!G327/Cartera!G326)</f>
        <v>3.4743638262057135E-3</v>
      </c>
      <c r="H326" s="3">
        <f>LN(Cartera!H327/Cartera!H326)</f>
        <v>4.1034982483333961E-2</v>
      </c>
      <c r="I326" s="3">
        <f>LN(Cartera!I327/Cartera!I326)</f>
        <v>-1.5083204786178176E-2</v>
      </c>
      <c r="J326" s="3">
        <f>LN(Cartera!J327/Cartera!J326)</f>
        <v>5.6616546201794177E-3</v>
      </c>
      <c r="K326" s="3">
        <f>LN(Cartera!K327/Cartera!K326)</f>
        <v>4.3733122379423263E-3</v>
      </c>
      <c r="L326" s="3">
        <f>LN(Cartera!L327/Cartera!L326)</f>
        <v>-1.0172694261143585E-2</v>
      </c>
    </row>
    <row r="327" spans="1:12" hidden="1" outlineLevel="1" x14ac:dyDescent="0.25">
      <c r="A327" s="51"/>
      <c r="B327" s="3">
        <f>LN(Cartera!B328/Cartera!B327)</f>
        <v>4.0782940169624372E-3</v>
      </c>
      <c r="C327" s="3">
        <f>LN(Cartera!C328/Cartera!C327)</f>
        <v>-7.6206086122302058E-4</v>
      </c>
      <c r="D327" s="3">
        <f>LN(Cartera!D328/Cartera!D327)</f>
        <v>1.1708806812136208E-2</v>
      </c>
      <c r="E327" s="3">
        <f>LN(Cartera!E328/Cartera!E327)</f>
        <v>7.4211224938462951E-3</v>
      </c>
      <c r="F327" s="3">
        <f>LN(Cartera!F328/Cartera!F327)</f>
        <v>4.1099192142682955E-2</v>
      </c>
      <c r="G327" s="3">
        <f>LN(Cartera!G328/Cartera!G327)</f>
        <v>7.8431495592396726E-3</v>
      </c>
      <c r="H327" s="3">
        <f>LN(Cartera!H328/Cartera!H327)</f>
        <v>2.177952757650958E-2</v>
      </c>
      <c r="I327" s="3">
        <f>LN(Cartera!I328/Cartera!I327)</f>
        <v>9.8299468279826486E-3</v>
      </c>
      <c r="J327" s="3">
        <f>LN(Cartera!J328/Cartera!J327)</f>
        <v>1.4404395461350347E-3</v>
      </c>
      <c r="K327" s="3">
        <f>LN(Cartera!K328/Cartera!K327)</f>
        <v>1.3006339369944326E-2</v>
      </c>
      <c r="L327" s="3">
        <f>LN(Cartera!L328/Cartera!L327)</f>
        <v>8.5447659511086304E-3</v>
      </c>
    </row>
    <row r="328" spans="1:12" hidden="1" outlineLevel="1" x14ac:dyDescent="0.25">
      <c r="A328" s="51"/>
      <c r="B328" s="3">
        <f>LN(Cartera!B329/Cartera!B328)</f>
        <v>2.2138379992866471E-3</v>
      </c>
      <c r="C328" s="3">
        <f>LN(Cartera!C329/Cartera!C328)</f>
        <v>-2.1370790567659527E-3</v>
      </c>
      <c r="D328" s="3">
        <f>LN(Cartera!D329/Cartera!D328)</f>
        <v>5.4127201703837958E-4</v>
      </c>
      <c r="E328" s="3">
        <f>LN(Cartera!E329/Cartera!E328)</f>
        <v>-1.0529673333987391E-2</v>
      </c>
      <c r="F328" s="3">
        <f>LN(Cartera!F329/Cartera!F328)</f>
        <v>-9.4986817957226737E-3</v>
      </c>
      <c r="G328" s="3">
        <f>LN(Cartera!G329/Cartera!G328)</f>
        <v>1.0225425298836578E-3</v>
      </c>
      <c r="H328" s="3">
        <f>LN(Cartera!H329/Cartera!H328)</f>
        <v>2.1099320827700756E-2</v>
      </c>
      <c r="I328" s="3">
        <f>LN(Cartera!I329/Cartera!I328)</f>
        <v>1.3824281175657741E-2</v>
      </c>
      <c r="J328" s="3">
        <f>LN(Cartera!J329/Cartera!J328)</f>
        <v>8.7179747910008688E-3</v>
      </c>
      <c r="K328" s="3">
        <f>LN(Cartera!K329/Cartera!K328)</f>
        <v>1.5048112404613961E-2</v>
      </c>
      <c r="L328" s="3">
        <f>LN(Cartera!L329/Cartera!L328)</f>
        <v>3.072718132519523E-3</v>
      </c>
    </row>
    <row r="329" spans="1:12" hidden="1" outlineLevel="1" x14ac:dyDescent="0.25">
      <c r="A329" s="51"/>
      <c r="B329" s="3">
        <f>LN(Cartera!B330/Cartera!B329)</f>
        <v>-2.0880136934278556E-3</v>
      </c>
      <c r="C329" s="3">
        <f>LN(Cartera!C330/Cartera!C329)</f>
        <v>6.0937727586326774E-3</v>
      </c>
      <c r="D329" s="3">
        <f>LN(Cartera!D330/Cartera!D329)</f>
        <v>-8.1199085273423322E-4</v>
      </c>
      <c r="E329" s="3">
        <f>LN(Cartera!E330/Cartera!E329)</f>
        <v>6.2247125017914735E-4</v>
      </c>
      <c r="F329" s="3">
        <f>LN(Cartera!F330/Cartera!F329)</f>
        <v>2.3061817899663176E-2</v>
      </c>
      <c r="G329" s="3">
        <f>LN(Cartera!G330/Cartera!G329)</f>
        <v>-5.6836865519222747E-3</v>
      </c>
      <c r="H329" s="3">
        <f>LN(Cartera!H330/Cartera!H329)</f>
        <v>-1.3554333903315303E-2</v>
      </c>
      <c r="I329" s="3">
        <f>LN(Cartera!I330/Cartera!I329)</f>
        <v>-7.4242763724940031E-4</v>
      </c>
      <c r="J329" s="3">
        <f>LN(Cartera!J330/Cartera!J329)</f>
        <v>2.3753573973086047E-3</v>
      </c>
      <c r="K329" s="3">
        <f>LN(Cartera!K330/Cartera!K329)</f>
        <v>1.2145915479169734E-2</v>
      </c>
      <c r="L329" s="3">
        <f>LN(Cartera!L330/Cartera!L329)</f>
        <v>5.04049676577366E-3</v>
      </c>
    </row>
    <row r="330" spans="1:12" hidden="1" outlineLevel="1" x14ac:dyDescent="0.25">
      <c r="A330" s="51"/>
      <c r="B330" s="3">
        <f>LN(Cartera!B331/Cartera!B330)</f>
        <v>-1.6451329874911297E-2</v>
      </c>
      <c r="C330" s="3">
        <f>LN(Cartera!C331/Cartera!C330)</f>
        <v>1.366077509737355E-3</v>
      </c>
      <c r="D330" s="3">
        <f>LN(Cartera!D331/Cartera!D330)</f>
        <v>-8.1262361744972042E-4</v>
      </c>
      <c r="E330" s="3">
        <f>LN(Cartera!E331/Cartera!E330)</f>
        <v>-2.8041770300588501E-3</v>
      </c>
      <c r="F330" s="3">
        <f>LN(Cartera!F331/Cartera!F330)</f>
        <v>-1.7773598464534471E-2</v>
      </c>
      <c r="G330" s="3">
        <f>LN(Cartera!G331/Cartera!G330)</f>
        <v>6.4267162274750551E-3</v>
      </c>
      <c r="H330" s="3">
        <f>LN(Cartera!H331/Cartera!H330)</f>
        <v>1.117579096616962E-2</v>
      </c>
      <c r="I330" s="3">
        <f>LN(Cartera!I331/Cartera!I330)</f>
        <v>-7.4294208469304144E-4</v>
      </c>
      <c r="J330" s="3">
        <f>LN(Cartera!J331/Cartera!J330)</f>
        <v>4.6156539540486204E-3</v>
      </c>
      <c r="K330" s="3">
        <f>LN(Cartera!K331/Cartera!K330)</f>
        <v>-1.0064922758201442E-3</v>
      </c>
      <c r="L330" s="3">
        <f>LN(Cartera!L331/Cartera!L330)</f>
        <v>3.2269659273318251E-3</v>
      </c>
    </row>
    <row r="331" spans="1:12" hidden="1" outlineLevel="1" x14ac:dyDescent="0.25">
      <c r="A331" s="51"/>
      <c r="B331" s="3">
        <f>LN(Cartera!B332/Cartera!B331)</f>
        <v>-5.3094328119690929E-3</v>
      </c>
      <c r="C331" s="3">
        <f>LN(Cartera!C332/Cartera!C331)</f>
        <v>5.897937701830982E-3</v>
      </c>
      <c r="D331" s="3">
        <f>LN(Cartera!D332/Cartera!D331)</f>
        <v>-1.3642775659273607E-2</v>
      </c>
      <c r="E331" s="3">
        <f>LN(Cartera!E332/Cartera!E331)</f>
        <v>3.4262921453349212E-3</v>
      </c>
      <c r="F331" s="3">
        <f>LN(Cartera!F332/Cartera!F331)</f>
        <v>-1.2382998980631138E-2</v>
      </c>
      <c r="G331" s="3">
        <f>LN(Cartera!G332/Cartera!G331)</f>
        <v>-4.09342843596494E-3</v>
      </c>
      <c r="H331" s="3">
        <f>LN(Cartera!H332/Cartera!H331)</f>
        <v>-2.2397292732383375E-3</v>
      </c>
      <c r="I331" s="3">
        <f>LN(Cartera!I332/Cartera!I331)</f>
        <v>4.4494325454714784E-3</v>
      </c>
      <c r="J331" s="3">
        <f>LN(Cartera!J332/Cartera!J331)</f>
        <v>5.2993941055991707E-3</v>
      </c>
      <c r="K331" s="3">
        <f>LN(Cartera!K332/Cartera!K331)</f>
        <v>2.2241514343572397E-2</v>
      </c>
      <c r="L331" s="3">
        <f>LN(Cartera!L332/Cartera!L331)</f>
        <v>5.3687036686440317E-4</v>
      </c>
    </row>
    <row r="332" spans="1:12" hidden="1" outlineLevel="1" x14ac:dyDescent="0.25">
      <c r="A332" s="51"/>
      <c r="B332" s="3">
        <f>LN(Cartera!B333/Cartera!B332)</f>
        <v>6.5328096957127605E-3</v>
      </c>
      <c r="C332" s="3">
        <f>LN(Cartera!C333/Cartera!C332)</f>
        <v>-3.928121139903467E-3</v>
      </c>
      <c r="D332" s="3">
        <f>LN(Cartera!D333/Cartera!D332)</f>
        <v>2.7463259959350692E-4</v>
      </c>
      <c r="E332" s="3">
        <f>LN(Cartera!E333/Cartera!E332)</f>
        <v>-6.2211511527618911E-4</v>
      </c>
      <c r="F332" s="3">
        <f>LN(Cartera!F333/Cartera!F332)</f>
        <v>1.4229458363770142E-3</v>
      </c>
      <c r="G332" s="3">
        <f>LN(Cartera!G333/Cartera!G332)</f>
        <v>1.0571379927640111E-2</v>
      </c>
      <c r="H332" s="3">
        <f>LN(Cartera!H333/Cartera!H332)</f>
        <v>2.5563699211793762E-2</v>
      </c>
      <c r="I332" s="3">
        <f>LN(Cartera!I333/Cartera!I332)</f>
        <v>-5.9369374406605798E-3</v>
      </c>
      <c r="J332" s="3">
        <f>LN(Cartera!J333/Cartera!J332)</f>
        <v>-8.2250166685278187E-4</v>
      </c>
      <c r="K332" s="3">
        <f>LN(Cartera!K333/Cartera!K332)</f>
        <v>-4.1121862080354199E-3</v>
      </c>
      <c r="L332" s="3">
        <f>LN(Cartera!L333/Cartera!L332)</f>
        <v>-1.9697561574321659E-3</v>
      </c>
    </row>
    <row r="333" spans="1:12" hidden="1" outlineLevel="1" x14ac:dyDescent="0.25">
      <c r="A333" s="51"/>
      <c r="B333" s="3">
        <f>LN(Cartera!B334/Cartera!B333)</f>
        <v>-2.8552250734850633E-4</v>
      </c>
      <c r="C333" s="3">
        <f>LN(Cartera!C334/Cartera!C333)</f>
        <v>-6.0570870286546813E-4</v>
      </c>
      <c r="D333" s="3">
        <f>LN(Cartera!D334/Cartera!D333)</f>
        <v>-3.8525088925308554E-3</v>
      </c>
      <c r="E333" s="3">
        <f>LN(Cartera!E334/Cartera!E333)</f>
        <v>-3.1112494416218347E-4</v>
      </c>
      <c r="F333" s="3">
        <f>LN(Cartera!F334/Cartera!F333)</f>
        <v>-7.851539404298372E-3</v>
      </c>
      <c r="G333" s="3">
        <f>LN(Cartera!G334/Cartera!G333)</f>
        <v>-6.4597926121767138E-4</v>
      </c>
      <c r="H333" s="3">
        <f>LN(Cartera!H334/Cartera!H333)</f>
        <v>2.1137120474695167E-2</v>
      </c>
      <c r="I333" s="3">
        <f>LN(Cartera!I334/Cartera!I333)</f>
        <v>-3.7223151845265157E-4</v>
      </c>
      <c r="J333" s="3">
        <f>LN(Cartera!J334/Cartera!J333)</f>
        <v>3.9887898031854994E-3</v>
      </c>
      <c r="K333" s="3">
        <f>LN(Cartera!K334/Cartera!K333)</f>
        <v>-1.9809187397030002E-2</v>
      </c>
      <c r="L333" s="3">
        <f>LN(Cartera!L334/Cartera!L333)</f>
        <v>7.1673536350663747E-4</v>
      </c>
    </row>
    <row r="334" spans="1:12" hidden="1" outlineLevel="1" x14ac:dyDescent="0.25">
      <c r="A334" s="51"/>
      <c r="B334" s="3">
        <f>LN(Cartera!B335/Cartera!B334)</f>
        <v>4.7381174097847088E-3</v>
      </c>
      <c r="C334" s="3">
        <f>LN(Cartera!C335/Cartera!C334)</f>
        <v>0</v>
      </c>
      <c r="D334" s="3">
        <f>LN(Cartera!D335/Cartera!D334)</f>
        <v>-3.3139493650042725E-3</v>
      </c>
      <c r="E334" s="3">
        <f>LN(Cartera!E335/Cartera!E334)</f>
        <v>1.6054712726853805E-2</v>
      </c>
      <c r="F334" s="3">
        <f>LN(Cartera!F335/Cartera!F334)</f>
        <v>-3.685876094043742E-2</v>
      </c>
      <c r="G334" s="3">
        <f>LN(Cartera!G335/Cartera!G334)</f>
        <v>-3.6988575896383462E-3</v>
      </c>
      <c r="H334" s="3">
        <f>LN(Cartera!H335/Cartera!H334)</f>
        <v>-3.5958063652752814E-3</v>
      </c>
      <c r="I334" s="3">
        <f>LN(Cartera!I335/Cartera!I334)</f>
        <v>1.2578781741483996E-2</v>
      </c>
      <c r="J334" s="3">
        <f>LN(Cartera!J335/Cartera!J334)</f>
        <v>3.1561893485151427E-3</v>
      </c>
      <c r="K334" s="3">
        <f>LN(Cartera!K335/Cartera!K334)</f>
        <v>1.0203316753882342E-2</v>
      </c>
      <c r="L334" s="3">
        <f>LN(Cartera!L335/Cartera!L334)</f>
        <v>-5.2078952616079529E-3</v>
      </c>
    </row>
    <row r="335" spans="1:12" hidden="1" outlineLevel="1" x14ac:dyDescent="0.25">
      <c r="A335" s="51"/>
      <c r="B335" s="3">
        <f>LN(Cartera!B336/Cartera!B335)</f>
        <v>-1.2760770710511119E-3</v>
      </c>
      <c r="C335" s="3">
        <f>LN(Cartera!C336/Cartera!C335)</f>
        <v>1.0397170746897014E-2</v>
      </c>
      <c r="D335" s="3">
        <f>LN(Cartera!D336/Cartera!D335)</f>
        <v>2.4865324326082353E-3</v>
      </c>
      <c r="E335" s="3">
        <f>LN(Cartera!E336/Cartera!E335)</f>
        <v>1.8358940004206642E-3</v>
      </c>
      <c r="F335" s="3">
        <f>LN(Cartera!F336/Cartera!F335)</f>
        <v>4.8211106764925174E-3</v>
      </c>
      <c r="G335" s="3">
        <f>LN(Cartera!G336/Cartera!G335)</f>
        <v>2.4982386229582682E-3</v>
      </c>
      <c r="H335" s="3">
        <f>LN(Cartera!H336/Cartera!H335)</f>
        <v>6.923902713218088E-5</v>
      </c>
      <c r="I335" s="3">
        <f>LN(Cartera!I336/Cartera!I335)</f>
        <v>6.5957732706358697E-3</v>
      </c>
      <c r="J335" s="3">
        <f>LN(Cartera!J336/Cartera!J335)</f>
        <v>8.3682728186645211E-3</v>
      </c>
      <c r="K335" s="3">
        <f>LN(Cartera!K336/Cartera!K335)</f>
        <v>3.4886488035549882E-3</v>
      </c>
      <c r="L335" s="3">
        <f>LN(Cartera!L336/Cartera!L335)</f>
        <v>6.6397551548591028E-3</v>
      </c>
    </row>
    <row r="336" spans="1:12" hidden="1" outlineLevel="1" x14ac:dyDescent="0.25">
      <c r="A336" s="51"/>
      <c r="B336" s="3">
        <f>LN(Cartera!B337/Cartera!B336)</f>
        <v>-7.8282309564958134E-4</v>
      </c>
      <c r="C336" s="3">
        <f>LN(Cartera!C337/Cartera!C336)</f>
        <v>8.0621667507809452E-3</v>
      </c>
      <c r="D336" s="3">
        <f>LN(Cartera!D337/Cartera!D336)</f>
        <v>-9.147728124423566E-3</v>
      </c>
      <c r="E336" s="3">
        <f>LN(Cartera!E337/Cartera!E336)</f>
        <v>-5.2106784563029068E-3</v>
      </c>
      <c r="F336" s="3">
        <f>LN(Cartera!F337/Cartera!F336)</f>
        <v>-2.3583387132015483E-2</v>
      </c>
      <c r="G336" s="3">
        <f>LN(Cartera!G337/Cartera!G336)</f>
        <v>-9.564110275562929E-3</v>
      </c>
      <c r="H336" s="3">
        <f>LN(Cartera!H337/Cartera!H336)</f>
        <v>-5.000024305681596E-3</v>
      </c>
      <c r="I336" s="3">
        <f>LN(Cartera!I337/Cartera!I336)</f>
        <v>1.0174542899319445E-2</v>
      </c>
      <c r="J336" s="3">
        <f>LN(Cartera!J337/Cartera!J336)</f>
        <v>-1.389889027373719E-3</v>
      </c>
      <c r="K336" s="3">
        <f>LN(Cartera!K337/Cartera!K336)</f>
        <v>9.9456331751928274E-4</v>
      </c>
      <c r="L336" s="3">
        <f>LN(Cartera!L337/Cartera!L336)</f>
        <v>1.7200548037303493E-2</v>
      </c>
    </row>
    <row r="337" spans="1:12" hidden="1" outlineLevel="1" x14ac:dyDescent="0.25">
      <c r="A337" s="51"/>
      <c r="B337" s="3">
        <f>LN(Cartera!B338/Cartera!B337)</f>
        <v>-9.7438397971860325E-5</v>
      </c>
      <c r="C337" s="3">
        <f>LN(Cartera!C338/Cartera!C337)</f>
        <v>3.8587461970708871E-3</v>
      </c>
      <c r="D337" s="3">
        <f>LN(Cartera!D338/Cartera!D337)</f>
        <v>4.7229423888025899E-3</v>
      </c>
      <c r="E337" s="3">
        <f>LN(Cartera!E338/Cartera!E337)</f>
        <v>-5.856173399193163E-3</v>
      </c>
      <c r="F337" s="3">
        <f>LN(Cartera!F338/Cartera!F337)</f>
        <v>-4.555778484111029E-3</v>
      </c>
      <c r="G337" s="3">
        <f>LN(Cartera!G338/Cartera!G337)</f>
        <v>-6.1769312846983084E-3</v>
      </c>
      <c r="H337" s="3">
        <f>LN(Cartera!H338/Cartera!H337)</f>
        <v>2.9969642871562709E-2</v>
      </c>
      <c r="I337" s="3">
        <f>LN(Cartera!I338/Cartera!I337)</f>
        <v>-7.985486935779728E-3</v>
      </c>
      <c r="J337" s="3">
        <f>LN(Cartera!J338/Cartera!J337)</f>
        <v>-5.2291908987800225E-3</v>
      </c>
      <c r="K337" s="3">
        <f>LN(Cartera!K338/Cartera!K337)</f>
        <v>1.0383298633714268E-2</v>
      </c>
      <c r="L337" s="3">
        <f>LN(Cartera!L338/Cartera!L337)</f>
        <v>-8.2973553239725755E-3</v>
      </c>
    </row>
    <row r="338" spans="1:12" hidden="1" outlineLevel="1" x14ac:dyDescent="0.25">
      <c r="A338" s="51"/>
      <c r="B338" s="3">
        <f>LN(Cartera!B339/Cartera!B338)</f>
        <v>-7.8168133513505675E-4</v>
      </c>
      <c r="C338" s="3">
        <f>LN(Cartera!C339/Cartera!C338)</f>
        <v>5.3183902387978644E-3</v>
      </c>
      <c r="D338" s="3">
        <f>LN(Cartera!D339/Cartera!D338)</f>
        <v>4.4247857356211244E-3</v>
      </c>
      <c r="E338" s="3">
        <f>LN(Cartera!E339/Cartera!E338)</f>
        <v>-8.692945418041961E-3</v>
      </c>
      <c r="F338" s="3">
        <f>LN(Cartera!F339/Cartera!F338)</f>
        <v>-6.8729173395115483E-3</v>
      </c>
      <c r="G338" s="3">
        <f>LN(Cartera!G339/Cartera!G338)</f>
        <v>-9.6217798658848313E-3</v>
      </c>
      <c r="H338" s="3">
        <f>LN(Cartera!H339/Cartera!H338)</f>
        <v>-4.5369911610211519E-3</v>
      </c>
      <c r="I338" s="3">
        <f>LN(Cartera!I339/Cartera!I338)</f>
        <v>4.726385734872952E-3</v>
      </c>
      <c r="J338" s="3">
        <f>LN(Cartera!J339/Cartera!J338)</f>
        <v>-2.3309252028161281E-4</v>
      </c>
      <c r="K338" s="3">
        <f>LN(Cartera!K339/Cartera!K338)</f>
        <v>-1.470014083733427E-2</v>
      </c>
      <c r="L338" s="3">
        <f>LN(Cartera!L339/Cartera!L338)</f>
        <v>1.2401454331018192E-3</v>
      </c>
    </row>
    <row r="339" spans="1:12" hidden="1" outlineLevel="1" x14ac:dyDescent="0.25">
      <c r="A339" s="51"/>
      <c r="B339" s="3">
        <f>LN(Cartera!B340/Cartera!B339)</f>
        <v>-4.9876492087867277E-3</v>
      </c>
      <c r="C339" s="3">
        <f>LN(Cartera!C340/Cartera!C339)</f>
        <v>1.2882581628863523E-2</v>
      </c>
      <c r="D339" s="3">
        <f>LN(Cartera!D340/Cartera!D339)</f>
        <v>-2.2886960473002961E-2</v>
      </c>
      <c r="E339" s="3">
        <f>LN(Cartera!E340/Cartera!E339)</f>
        <v>-2.1851109053369986E-3</v>
      </c>
      <c r="F339" s="3">
        <f>LN(Cartera!F340/Cartera!F339)</f>
        <v>4.5871258680800584E-3</v>
      </c>
      <c r="G339" s="3">
        <f>LN(Cartera!G340/Cartera!G339)</f>
        <v>3.9731203904016521E-3</v>
      </c>
      <c r="H339" s="3">
        <f>LN(Cartera!H340/Cartera!H339)</f>
        <v>1.2008503300663019E-2</v>
      </c>
      <c r="I339" s="3">
        <f>LN(Cartera!I340/Cartera!I339)</f>
        <v>-1.4518695571799503E-3</v>
      </c>
      <c r="J339" s="3">
        <f>LN(Cartera!J340/Cartera!J339)</f>
        <v>3.2576876951359323E-3</v>
      </c>
      <c r="K339" s="3">
        <f>LN(Cartera!K340/Cartera!K339)</f>
        <v>-2.3321517066794647E-3</v>
      </c>
      <c r="L339" s="3">
        <f>LN(Cartera!L340/Cartera!L339)</f>
        <v>4.9452238707730712E-3</v>
      </c>
    </row>
    <row r="340" spans="1:12" hidden="1" outlineLevel="1" x14ac:dyDescent="0.25">
      <c r="A340" s="51"/>
      <c r="B340" s="3">
        <f>LN(Cartera!B341/Cartera!B340)</f>
        <v>-4.2135972242998464E-3</v>
      </c>
      <c r="C340" s="3">
        <f>LN(Cartera!C341/Cartera!C340)</f>
        <v>1.4547305464575973E-4</v>
      </c>
      <c r="D340" s="3">
        <f>LN(Cartera!D341/Cartera!D340)</f>
        <v>-2.8230976559980248E-4</v>
      </c>
      <c r="E340" s="3">
        <f>LN(Cartera!E341/Cartera!E340)</f>
        <v>-7.8431774610258926E-3</v>
      </c>
      <c r="F340" s="3">
        <f>LN(Cartera!F341/Cartera!F340)</f>
        <v>2.0759417335533242E-2</v>
      </c>
      <c r="G340" s="3">
        <f>LN(Cartera!G341/Cartera!G340)</f>
        <v>-1.522097512817998E-2</v>
      </c>
      <c r="H340" s="3">
        <f>LN(Cartera!H341/Cartera!H340)</f>
        <v>7.0047440001195435E-2</v>
      </c>
      <c r="I340" s="3">
        <f>LN(Cartera!I341/Cartera!I340)</f>
        <v>-1.7959067321514258E-2</v>
      </c>
      <c r="J340" s="3">
        <f>LN(Cartera!J341/Cartera!J340)</f>
        <v>-8.2813680140773425E-3</v>
      </c>
      <c r="K340" s="3">
        <f>LN(Cartera!K341/Cartera!K340)</f>
        <v>-1.3432018714012742E-2</v>
      </c>
      <c r="L340" s="3">
        <f>LN(Cartera!L341/Cartera!L340)</f>
        <v>-5.2994119420706953E-3</v>
      </c>
    </row>
    <row r="341" spans="1:12" hidden="1" outlineLevel="1" x14ac:dyDescent="0.25">
      <c r="A341" s="51"/>
      <c r="B341" s="3">
        <f>LN(Cartera!B342/Cartera!B341)</f>
        <v>6.6099180785841672E-3</v>
      </c>
      <c r="C341" s="3">
        <f>LN(Cartera!C342/Cartera!C341)</f>
        <v>1.3147570733940442E-2</v>
      </c>
      <c r="D341" s="3">
        <f>LN(Cartera!D342/Cartera!D341)</f>
        <v>1.1791321012194688E-2</v>
      </c>
      <c r="E341" s="3">
        <f>LN(Cartera!E342/Cartera!E341)</f>
        <v>3.1620737372022624E-2</v>
      </c>
      <c r="F341" s="3">
        <f>LN(Cartera!F342/Cartera!F341)</f>
        <v>1.7771663576991868E-2</v>
      </c>
      <c r="G341" s="3">
        <f>LN(Cartera!G342/Cartera!G341)</f>
        <v>1.2384677504155407E-2</v>
      </c>
      <c r="H341" s="3">
        <f>LN(Cartera!H342/Cartera!H341)</f>
        <v>-6.6833651761104965E-2</v>
      </c>
      <c r="I341" s="3">
        <f>LN(Cartera!I342/Cartera!I341)</f>
        <v>-7.3995562495835952E-4</v>
      </c>
      <c r="J341" s="3">
        <f>LN(Cartera!J342/Cartera!J341)</f>
        <v>3.9743360784840701E-3</v>
      </c>
      <c r="K341" s="3">
        <f>LN(Cartera!K342/Cartera!K341)</f>
        <v>5.0581629093235337E-3</v>
      </c>
      <c r="L341" s="3">
        <f>LN(Cartera!L342/Cartera!L341)</f>
        <v>1.1796985126620432E-2</v>
      </c>
    </row>
    <row r="342" spans="1:12" hidden="1" outlineLevel="1" x14ac:dyDescent="0.25">
      <c r="A342" s="51"/>
      <c r="B342" s="3">
        <f>LN(Cartera!B343/Cartera!B342)</f>
        <v>4.6407977095529159E-3</v>
      </c>
      <c r="C342" s="3">
        <f>LN(Cartera!C343/Cartera!C342)</f>
        <v>-2.0114806066213655E-3</v>
      </c>
      <c r="D342" s="3">
        <f>LN(Cartera!D343/Cartera!D342)</f>
        <v>-5.5837520050532562E-4</v>
      </c>
      <c r="E342" s="3">
        <f>LN(Cartera!E343/Cartera!E342)</f>
        <v>-2.1383542264763575E-3</v>
      </c>
      <c r="F342" s="3">
        <f>LN(Cartera!F343/Cartera!F342)</f>
        <v>4.0286081948035114E-3</v>
      </c>
      <c r="G342" s="3">
        <f>LN(Cartera!G343/Cartera!G342)</f>
        <v>1.3354830039722147E-2</v>
      </c>
      <c r="H342" s="3">
        <f>LN(Cartera!H343/Cartera!H342)</f>
        <v>2.470175114260838E-3</v>
      </c>
      <c r="I342" s="3">
        <f>LN(Cartera!I343/Cartera!I342)</f>
        <v>-1.8522324586498682E-3</v>
      </c>
      <c r="J342" s="3">
        <f>LN(Cartera!J343/Cartera!J342)</f>
        <v>-1.1672465159232571E-3</v>
      </c>
      <c r="K342" s="3">
        <f>LN(Cartera!K343/Cartera!K342)</f>
        <v>-7.9358288328878375E-3</v>
      </c>
      <c r="L342" s="3">
        <f>LN(Cartera!L343/Cartera!L342)</f>
        <v>3.4946915657305686E-3</v>
      </c>
    </row>
    <row r="343" spans="1:12" hidden="1" outlineLevel="1" x14ac:dyDescent="0.25">
      <c r="A343" s="51"/>
      <c r="B343" s="3">
        <f>LN(Cartera!B344/Cartera!B343)</f>
        <v>-6.669636513038279E-3</v>
      </c>
      <c r="C343" s="3">
        <f>LN(Cartera!C344/Cartera!C343)</f>
        <v>2.0114806066214579E-3</v>
      </c>
      <c r="D343" s="3">
        <f>LN(Cartera!D344/Cartera!D343)</f>
        <v>6.1246850698508902E-3</v>
      </c>
      <c r="E343" s="3">
        <f>LN(Cartera!E344/Cartera!E343)</f>
        <v>-3.6764439229955994E-3</v>
      </c>
      <c r="F343" s="3">
        <f>LN(Cartera!F344/Cartera!F343)</f>
        <v>4.0119957239718396E-2</v>
      </c>
      <c r="G343" s="3">
        <f>LN(Cartera!G344/Cartera!G343)</f>
        <v>-4.4944176989103087E-3</v>
      </c>
      <c r="H343" s="3">
        <f>LN(Cartera!H344/Cartera!H343)</f>
        <v>9.4900206116398118E-3</v>
      </c>
      <c r="I343" s="3">
        <f>LN(Cartera!I344/Cartera!I343)</f>
        <v>4.0703479706713239E-3</v>
      </c>
      <c r="J343" s="3">
        <f>LN(Cartera!J344/Cartera!J343)</f>
        <v>3.8467611695017722E-3</v>
      </c>
      <c r="K343" s="3">
        <f>LN(Cartera!K344/Cartera!K343)</f>
        <v>3.7224577356108784E-3</v>
      </c>
      <c r="L343" s="3">
        <f>LN(Cartera!L344/Cartera!L343)</f>
        <v>-2.4450413643897135E-3</v>
      </c>
    </row>
    <row r="344" spans="1:12" hidden="1" outlineLevel="1" x14ac:dyDescent="0.25">
      <c r="A344" s="51"/>
      <c r="B344" s="3">
        <f>LN(Cartera!B345/Cartera!B344)</f>
        <v>-7.3120338176015974E-3</v>
      </c>
      <c r="C344" s="3">
        <f>LN(Cartera!C345/Cartera!C344)</f>
        <v>1.2126534653278655E-2</v>
      </c>
      <c r="D344" s="3">
        <f>LN(Cartera!D345/Cartera!D344)</f>
        <v>-1.8487922060510972E-2</v>
      </c>
      <c r="E344" s="3">
        <f>LN(Cartera!E345/Cartera!E344)</f>
        <v>3.3705255844727385E-3</v>
      </c>
      <c r="F344" s="3">
        <f>LN(Cartera!F345/Cartera!F344)</f>
        <v>-3.9754526954834397E-2</v>
      </c>
      <c r="G344" s="3">
        <f>LN(Cartera!G345/Cartera!G344)</f>
        <v>-3.949220045079878E-3</v>
      </c>
      <c r="H344" s="3">
        <f>LN(Cartera!H345/Cartera!H344)</f>
        <v>2.1114220385583301E-3</v>
      </c>
      <c r="I344" s="3">
        <f>LN(Cartera!I345/Cartera!I344)</f>
        <v>3.3179753941821937E-3</v>
      </c>
      <c r="J344" s="3">
        <f>LN(Cartera!J345/Cartera!J344)</f>
        <v>4.2956240250355974E-3</v>
      </c>
      <c r="K344" s="3">
        <f>LN(Cartera!K345/Cartera!K344)</f>
        <v>5.3899407123999248E-3</v>
      </c>
      <c r="L344" s="3">
        <f>LN(Cartera!L345/Cartera!L344)</f>
        <v>1.1128666312601909E-2</v>
      </c>
    </row>
    <row r="345" spans="1:12" hidden="1" outlineLevel="1" x14ac:dyDescent="0.25">
      <c r="A345" s="51"/>
      <c r="B345" s="3">
        <f>LN(Cartera!B346/Cartera!B345)</f>
        <v>-7.0062035662168877E-4</v>
      </c>
      <c r="C345" s="3">
        <f>LN(Cartera!C346/Cartera!C345)</f>
        <v>1.1338011820386318E-3</v>
      </c>
      <c r="D345" s="3">
        <f>LN(Cartera!D346/Cartera!D345)</f>
        <v>-3.6821171231754104E-3</v>
      </c>
      <c r="E345" s="3">
        <f>LN(Cartera!E346/Cartera!E345)</f>
        <v>3.6641873057982233E-3</v>
      </c>
      <c r="F345" s="3">
        <f>LN(Cartera!F346/Cartera!F345)</f>
        <v>-2.2913086246925052E-2</v>
      </c>
      <c r="G345" s="3">
        <f>LN(Cartera!G346/Cartera!G345)</f>
        <v>-1.5085426063867861E-3</v>
      </c>
      <c r="H345" s="3">
        <f>LN(Cartera!H346/Cartera!H345)</f>
        <v>4.2750172546170574E-3</v>
      </c>
      <c r="I345" s="3">
        <f>LN(Cartera!I346/Cartera!I345)</f>
        <v>-7.0175726586466465E-3</v>
      </c>
      <c r="J345" s="3">
        <f>LN(Cartera!J346/Cartera!J345)</f>
        <v>7.2718853478246151E-3</v>
      </c>
      <c r="K345" s="3">
        <f>LN(Cartera!K346/Cartera!K345)</f>
        <v>9.6958633201920108E-3</v>
      </c>
      <c r="L345" s="3">
        <f>LN(Cartera!L346/Cartera!L345)</f>
        <v>1.1689938863700918E-2</v>
      </c>
    </row>
    <row r="346" spans="1:12" hidden="1" outlineLevel="1" x14ac:dyDescent="0.25">
      <c r="A346" s="51"/>
      <c r="B346" s="3">
        <f>LN(Cartera!B347/Cartera!B346)</f>
        <v>-2.449343155871805E-4</v>
      </c>
      <c r="C346" s="3">
        <f>LN(Cartera!C347/Cartera!C346)</f>
        <v>6.3537805963107272E-3</v>
      </c>
      <c r="D346" s="3">
        <f>LN(Cartera!D347/Cartera!D346)</f>
        <v>2.1337080634444051E-2</v>
      </c>
      <c r="E346" s="3">
        <f>LN(Cartera!E347/Cartera!E346)</f>
        <v>4.8647099627204286E-3</v>
      </c>
      <c r="F346" s="3">
        <f>LN(Cartera!F347/Cartera!F346)</f>
        <v>3.055639902314013E-2</v>
      </c>
      <c r="G346" s="3">
        <f>LN(Cartera!G347/Cartera!G346)</f>
        <v>-4.4446712622935374E-3</v>
      </c>
      <c r="H346" s="3">
        <f>LN(Cartera!H347/Cartera!H346)</f>
        <v>-4.9343830154267533E-3</v>
      </c>
      <c r="I346" s="3">
        <f>LN(Cartera!I347/Cartera!I346)</f>
        <v>2.2719921943494568E-2</v>
      </c>
      <c r="J346" s="3">
        <f>LN(Cartera!J347/Cartera!J346)</f>
        <v>2.1828029158062578E-3</v>
      </c>
      <c r="K346" s="3">
        <f>LN(Cartera!K347/Cartera!K346)</f>
        <v>2.990035400575102E-3</v>
      </c>
      <c r="L346" s="3">
        <f>LN(Cartera!L347/Cartera!L346)</f>
        <v>-6.5157467018727858E-3</v>
      </c>
    </row>
    <row r="347" spans="1:12" hidden="1" outlineLevel="1" x14ac:dyDescent="0.25">
      <c r="A347" s="51"/>
      <c r="B347" s="3">
        <f>LN(Cartera!B348/Cartera!B347)</f>
        <v>6.7152645812946655E-3</v>
      </c>
      <c r="C347" s="3">
        <f>LN(Cartera!C348/Cartera!C347)</f>
        <v>4.0732270943227575E-3</v>
      </c>
      <c r="D347" s="3">
        <f>LN(Cartera!D348/Cartera!D347)</f>
        <v>1.1105220309744221E-3</v>
      </c>
      <c r="E347" s="3">
        <f>LN(Cartera!E348/Cartera!E347)</f>
        <v>7.5540468732535927E-3</v>
      </c>
      <c r="F347" s="3">
        <f>LN(Cartera!F348/Cartera!F347)</f>
        <v>2.364854025988563E-2</v>
      </c>
      <c r="G347" s="3">
        <f>LN(Cartera!G348/Cartera!G347)</f>
        <v>-1.3277600270122274E-3</v>
      </c>
      <c r="H347" s="3">
        <f>LN(Cartera!H348/Cartera!H347)</f>
        <v>3.6904634407926566E-2</v>
      </c>
      <c r="I347" s="3">
        <f>LN(Cartera!I348/Cartera!I347)</f>
        <v>1.4481899969141416E-3</v>
      </c>
      <c r="J347" s="3">
        <f>LN(Cartera!J348/Cartera!J347)</f>
        <v>-2.8730698711995459E-3</v>
      </c>
      <c r="K347" s="3">
        <f>LN(Cartera!K348/Cartera!K347)</f>
        <v>1.0395226109206956E-2</v>
      </c>
      <c r="L347" s="3">
        <f>LN(Cartera!L348/Cartera!L347)</f>
        <v>7.8821346406168953E-3</v>
      </c>
    </row>
    <row r="348" spans="1:12" hidden="1" outlineLevel="1" x14ac:dyDescent="0.25">
      <c r="A348" s="51"/>
      <c r="B348" s="3">
        <f>LN(Cartera!B349/Cartera!B348)</f>
        <v>-1.1218037074253577E-2</v>
      </c>
      <c r="C348" s="3">
        <f>LN(Cartera!C349/Cartera!C348)</f>
        <v>-1.6834319705864682E-3</v>
      </c>
      <c r="D348" s="3">
        <f>LN(Cartera!D349/Cartera!D348)</f>
        <v>-2.9852990896628656E-2</v>
      </c>
      <c r="E348" s="3">
        <f>LN(Cartera!E349/Cartera!E348)</f>
        <v>1.0182777108886402E-2</v>
      </c>
      <c r="F348" s="3">
        <f>LN(Cartera!F349/Cartera!F348)</f>
        <v>-3.8258003902043584E-2</v>
      </c>
      <c r="G348" s="3">
        <f>LN(Cartera!G349/Cartera!G348)</f>
        <v>-1.3664165260371607E-2</v>
      </c>
      <c r="H348" s="3">
        <f>LN(Cartera!H349/Cartera!H348)</f>
        <v>-1.4631280101662502E-3</v>
      </c>
      <c r="I348" s="3">
        <f>LN(Cartera!I349/Cartera!I348)</f>
        <v>-4.3509496548755121E-3</v>
      </c>
      <c r="J348" s="3">
        <f>LN(Cartera!J349/Cartera!J348)</f>
        <v>2.3020713168058136E-4</v>
      </c>
      <c r="K348" s="3">
        <f>LN(Cartera!K349/Cartera!K348)</f>
        <v>-9.7319695933470035E-3</v>
      </c>
      <c r="L348" s="3">
        <f>LN(Cartera!L349/Cartera!L348)</f>
        <v>-1.5826960609452923E-2</v>
      </c>
    </row>
    <row r="349" spans="1:12" hidden="1" outlineLevel="1" x14ac:dyDescent="0.25">
      <c r="A349" s="51"/>
      <c r="B349" s="3">
        <f>LN(Cartera!B350/Cartera!B349)</f>
        <v>4.0277573521633435E-3</v>
      </c>
      <c r="C349" s="3">
        <f>LN(Cartera!C350/Cartera!C349)</f>
        <v>1.6834319705864025E-3</v>
      </c>
      <c r="D349" s="3">
        <f>LN(Cartera!D350/Cartera!D349)</f>
        <v>-9.4786862344876099E-3</v>
      </c>
      <c r="E349" s="3">
        <f>LN(Cartera!E350/Cartera!E349)</f>
        <v>9.4899879034090508E-3</v>
      </c>
      <c r="F349" s="3">
        <f>LN(Cartera!F350/Cartera!F349)</f>
        <v>-1.7817805863610973E-2</v>
      </c>
      <c r="G349" s="3">
        <f>LN(Cartera!G350/Cartera!G349)</f>
        <v>8.2399716907296059E-3</v>
      </c>
      <c r="H349" s="3">
        <f>LN(Cartera!H350/Cartera!H349)</f>
        <v>1.5036958981914912E-2</v>
      </c>
      <c r="I349" s="3">
        <f>LN(Cartera!I350/Cartera!I349)</f>
        <v>-3.6403389309745309E-3</v>
      </c>
      <c r="J349" s="3">
        <f>LN(Cartera!J350/Cartera!J349)</f>
        <v>-3.9198112463085738E-3</v>
      </c>
      <c r="K349" s="3">
        <f>LN(Cartera!K350/Cartera!K349)</f>
        <v>1.1536004567346421E-2</v>
      </c>
      <c r="L349" s="3">
        <f>LN(Cartera!L350/Cartera!L349)</f>
        <v>6.5676179701271232E-3</v>
      </c>
    </row>
    <row r="350" spans="1:12" hidden="1" outlineLevel="1" x14ac:dyDescent="0.25">
      <c r="A350" s="51"/>
      <c r="B350" s="3">
        <f>LN(Cartera!B351/Cartera!B350)</f>
        <v>-3.5126436557379693E-3</v>
      </c>
      <c r="C350" s="3">
        <f>LN(Cartera!C351/Cartera!C350)</f>
        <v>2.5465035729843266E-2</v>
      </c>
      <c r="D350" s="3">
        <f>LN(Cartera!D351/Cartera!D350)</f>
        <v>-1.4441590957596222E-3</v>
      </c>
      <c r="E350" s="3">
        <f>LN(Cartera!E351/Cartera!E350)</f>
        <v>5.2988052947029358E-3</v>
      </c>
      <c r="F350" s="3">
        <f>LN(Cartera!F351/Cartera!F350)</f>
        <v>2.3687228436416897E-2</v>
      </c>
      <c r="G350" s="3">
        <f>LN(Cartera!G351/Cartera!G350)</f>
        <v>-5.5497414367398391E-3</v>
      </c>
      <c r="H350" s="3">
        <f>LN(Cartera!H351/Cartera!H350)</f>
        <v>-6.9217870986547792E-3</v>
      </c>
      <c r="I350" s="3">
        <f>LN(Cartera!I351/Cartera!I350)</f>
        <v>-6.2191530249153422E-3</v>
      </c>
      <c r="J350" s="3">
        <f>LN(Cartera!J351/Cartera!J350)</f>
        <v>-3.3555252968983009E-3</v>
      </c>
      <c r="K350" s="3">
        <f>LN(Cartera!K351/Cartera!K350)</f>
        <v>7.9967950263693383E-3</v>
      </c>
      <c r="L350" s="3">
        <f>LN(Cartera!L351/Cartera!L350)</f>
        <v>-7.087937135113403E-3</v>
      </c>
    </row>
    <row r="351" spans="1:12" hidden="1" outlineLevel="1" x14ac:dyDescent="0.25">
      <c r="A351" s="51"/>
      <c r="B351" s="3">
        <f>LN(Cartera!B352/Cartera!B351)</f>
        <v>-5.0496717198096905E-3</v>
      </c>
      <c r="C351" s="3">
        <f>LN(Cartera!C352/Cartera!C351)</f>
        <v>-7.4064390645428285E-3</v>
      </c>
      <c r="D351" s="3">
        <f>LN(Cartera!D352/Cartera!D351)</f>
        <v>6.9125277240933702E-3</v>
      </c>
      <c r="E351" s="3">
        <f>LN(Cartera!E352/Cartera!E351)</f>
        <v>3.2243030018289267E-3</v>
      </c>
      <c r="F351" s="3">
        <f>LN(Cartera!F352/Cartera!F351)</f>
        <v>4.0153730896079088E-3</v>
      </c>
      <c r="G351" s="3">
        <f>LN(Cartera!G352/Cartera!G351)</f>
        <v>1.3424107745872234E-3</v>
      </c>
      <c r="H351" s="3">
        <f>LN(Cartera!H352/Cartera!H351)</f>
        <v>-2.9085926362973129E-2</v>
      </c>
      <c r="I351" s="3">
        <f>LN(Cartera!I352/Cartera!I351)</f>
        <v>1.4668502544525604E-3</v>
      </c>
      <c r="J351" s="3">
        <f>LN(Cartera!J352/Cartera!J351)</f>
        <v>-3.7157497897922762E-3</v>
      </c>
      <c r="K351" s="3">
        <f>LN(Cartera!K352/Cartera!K351)</f>
        <v>6.4808717843410539E-3</v>
      </c>
      <c r="L351" s="3">
        <f>LN(Cartera!L352/Cartera!L351)</f>
        <v>1.5151822369665432E-2</v>
      </c>
    </row>
    <row r="352" spans="1:12" hidden="1" outlineLevel="1" x14ac:dyDescent="0.25">
      <c r="A352" s="51"/>
      <c r="B352" s="3">
        <f>LN(Cartera!B353/Cartera!B352)</f>
        <v>8.8606179903456157E-3</v>
      </c>
      <c r="C352" s="3">
        <f>LN(Cartera!C353/Cartera!C352)</f>
        <v>1.3756915371363732E-3</v>
      </c>
      <c r="D352" s="3">
        <f>LN(Cartera!D353/Cartera!D352)</f>
        <v>1.1474757262011251E-3</v>
      </c>
      <c r="E352" s="3">
        <f>LN(Cartera!E353/Cartera!E352)</f>
        <v>-3.8116745139475296E-3</v>
      </c>
      <c r="F352" s="3">
        <f>LN(Cartera!F353/Cartera!F352)</f>
        <v>-1.4582940707170268E-3</v>
      </c>
      <c r="G352" s="3">
        <f>LN(Cartera!G353/Cartera!G352)</f>
        <v>1.15277701508603E-2</v>
      </c>
      <c r="H352" s="3">
        <f>LN(Cartera!H353/Cartera!H352)</f>
        <v>-1.0981272660813928E-2</v>
      </c>
      <c r="I352" s="3">
        <f>LN(Cartera!I353/Cartera!I352)</f>
        <v>4.0226420303189339E-3</v>
      </c>
      <c r="J352" s="3">
        <f>LN(Cartera!J353/Cartera!J352)</f>
        <v>8.5717890434277196E-3</v>
      </c>
      <c r="K352" s="3">
        <f>LN(Cartera!K353/Cartera!K352)</f>
        <v>-2.7492214736429457E-3</v>
      </c>
      <c r="L352" s="3">
        <f>LN(Cartera!L353/Cartera!L352)</f>
        <v>9.1853170957864032E-3</v>
      </c>
    </row>
    <row r="353" spans="1:12" hidden="1" outlineLevel="1" x14ac:dyDescent="0.25">
      <c r="A353" s="51"/>
      <c r="B353" s="3">
        <f>LN(Cartera!B354/Cartera!B353)</f>
        <v>8.9673421526787755E-3</v>
      </c>
      <c r="C353" s="3">
        <f>LN(Cartera!C354/Cartera!C353)</f>
        <v>-4.8232575726669183E-3</v>
      </c>
      <c r="D353" s="3">
        <f>LN(Cartera!D354/Cartera!D353)</f>
        <v>7.7110474451734246E-3</v>
      </c>
      <c r="E353" s="3">
        <f>LN(Cartera!E354/Cartera!E353)</f>
        <v>-7.963498684899737E-3</v>
      </c>
      <c r="F353" s="3">
        <f>LN(Cartera!F354/Cartera!F353)</f>
        <v>-1.9897450471069084E-2</v>
      </c>
      <c r="G353" s="3">
        <f>LN(Cartera!G354/Cartera!G353)</f>
        <v>-1.5166937874424864E-3</v>
      </c>
      <c r="H353" s="3">
        <f>LN(Cartera!H354/Cartera!H353)</f>
        <v>-3.7295468766080635E-2</v>
      </c>
      <c r="I353" s="3">
        <f>LN(Cartera!I354/Cartera!I353)</f>
        <v>0</v>
      </c>
      <c r="J353" s="3">
        <f>LN(Cartera!J354/Cartera!J353)</f>
        <v>-1.1601058586520208E-2</v>
      </c>
      <c r="K353" s="3">
        <f>LN(Cartera!K354/Cartera!K353)</f>
        <v>-3.8942448028484095E-3</v>
      </c>
      <c r="L353" s="3">
        <f>LN(Cartera!L354/Cartera!L353)</f>
        <v>-5.7734919114773376E-3</v>
      </c>
    </row>
    <row r="354" spans="1:12" hidden="1" outlineLevel="1" x14ac:dyDescent="0.25">
      <c r="A354" s="51"/>
      <c r="B354" s="3">
        <f>LN(Cartera!B355/Cartera!B354)</f>
        <v>-3.2194892400582631E-3</v>
      </c>
      <c r="C354" s="3">
        <f>LN(Cartera!C355/Cartera!C354)</f>
        <v>7.2947678921570372E-3</v>
      </c>
      <c r="D354" s="3">
        <f>LN(Cartera!D355/Cartera!D354)</f>
        <v>3.4080690922841509E-3</v>
      </c>
      <c r="E354" s="3">
        <f>LN(Cartera!E355/Cartera!E354)</f>
        <v>-5.924170789376312E-4</v>
      </c>
      <c r="F354" s="3">
        <f>LN(Cartera!F355/Cartera!F354)</f>
        <v>1.1102963594631062E-2</v>
      </c>
      <c r="G354" s="3">
        <f>LN(Cartera!G355/Cartera!G354)</f>
        <v>1.3662029673502709E-2</v>
      </c>
      <c r="H354" s="3">
        <f>LN(Cartera!H355/Cartera!H354)</f>
        <v>3.4663061797477329E-2</v>
      </c>
      <c r="I354" s="3">
        <f>LN(Cartera!I355/Cartera!I354)</f>
        <v>1.4588259068079117E-3</v>
      </c>
      <c r="J354" s="3">
        <f>LN(Cartera!J355/Cartera!J354)</f>
        <v>-8.554525813589663E-3</v>
      </c>
      <c r="K354" s="3">
        <f>LN(Cartera!K355/Cartera!K354)</f>
        <v>8.095899403685507E-3</v>
      </c>
      <c r="L354" s="3">
        <f>LN(Cartera!L355/Cartera!L354)</f>
        <v>7.9721904716549431E-3</v>
      </c>
    </row>
    <row r="355" spans="1:12" hidden="1" outlineLevel="1" x14ac:dyDescent="0.25">
      <c r="A355" s="51"/>
      <c r="B355" s="3">
        <f>LN(Cartera!B356/Cartera!B355)</f>
        <v>-3.6696297315954246E-3</v>
      </c>
      <c r="C355" s="3">
        <f>LN(Cartera!C356/Cartera!C355)</f>
        <v>-6.0522192576929566E-3</v>
      </c>
      <c r="D355" s="3">
        <f>LN(Cartera!D356/Cartera!D355)</f>
        <v>-1.169267546991312E-2</v>
      </c>
      <c r="E355" s="3">
        <f>LN(Cartera!E356/Cartera!E355)</f>
        <v>-3.56186183100567E-3</v>
      </c>
      <c r="F355" s="3">
        <f>LN(Cartera!F356/Cartera!F355)</f>
        <v>9.5238815112553207E-3</v>
      </c>
      <c r="G355" s="3">
        <f>LN(Cartera!G356/Cartera!G355)</f>
        <v>-1.0820089566935096E-2</v>
      </c>
      <c r="H355" s="3">
        <f>LN(Cartera!H356/Cartera!H355)</f>
        <v>-3.3981134459417806E-2</v>
      </c>
      <c r="I355" s="3">
        <f>LN(Cartera!I356/Cartera!I355)</f>
        <v>-3.2219079529110253E-2</v>
      </c>
      <c r="J355" s="3">
        <f>LN(Cartera!J356/Cartera!J355)</f>
        <v>-1.1124398744694407E-2</v>
      </c>
      <c r="K355" s="3">
        <f>LN(Cartera!K356/Cartera!K355)</f>
        <v>-3.2304502591300088E-3</v>
      </c>
      <c r="L355" s="3">
        <f>LN(Cartera!L356/Cartera!L355)</f>
        <v>-8.4832542763226548E-3</v>
      </c>
    </row>
    <row r="356" spans="1:12" hidden="1" outlineLevel="1" x14ac:dyDescent="0.25">
      <c r="A356" s="51"/>
      <c r="B356" s="3">
        <f>LN(Cartera!B357/Cartera!B356)</f>
        <v>1.4532537576724056E-3</v>
      </c>
      <c r="C356" s="3">
        <f>LN(Cartera!C357/Cartera!C356)</f>
        <v>4.1380784045190445E-4</v>
      </c>
      <c r="D356" s="3">
        <f>LN(Cartera!D357/Cartera!D356)</f>
        <v>-6.0422854220793338E-3</v>
      </c>
      <c r="E356" s="3">
        <f>LN(Cartera!E357/Cartera!E356)</f>
        <v>-1.1901518633316214E-3</v>
      </c>
      <c r="F356" s="3">
        <f>LN(Cartera!F357/Cartera!F356)</f>
        <v>1.9137576650717834E-2</v>
      </c>
      <c r="G356" s="3">
        <f>LN(Cartera!G357/Cartera!G356)</f>
        <v>5.0953214837976607E-3</v>
      </c>
      <c r="H356" s="3">
        <f>LN(Cartera!H357/Cartera!H356)</f>
        <v>-1.4558663031302568E-2</v>
      </c>
      <c r="I356" s="3">
        <f>LN(Cartera!I357/Cartera!I356)</f>
        <v>1.128456015931205E-3</v>
      </c>
      <c r="J356" s="3">
        <f>LN(Cartera!J357/Cartera!J356)</f>
        <v>-5.2500181811654398E-3</v>
      </c>
      <c r="K356" s="3">
        <f>LN(Cartera!K357/Cartera!K356)</f>
        <v>5.3247080224135806E-3</v>
      </c>
      <c r="L356" s="3">
        <f>LN(Cartera!L357/Cartera!L356)</f>
        <v>-8.5229700637525006E-4</v>
      </c>
    </row>
    <row r="357" spans="1:12" hidden="1" outlineLevel="1" x14ac:dyDescent="0.25">
      <c r="A357" s="51"/>
      <c r="B357" s="3">
        <f>LN(Cartera!B358/Cartera!B357)</f>
        <v>-2.997723825804537E-3</v>
      </c>
      <c r="C357" s="3">
        <f>LN(Cartera!C358/Cartera!C357)</f>
        <v>-1.2420342450889682E-3</v>
      </c>
      <c r="D357" s="3">
        <f>LN(Cartera!D358/Cartera!D357)</f>
        <v>1.0621543501737466E-2</v>
      </c>
      <c r="E357" s="3">
        <f>LN(Cartera!E358/Cartera!E357)</f>
        <v>6.8239398462327672E-3</v>
      </c>
      <c r="F357" s="3">
        <f>LN(Cartera!F358/Cartera!F357)</f>
        <v>4.4078490499188279E-2</v>
      </c>
      <c r="G357" s="3">
        <f>LN(Cartera!G358/Cartera!G357)</f>
        <v>1.1323868190361012E-2</v>
      </c>
      <c r="H357" s="3">
        <f>LN(Cartera!H358/Cartera!H357)</f>
        <v>-3.6849397968976481E-2</v>
      </c>
      <c r="I357" s="3">
        <f>LN(Cartera!I358/Cartera!I357)</f>
        <v>5.9970194723742657E-3</v>
      </c>
      <c r="J357" s="3">
        <f>LN(Cartera!J358/Cartera!J357)</f>
        <v>-3.3552818783540322E-3</v>
      </c>
      <c r="K357" s="3">
        <f>LN(Cartera!K358/Cartera!K357)</f>
        <v>-1.1271074466459542E-3</v>
      </c>
      <c r="L357" s="3">
        <f>LN(Cartera!L358/Cartera!L357)</f>
        <v>9.3355512826978244E-3</v>
      </c>
    </row>
    <row r="358" spans="1:12" hidden="1" outlineLevel="1" x14ac:dyDescent="0.25">
      <c r="A358" s="51"/>
      <c r="B358" s="3">
        <f>LN(Cartera!B359/Cartera!B358)</f>
        <v>5.6107413558061682E-3</v>
      </c>
      <c r="C358" s="3">
        <f>LN(Cartera!C359/Cartera!C358)</f>
        <v>8.28226404637195E-4</v>
      </c>
      <c r="D358" s="3">
        <f>LN(Cartera!D359/Cartera!D358)</f>
        <v>-1.7281594180066692E-2</v>
      </c>
      <c r="E358" s="3">
        <f>LN(Cartera!E359/Cartera!E358)</f>
        <v>-5.3365380922033041E-3</v>
      </c>
      <c r="F358" s="3">
        <f>LN(Cartera!F359/Cartera!F358)</f>
        <v>-1.7259662738336637E-2</v>
      </c>
      <c r="G358" s="3">
        <f>LN(Cartera!G359/Cartera!G358)</f>
        <v>-1.7176282560839116E-2</v>
      </c>
      <c r="H358" s="3">
        <f>LN(Cartera!H359/Cartera!H358)</f>
        <v>2.6349005987896593E-2</v>
      </c>
      <c r="I358" s="3">
        <f>LN(Cartera!I359/Cartera!I358)</f>
        <v>-6.7491819749285614E-3</v>
      </c>
      <c r="J358" s="3">
        <f>LN(Cartera!J359/Cartera!J358)</f>
        <v>-2.4006002660326443E-4</v>
      </c>
      <c r="K358" s="3">
        <f>LN(Cartera!K359/Cartera!K358)</f>
        <v>1.7408408961879875E-2</v>
      </c>
      <c r="L358" s="3">
        <f>LN(Cartera!L359/Cartera!L358)</f>
        <v>-1.1213165590013906E-2</v>
      </c>
    </row>
    <row r="359" spans="1:12" hidden="1" outlineLevel="1" x14ac:dyDescent="0.25">
      <c r="A359" s="51"/>
      <c r="B359" s="3">
        <f>LN(Cartera!B360/Cartera!B359)</f>
        <v>-7.0435689233892288E-3</v>
      </c>
      <c r="C359" s="3">
        <f>LN(Cartera!C360/Cartera!C359)</f>
        <v>-1.0401591163604468E-2</v>
      </c>
      <c r="D359" s="3">
        <f>LN(Cartera!D360/Cartera!D359)</f>
        <v>5.80917845885729E-4</v>
      </c>
      <c r="E359" s="3">
        <f>LN(Cartera!E360/Cartera!E359)</f>
        <v>-1.2563671090734427E-2</v>
      </c>
      <c r="F359" s="3">
        <f>LN(Cartera!F360/Cartera!F359)</f>
        <v>-4.0502836995925676E-2</v>
      </c>
      <c r="G359" s="3">
        <f>LN(Cartera!G360/Cartera!G359)</f>
        <v>-2.1821126657988431E-2</v>
      </c>
      <c r="H359" s="3">
        <f>LN(Cartera!H360/Cartera!H359)</f>
        <v>3.0013843178242445E-3</v>
      </c>
      <c r="I359" s="3">
        <f>LN(Cartera!I360/Cartera!I359)</f>
        <v>-4.1470748247072363E-3</v>
      </c>
      <c r="J359" s="3">
        <f>LN(Cartera!J360/Cartera!J359)</f>
        <v>-9.6098505894022393E-4</v>
      </c>
      <c r="K359" s="3">
        <f>LN(Cartera!K360/Cartera!K359)</f>
        <v>3.1615739015573088E-3</v>
      </c>
      <c r="L359" s="3">
        <f>LN(Cartera!L360/Cartera!L359)</f>
        <v>-2.1587921023584488E-2</v>
      </c>
    </row>
    <row r="360" spans="1:12" hidden="1" outlineLevel="1" x14ac:dyDescent="0.25">
      <c r="A360" s="51"/>
      <c r="B360" s="3">
        <f>LN(Cartera!B361/Cartera!B360)</f>
        <v>-1.0807567656875711E-3</v>
      </c>
      <c r="C360" s="3">
        <f>LN(Cartera!C361/Cartera!C360)</f>
        <v>4.1735730563203796E-3</v>
      </c>
      <c r="D360" s="3">
        <f>LN(Cartera!D361/Cartera!D360)</f>
        <v>-2.3255243038620217E-3</v>
      </c>
      <c r="E360" s="3">
        <f>LN(Cartera!E361/Cartera!E360)</f>
        <v>3.9055781041194139E-3</v>
      </c>
      <c r="F360" s="3">
        <f>LN(Cartera!F361/Cartera!F360)</f>
        <v>1.1177293419095992E-2</v>
      </c>
      <c r="G360" s="3">
        <f>LN(Cartera!G361/Cartera!G360)</f>
        <v>-2.9029854841993856E-4</v>
      </c>
      <c r="H360" s="3">
        <f>LN(Cartera!H361/Cartera!H360)</f>
        <v>2.2602940632220611E-2</v>
      </c>
      <c r="I360" s="3">
        <f>LN(Cartera!I361/Cartera!I360)</f>
        <v>7.5532482358623364E-4</v>
      </c>
      <c r="J360" s="3">
        <f>LN(Cartera!J361/Cartera!J360)</f>
        <v>2.5205438991810149E-3</v>
      </c>
      <c r="K360" s="3">
        <f>LN(Cartera!K361/Cartera!K360)</f>
        <v>1.3793275216256852E-2</v>
      </c>
      <c r="L360" s="3">
        <f>LN(Cartera!L361/Cartera!L360)</f>
        <v>8.1718442076134622E-3</v>
      </c>
    </row>
    <row r="361" spans="1:12" hidden="1" outlineLevel="1" x14ac:dyDescent="0.25">
      <c r="A361" s="51"/>
      <c r="B361" s="3">
        <f>LN(Cartera!B362/Cartera!B361)</f>
        <v>-1.8939249035140548E-2</v>
      </c>
      <c r="C361" s="3">
        <f>LN(Cartera!C362/Cartera!C361)</f>
        <v>-2.7804410879380894E-3</v>
      </c>
      <c r="D361" s="3">
        <f>LN(Cartera!D362/Cartera!D361)</f>
        <v>-8.7346049198065332E-4</v>
      </c>
      <c r="E361" s="3">
        <f>LN(Cartera!E362/Cartera!E361)</f>
        <v>1.7975439770491386E-3</v>
      </c>
      <c r="F361" s="3">
        <f>LN(Cartera!F362/Cartera!F361)</f>
        <v>6.3552020417930663E-2</v>
      </c>
      <c r="G361" s="3">
        <f>LN(Cartera!G362/Cartera!G361)</f>
        <v>2.609793228604457E-3</v>
      </c>
      <c r="H361" s="3">
        <f>LN(Cartera!H362/Cartera!H361)</f>
        <v>4.6204065608155216E-2</v>
      </c>
      <c r="I361" s="3">
        <f>LN(Cartera!I362/Cartera!I361)</f>
        <v>0</v>
      </c>
      <c r="J361" s="3">
        <f>LN(Cartera!J362/Cartera!J361)</f>
        <v>-2.7608924565857471E-3</v>
      </c>
      <c r="K361" s="3">
        <f>LN(Cartera!K362/Cartera!K361)</f>
        <v>-1.74299302853918E-2</v>
      </c>
      <c r="L361" s="3">
        <f>LN(Cartera!L362/Cartera!L361)</f>
        <v>-8.1718442076135125E-3</v>
      </c>
    </row>
    <row r="362" spans="1:12" hidden="1" outlineLevel="1" x14ac:dyDescent="0.25">
      <c r="A362" s="51"/>
      <c r="B362" s="3">
        <f>LN(Cartera!B363/Cartera!B362)</f>
        <v>-6.5537602551598217E-3</v>
      </c>
      <c r="C362" s="3">
        <f>LN(Cartera!C363/Cartera!C362)</f>
        <v>1.3912438442619353E-4</v>
      </c>
      <c r="D362" s="3">
        <f>LN(Cartera!D363/Cartera!D362)</f>
        <v>8.7346049198053796E-4</v>
      </c>
      <c r="E362" s="3">
        <f>LN(Cartera!E363/Cartera!E362)</f>
        <v>-7.2094637051535885E-3</v>
      </c>
      <c r="F362" s="3">
        <f>LN(Cartera!F363/Cartera!F362)</f>
        <v>-9.465858374116249E-3</v>
      </c>
      <c r="G362" s="3">
        <f>LN(Cartera!G363/Cartera!G362)</f>
        <v>2.4104529787337035E-3</v>
      </c>
      <c r="H362" s="3">
        <f>LN(Cartera!H363/Cartera!H362)</f>
        <v>1.4083881520456545E-2</v>
      </c>
      <c r="I362" s="3">
        <f>LN(Cartera!I363/Cartera!I362)</f>
        <v>-1.8892504790108645E-3</v>
      </c>
      <c r="J362" s="3">
        <f>LN(Cartera!J363/Cartera!J362)</f>
        <v>-1.2023802238160512E-4</v>
      </c>
      <c r="K362" s="3">
        <f>LN(Cartera!K363/Cartera!K362)</f>
        <v>-2.1130928370069919E-2</v>
      </c>
      <c r="L362" s="3">
        <f>LN(Cartera!L363/Cartera!L362)</f>
        <v>-5.9534409067443922E-3</v>
      </c>
    </row>
    <row r="363" spans="1:12" hidden="1" outlineLevel="1" x14ac:dyDescent="0.25">
      <c r="A363" s="51"/>
      <c r="B363" s="3">
        <f>LN(Cartera!B364/Cartera!B363)</f>
        <v>1.4547974027673629E-2</v>
      </c>
      <c r="C363" s="3">
        <f>LN(Cartera!C364/Cartera!C363)</f>
        <v>5.5665186447511966E-4</v>
      </c>
      <c r="D363" s="3">
        <f>LN(Cartera!D364/Cartera!D363)</f>
        <v>1.4733705789949824E-2</v>
      </c>
      <c r="E363" s="3">
        <f>LN(Cartera!E364/Cartera!E363)</f>
        <v>1.506341623984854E-3</v>
      </c>
      <c r="F363" s="3">
        <f>LN(Cartera!F364/Cartera!F363)</f>
        <v>-1.7820930537502215E-2</v>
      </c>
      <c r="G363" s="3">
        <f>LN(Cartera!G364/Cartera!G363)</f>
        <v>5.1868430391507963E-3</v>
      </c>
      <c r="H363" s="3">
        <f>LN(Cartera!H364/Cartera!H363)</f>
        <v>4.1652995024115347E-2</v>
      </c>
      <c r="I363" s="3">
        <f>LN(Cartera!I364/Cartera!I363)</f>
        <v>7.5357553296827714E-3</v>
      </c>
      <c r="J363" s="3">
        <f>LN(Cartera!J364/Cartera!J363)</f>
        <v>9.5717766640720809E-3</v>
      </c>
      <c r="K363" s="3">
        <f>LN(Cartera!K364/Cartera!K363)</f>
        <v>4.3587282416640491E-3</v>
      </c>
      <c r="L363" s="3">
        <f>LN(Cartera!L364/Cartera!L363)</f>
        <v>1.4817703346173208E-2</v>
      </c>
    </row>
    <row r="364" spans="1:12" hidden="1" outlineLevel="1" x14ac:dyDescent="0.25">
      <c r="A364" s="51"/>
      <c r="B364" s="3">
        <f>LN(Cartera!B365/Cartera!B364)</f>
        <v>-4.0152547750589478E-3</v>
      </c>
      <c r="C364" s="3">
        <f>LN(Cartera!C365/Cartera!C364)</f>
        <v>1.0379998133699806E-2</v>
      </c>
      <c r="D364" s="3">
        <f>LN(Cartera!D365/Cartera!D364)</f>
        <v>-4.3109134156202843E-3</v>
      </c>
      <c r="E364" s="3">
        <f>LN(Cartera!E365/Cartera!E364)</f>
        <v>1.8044516174339517E-3</v>
      </c>
      <c r="F364" s="3">
        <f>LN(Cartera!F365/Cartera!F364)</f>
        <v>2.0195791664284035E-2</v>
      </c>
      <c r="G364" s="3">
        <f>LN(Cartera!G365/Cartera!G364)</f>
        <v>-8.6256775236009996E-4</v>
      </c>
      <c r="H364" s="3">
        <f>LN(Cartera!H365/Cartera!H364)</f>
        <v>-1.1635892873469255E-2</v>
      </c>
      <c r="I364" s="3">
        <f>LN(Cartera!I365/Cartera!I364)</f>
        <v>7.5050661591245088E-4</v>
      </c>
      <c r="J364" s="3">
        <f>LN(Cartera!J365/Cartera!J364)</f>
        <v>-7.2901425721493421E-3</v>
      </c>
      <c r="K364" s="3">
        <f>LN(Cartera!K365/Cartera!K364)</f>
        <v>-9.669944191547298E-4</v>
      </c>
      <c r="L364" s="3">
        <f>LN(Cartera!L365/Cartera!L364)</f>
        <v>-4.1616498420214117E-3</v>
      </c>
    </row>
    <row r="365" spans="1:12" hidden="1" outlineLevel="1" x14ac:dyDescent="0.25">
      <c r="A365" s="51"/>
      <c r="B365" s="3">
        <f>LN(Cartera!B366/Cartera!B365)</f>
        <v>1.0043836672441874E-3</v>
      </c>
      <c r="C365" s="3">
        <f>LN(Cartera!C366/Cartera!C365)</f>
        <v>6.5871516704135401E-3</v>
      </c>
      <c r="D365" s="3">
        <f>LN(Cartera!D366/Cartera!D365)</f>
        <v>6.6025786981296474E-3</v>
      </c>
      <c r="E365" s="3">
        <f>LN(Cartera!E366/Cartera!E365)</f>
        <v>4.4971145270768422E-3</v>
      </c>
      <c r="F365" s="3">
        <f>LN(Cartera!F366/Cartera!F365)</f>
        <v>-6.7796612766332675E-4</v>
      </c>
      <c r="G365" s="3">
        <f>LN(Cartera!G366/Cartera!G365)</f>
        <v>7.6415980931228387E-3</v>
      </c>
      <c r="H365" s="3">
        <f>LN(Cartera!H366/Cartera!H365)</f>
        <v>2.653876479015067E-2</v>
      </c>
      <c r="I365" s="3">
        <f>LN(Cartera!I366/Cartera!I365)</f>
        <v>1.3413017781490084E-2</v>
      </c>
      <c r="J365" s="3">
        <f>LN(Cartera!J366/Cartera!J365)</f>
        <v>5.6216044561188533E-3</v>
      </c>
      <c r="K365" s="3">
        <f>LN(Cartera!K366/Cartera!K365)</f>
        <v>-1.4521987223333366E-3</v>
      </c>
      <c r="L365" s="3">
        <f>LN(Cartera!L366/Cartera!L365)</f>
        <v>9.1672871601048787E-3</v>
      </c>
    </row>
    <row r="366" spans="1:12" hidden="1" outlineLevel="1" x14ac:dyDescent="0.25">
      <c r="A366" s="51"/>
      <c r="B366" s="3">
        <f>LN(Cartera!B367/Cartera!B366)</f>
        <v>-5.3617735033775326E-3</v>
      </c>
      <c r="C366" s="3">
        <f>LN(Cartera!C367/Cartera!C366)</f>
        <v>-5.6238267092456416E-3</v>
      </c>
      <c r="D366" s="3">
        <f>LN(Cartera!D367/Cartera!D366)</f>
        <v>-8.5882359449095569E-4</v>
      </c>
      <c r="E366" s="3">
        <f>LN(Cartera!E367/Cartera!E366)</f>
        <v>-5.398933330144128E-3</v>
      </c>
      <c r="F366" s="3">
        <f>LN(Cartera!F367/Cartera!F366)</f>
        <v>-7.4881221233903585E-3</v>
      </c>
      <c r="G366" s="3">
        <f>LN(Cartera!G367/Cartera!G366)</f>
        <v>-2.8587307851457751E-3</v>
      </c>
      <c r="H366" s="3">
        <f>LN(Cartera!H367/Cartera!H366)</f>
        <v>-4.2527221225409093E-3</v>
      </c>
      <c r="I366" s="3">
        <f>LN(Cartera!I367/Cartera!I366)</f>
        <v>7.399556249583271E-4</v>
      </c>
      <c r="J366" s="3">
        <f>LN(Cartera!J367/Cartera!J366)</f>
        <v>2.2636931768078069E-3</v>
      </c>
      <c r="K366" s="3">
        <f>LN(Cartera!K367/Cartera!K366)</f>
        <v>3.3851729222378708E-3</v>
      </c>
      <c r="L366" s="3">
        <f>LN(Cartera!L367/Cartera!L366)</f>
        <v>7.5471712001217535E-3</v>
      </c>
    </row>
    <row r="367" spans="1:12" hidden="1" outlineLevel="1" x14ac:dyDescent="0.25">
      <c r="A367" s="51"/>
      <c r="B367" s="3">
        <f>LN(Cartera!B368/Cartera!B367)</f>
        <v>-1.4061092437543815E-3</v>
      </c>
      <c r="C367" s="3">
        <f>LN(Cartera!C368/Cartera!C367)</f>
        <v>-6.4858296772550726E-3</v>
      </c>
      <c r="D367" s="3">
        <f>LN(Cartera!D368/Cartera!D367)</f>
        <v>-2.5805318979601737E-3</v>
      </c>
      <c r="E367" s="3">
        <f>LN(Cartera!E368/Cartera!E367)</f>
        <v>3.3028403647016101E-3</v>
      </c>
      <c r="F367" s="3">
        <f>LN(Cartera!F368/Cartera!F367)</f>
        <v>5.451461541586938E-3</v>
      </c>
      <c r="G367" s="3">
        <f>LN(Cartera!G368/Cartera!G367)</f>
        <v>9.1194608966417984E-3</v>
      </c>
      <c r="H367" s="3">
        <f>LN(Cartera!H368/Cartera!H367)</f>
        <v>1.0357180278784602E-2</v>
      </c>
      <c r="I367" s="3">
        <f>LN(Cartera!I368/Cartera!I367)</f>
        <v>-1.1101203524868863E-3</v>
      </c>
      <c r="J367" s="3">
        <f>LN(Cartera!J368/Cartera!J367)</f>
        <v>1.9023070657478412E-3</v>
      </c>
      <c r="K367" s="3">
        <f>LN(Cartera!K368/Cartera!K367)</f>
        <v>-9.2151489490885485E-3</v>
      </c>
      <c r="L367" s="3">
        <f>LN(Cartera!L368/Cartera!L367)</f>
        <v>2.6973972099450141E-2</v>
      </c>
    </row>
    <row r="368" spans="1:12" hidden="1" outlineLevel="1" x14ac:dyDescent="0.25">
      <c r="A368" s="51"/>
      <c r="B368" s="3">
        <f>LN(Cartera!B369/Cartera!B368)</f>
        <v>3.9725350799081028E-3</v>
      </c>
      <c r="C368" s="3">
        <f>LN(Cartera!C369/Cartera!C368)</f>
        <v>7.4482275364713552E-3</v>
      </c>
      <c r="D368" s="3">
        <f>LN(Cartera!D369/Cartera!D368)</f>
        <v>5.7256668627642462E-3</v>
      </c>
      <c r="E368" s="3">
        <f>LN(Cartera!E369/Cartera!E368)</f>
        <v>7.7634907697045922E-3</v>
      </c>
      <c r="F368" s="3">
        <f>LN(Cartera!F369/Cartera!F368)</f>
        <v>4.5824717906200185E-2</v>
      </c>
      <c r="G368" s="3">
        <f>LN(Cartera!G369/Cartera!G368)</f>
        <v>1.0067356985236938E-2</v>
      </c>
      <c r="H368" s="3">
        <f>LN(Cartera!H369/Cartera!H368)</f>
        <v>-5.1954503758116473E-3</v>
      </c>
      <c r="I368" s="3">
        <f>LN(Cartera!I369/Cartera!I368)</f>
        <v>4.064332140826233E-3</v>
      </c>
      <c r="J368" s="3">
        <f>LN(Cartera!J369/Cartera!J368)</f>
        <v>1.8986121758849542E-3</v>
      </c>
      <c r="K368" s="3">
        <f>LN(Cartera!K369/Cartera!K368)</f>
        <v>-2.6020505818109669E-3</v>
      </c>
      <c r="L368" s="3">
        <f>LN(Cartera!L369/Cartera!L368)</f>
        <v>0</v>
      </c>
    </row>
    <row r="369" spans="1:12" hidden="1" outlineLevel="1" x14ac:dyDescent="0.25">
      <c r="A369" s="51"/>
      <c r="B369" s="3">
        <f>LN(Cartera!B370/Cartera!B369)</f>
        <v>-4.859209119774604E-3</v>
      </c>
      <c r="C369" s="3">
        <f>LN(Cartera!C370/Cartera!C369)</f>
        <v>1.6896505099535476E-2</v>
      </c>
      <c r="D369" s="3">
        <f>LN(Cartera!D370/Cartera!D369)</f>
        <v>1.9962648293262862E-3</v>
      </c>
      <c r="E369" s="3">
        <f>LN(Cartera!E370/Cartera!E369)</f>
        <v>-2.382312026060927E-3</v>
      </c>
      <c r="F369" s="3">
        <f>LN(Cartera!F370/Cartera!F369)</f>
        <v>1.0332672178580969E-2</v>
      </c>
      <c r="G369" s="3">
        <f>LN(Cartera!G370/Cartera!G369)</f>
        <v>5.0425076262033963E-3</v>
      </c>
      <c r="H369" s="3">
        <f>LN(Cartera!H370/Cartera!H369)</f>
        <v>1.4431963997428243E-2</v>
      </c>
      <c r="I369" s="3">
        <f>LN(Cartera!I370/Cartera!I369)</f>
        <v>3.3130160986093418E-3</v>
      </c>
      <c r="J369" s="3">
        <f>LN(Cartera!J370/Cartera!J369)</f>
        <v>6.8526025106700993E-3</v>
      </c>
      <c r="K369" s="3">
        <f>LN(Cartera!K370/Cartera!K369)</f>
        <v>-1.6583550287956338E-2</v>
      </c>
      <c r="L369" s="3">
        <f>LN(Cartera!L370/Cartera!L369)</f>
        <v>-1.5927925363684252E-2</v>
      </c>
    </row>
    <row r="370" spans="1:12" hidden="1" outlineLevel="1" x14ac:dyDescent="0.25">
      <c r="A370" s="51"/>
      <c r="B370" s="3">
        <f>LN(Cartera!B371/Cartera!B370)</f>
        <v>1.573551900287536E-2</v>
      </c>
      <c r="C370" s="3">
        <f>LN(Cartera!C371/Cartera!C370)</f>
        <v>8.3422847122336455E-3</v>
      </c>
      <c r="D370" s="3">
        <f>LN(Cartera!D371/Cartera!D370)</f>
        <v>-1.2037921579420409E-2</v>
      </c>
      <c r="E370" s="3">
        <f>LN(Cartera!E371/Cartera!E370)</f>
        <v>-1.7905405889338253E-3</v>
      </c>
      <c r="F370" s="3">
        <f>LN(Cartera!F371/Cartera!F370)</f>
        <v>3.2118196265125805E-4</v>
      </c>
      <c r="G370" s="3">
        <f>LN(Cartera!G371/Cartera!G370)</f>
        <v>-2.5181174768048329E-3</v>
      </c>
      <c r="H370" s="3">
        <f>LN(Cartera!H371/Cartera!H370)</f>
        <v>3.5757248424879836E-3</v>
      </c>
      <c r="I370" s="3">
        <f>LN(Cartera!I371/Cartera!I370)</f>
        <v>-7.0071835119070412E-3</v>
      </c>
      <c r="J370" s="3">
        <f>LN(Cartera!J371/Cartera!J370)</f>
        <v>3.174010832083718E-3</v>
      </c>
      <c r="K370" s="3">
        <f>LN(Cartera!K371/Cartera!K370)</f>
        <v>-1.9887808843071977E-3</v>
      </c>
      <c r="L370" s="3">
        <f>LN(Cartera!L371/Cartera!L370)</f>
        <v>-3.0466509686546614E-3</v>
      </c>
    </row>
    <row r="371" spans="1:12" hidden="1" outlineLevel="1" x14ac:dyDescent="0.25">
      <c r="A371" s="51"/>
      <c r="B371" s="3">
        <f>LN(Cartera!B372/Cartera!B371)</f>
        <v>2.5378892329975828E-3</v>
      </c>
      <c r="C371" s="3">
        <f>LN(Cartera!C372/Cartera!C371)</f>
        <v>-9.6943400283141194E-3</v>
      </c>
      <c r="D371" s="3">
        <f>LN(Cartera!D372/Cartera!D371)</f>
        <v>-6.3639498317105241E-3</v>
      </c>
      <c r="E371" s="3">
        <f>LN(Cartera!E372/Cartera!E371)</f>
        <v>-4.7904283226324887E-3</v>
      </c>
      <c r="F371" s="3">
        <f>LN(Cartera!F372/Cartera!F371)</f>
        <v>-2.9989210538889297E-2</v>
      </c>
      <c r="G371" s="3">
        <f>LN(Cartera!G372/Cartera!G371)</f>
        <v>-8.4073059911661638E-4</v>
      </c>
      <c r="H371" s="3">
        <f>LN(Cartera!H372/Cartera!H371)</f>
        <v>-1.166811741895365E-2</v>
      </c>
      <c r="I371" s="3">
        <f>LN(Cartera!I372/Cartera!I371)</f>
        <v>-1.0790802381225187E-2</v>
      </c>
      <c r="J371" s="3">
        <f>LN(Cartera!J372/Cartera!J371)</f>
        <v>-7.6582877974497735E-3</v>
      </c>
      <c r="K371" s="3">
        <f>LN(Cartera!K372/Cartera!K371)</f>
        <v>-7.8274693929667166E-3</v>
      </c>
      <c r="L371" s="3">
        <f>LN(Cartera!L372/Cartera!L371)</f>
        <v>2.1964115230356775E-2</v>
      </c>
    </row>
    <row r="372" spans="1:12" hidden="1" outlineLevel="1" x14ac:dyDescent="0.25">
      <c r="A372" s="51"/>
      <c r="B372" s="3">
        <f>LN(Cartera!B373/Cartera!B372)</f>
        <v>-1.7160822969295872E-5</v>
      </c>
      <c r="C372" s="3">
        <f>LN(Cartera!C373/Cartera!C372)</f>
        <v>-1.8985846397918428E-2</v>
      </c>
      <c r="D372" s="3">
        <f>LN(Cartera!D373/Cartera!D372)</f>
        <v>1.2687684434339453E-2</v>
      </c>
      <c r="E372" s="3">
        <f>LN(Cartera!E373/Cartera!E372)</f>
        <v>-6.6245953385872516E-3</v>
      </c>
      <c r="F372" s="3">
        <f>LN(Cartera!F373/Cartera!F372)</f>
        <v>-1.6558705829547765E-3</v>
      </c>
      <c r="G372" s="3">
        <f>LN(Cartera!G373/Cartera!G372)</f>
        <v>-5.4353240871428772E-3</v>
      </c>
      <c r="H372" s="3">
        <f>LN(Cartera!H373/Cartera!H372)</f>
        <v>-4.8264829741896864E-3</v>
      </c>
      <c r="I372" s="3">
        <f>LN(Cartera!I373/Cartera!I372)</f>
        <v>1.2639573475382125E-2</v>
      </c>
      <c r="J372" s="3">
        <f>LN(Cartera!J373/Cartera!J372)</f>
        <v>-8.7908025792383833E-3</v>
      </c>
      <c r="K372" s="3">
        <f>LN(Cartera!K373/Cartera!K372)</f>
        <v>-1.6690954650228657E-2</v>
      </c>
      <c r="L372" s="3">
        <f>LN(Cartera!L373/Cartera!L372)</f>
        <v>-4.97619654438883E-4</v>
      </c>
    </row>
    <row r="373" spans="1:12" hidden="1" outlineLevel="1" x14ac:dyDescent="0.25">
      <c r="A373" s="51"/>
      <c r="B373" s="3">
        <f>LN(Cartera!B374/Cartera!B373)</f>
        <v>-9.8230323361194046E-4</v>
      </c>
      <c r="C373" s="3">
        <f>LN(Cartera!C374/Cartera!C373)</f>
        <v>9.647716739879604E-4</v>
      </c>
      <c r="D373" s="3">
        <f>LN(Cartera!D374/Cartera!D373)</f>
        <v>-1.7207345306679755E-3</v>
      </c>
      <c r="E373" s="3">
        <f>LN(Cartera!E374/Cartera!E373)</f>
        <v>-6.3645921634676262E-3</v>
      </c>
      <c r="F373" s="3">
        <f>LN(Cartera!F374/Cartera!F373)</f>
        <v>-4.3698773772383681E-2</v>
      </c>
      <c r="G373" s="3">
        <f>LN(Cartera!G374/Cartera!G373)</f>
        <v>4.8744378478980561E-3</v>
      </c>
      <c r="H373" s="3">
        <f>LN(Cartera!H374/Cartera!H373)</f>
        <v>1.1484982345334644E-2</v>
      </c>
      <c r="I373" s="3">
        <f>LN(Cartera!I374/Cartera!I373)</f>
        <v>2.2645269670780507E-2</v>
      </c>
      <c r="J373" s="3">
        <f>LN(Cartera!J374/Cartera!J373)</f>
        <v>7.6072994825159695E-3</v>
      </c>
      <c r="K373" s="3">
        <f>LN(Cartera!K374/Cartera!K373)</f>
        <v>1.1830457398987538E-2</v>
      </c>
      <c r="L373" s="3">
        <f>LN(Cartera!L374/Cartera!L373)</f>
        <v>1.4331832611831002E-2</v>
      </c>
    </row>
    <row r="374" spans="1:12" hidden="1" outlineLevel="1" x14ac:dyDescent="0.25">
      <c r="A374" s="51"/>
      <c r="B374" s="3">
        <f>LN(Cartera!B375/Cartera!B374)</f>
        <v>-1.0938779805192762E-2</v>
      </c>
      <c r="C374" s="3">
        <f>LN(Cartera!C375/Cartera!C374)</f>
        <v>-1.1918004230892029E-2</v>
      </c>
      <c r="D374" s="3">
        <f>LN(Cartera!D375/Cartera!D374)</f>
        <v>4.2962115544811167E-3</v>
      </c>
      <c r="E374" s="3">
        <f>LN(Cartera!E375/Cartera!E374)</f>
        <v>3.3389316698931772E-3</v>
      </c>
      <c r="F374" s="3">
        <f>LN(Cartera!F375/Cartera!F374)</f>
        <v>-2.4267650123197099E-3</v>
      </c>
      <c r="G374" s="3">
        <f>LN(Cartera!G375/Cartera!G374)</f>
        <v>2.8212417569754945E-2</v>
      </c>
      <c r="H374" s="3">
        <f>LN(Cartera!H375/Cartera!H374)</f>
        <v>-3.3559319478312595E-2</v>
      </c>
      <c r="I374" s="3">
        <f>LN(Cartera!I375/Cartera!I374)</f>
        <v>-7.2490711198360805E-3</v>
      </c>
      <c r="J374" s="3">
        <f>LN(Cartera!J375/Cartera!J374)</f>
        <v>7.0797463854090654E-3</v>
      </c>
      <c r="K374" s="3">
        <f>LN(Cartera!K375/Cartera!K374)</f>
        <v>-5.0833581169772095E-2</v>
      </c>
      <c r="L374" s="3">
        <f>LN(Cartera!L375/Cartera!L374)</f>
        <v>3.2708095407758348E-4</v>
      </c>
    </row>
    <row r="375" spans="1:12" hidden="1" outlineLevel="1" x14ac:dyDescent="0.25">
      <c r="A375" s="51"/>
      <c r="B375" s="3">
        <f>LN(Cartera!B376/Cartera!B375)</f>
        <v>8.2392234278095347E-3</v>
      </c>
      <c r="C375" s="3">
        <f>LN(Cartera!C376/Cartera!C375)</f>
        <v>-1.8147799940883357E-2</v>
      </c>
      <c r="D375" s="3">
        <f>LN(Cartera!D376/Cartera!D375)</f>
        <v>4.8467092781929594E-3</v>
      </c>
      <c r="E375" s="3">
        <f>LN(Cartera!E376/Cartera!E375)</f>
        <v>4.5352154972145894E-3</v>
      </c>
      <c r="F375" s="3">
        <f>LN(Cartera!F376/Cartera!F375)</f>
        <v>6.2284285472975695E-3</v>
      </c>
      <c r="G375" s="3">
        <f>LN(Cartera!G376/Cartera!G375)</f>
        <v>-3.6371158958741038E-4</v>
      </c>
      <c r="H375" s="3">
        <f>LN(Cartera!H376/Cartera!H375)</f>
        <v>1.625150885683592E-2</v>
      </c>
      <c r="I375" s="3">
        <f>LN(Cartera!I376/Cartera!I375)</f>
        <v>5.8034257911893806E-3</v>
      </c>
      <c r="J375" s="3">
        <f>LN(Cartera!J376/Cartera!J375)</f>
        <v>-1.6474349952644571E-3</v>
      </c>
      <c r="K375" s="3">
        <f>LN(Cartera!K376/Cartera!K375)</f>
        <v>-1.767700864076764E-4</v>
      </c>
      <c r="L375" s="3">
        <f>LN(Cartera!L376/Cartera!L375)</f>
        <v>6.3564553226472574E-3</v>
      </c>
    </row>
    <row r="376" spans="1:12" hidden="1" outlineLevel="1" x14ac:dyDescent="0.25">
      <c r="A376" s="51"/>
      <c r="B376" s="3">
        <f>LN(Cartera!B377/Cartera!B376)</f>
        <v>-3.2355553492084228E-3</v>
      </c>
      <c r="C376" s="3">
        <f>LN(Cartera!C377/Cartera!C376)</f>
        <v>-7.5525542806503627E-3</v>
      </c>
      <c r="D376" s="3">
        <f>LN(Cartera!D377/Cartera!D376)</f>
        <v>-5.6901851562353651E-4</v>
      </c>
      <c r="E376" s="3">
        <f>LN(Cartera!E377/Cartera!E376)</f>
        <v>3.0155330339933195E-4</v>
      </c>
      <c r="F376" s="3">
        <f>LN(Cartera!F377/Cartera!F376)</f>
        <v>1.2341603340541329E-2</v>
      </c>
      <c r="G376" s="3">
        <f>LN(Cartera!G377/Cartera!G376)</f>
        <v>-2.7285461205636306E-4</v>
      </c>
      <c r="H376" s="3">
        <f>LN(Cartera!H377/Cartera!H376)</f>
        <v>-1.1502139867744501E-2</v>
      </c>
      <c r="I376" s="3">
        <f>LN(Cartera!I377/Cartera!I376)</f>
        <v>7.230658304909262E-4</v>
      </c>
      <c r="J376" s="3">
        <f>LN(Cartera!J377/Cartera!J376)</f>
        <v>2.4701417177200933E-3</v>
      </c>
      <c r="K376" s="3">
        <f>LN(Cartera!K377/Cartera!K376)</f>
        <v>-1.8738890596131499E-2</v>
      </c>
      <c r="L376" s="3">
        <f>LN(Cartera!L377/Cartera!L376)</f>
        <v>-1.2095570806826801E-2</v>
      </c>
    </row>
    <row r="377" spans="1:12" hidden="1" outlineLevel="1" x14ac:dyDescent="0.25">
      <c r="A377" s="51"/>
      <c r="B377" s="3">
        <f>LN(Cartera!B378/Cartera!B377)</f>
        <v>-1.5811321875128785E-2</v>
      </c>
      <c r="C377" s="3">
        <f>LN(Cartera!C378/Cartera!C377)</f>
        <v>6.7003315273789065E-3</v>
      </c>
      <c r="D377" s="3">
        <f>LN(Cartera!D378/Cartera!D377)</f>
        <v>3.165089899345843E-2</v>
      </c>
      <c r="E377" s="3">
        <f>LN(Cartera!E378/Cartera!E377)</f>
        <v>-2.4153996521132514E-3</v>
      </c>
      <c r="F377" s="3">
        <f>LN(Cartera!F378/Cartera!F377)</f>
        <v>-4.4391741746874292E-3</v>
      </c>
      <c r="G377" s="3">
        <f>LN(Cartera!G378/Cartera!G377)</f>
        <v>6.1667103641641352E-3</v>
      </c>
      <c r="H377" s="3">
        <f>LN(Cartera!H378/Cartera!H377)</f>
        <v>1.2110300910471506E-2</v>
      </c>
      <c r="I377" s="3">
        <f>LN(Cartera!I378/Cartera!I377)</f>
        <v>-3.9833839378476702E-3</v>
      </c>
      <c r="J377" s="3">
        <f>LN(Cartera!J378/Cartera!J377)</f>
        <v>5.8717483284785512E-4</v>
      </c>
      <c r="K377" s="3">
        <f>LN(Cartera!K378/Cartera!K377)</f>
        <v>3.7760181859569013E-3</v>
      </c>
      <c r="L377" s="3">
        <f>LN(Cartera!L378/Cartera!L377)</f>
        <v>8.6778931094236931E-3</v>
      </c>
    </row>
    <row r="378" spans="1:12" hidden="1" outlineLevel="1" x14ac:dyDescent="0.25">
      <c r="A378" s="51"/>
      <c r="B378" s="3">
        <f>LN(Cartera!B379/Cartera!B378)</f>
        <v>1.959919782208182E-3</v>
      </c>
      <c r="C378" s="3">
        <f>LN(Cartera!C379/Cartera!C378)</f>
        <v>4.6779022061856582E-3</v>
      </c>
      <c r="D378" s="3">
        <f>LN(Cartera!D379/Cartera!D378)</f>
        <v>3.5778762929372415E-3</v>
      </c>
      <c r="E378" s="3">
        <f>LN(Cartera!E379/Cartera!E378)</f>
        <v>-4.8486155594551121E-3</v>
      </c>
      <c r="F378" s="3">
        <f>LN(Cartera!F379/Cartera!F378)</f>
        <v>-1.7259662738336637E-2</v>
      </c>
      <c r="G378" s="3">
        <f>LN(Cartera!G379/Cartera!G378)</f>
        <v>-1.7694761284519959E-2</v>
      </c>
      <c r="H378" s="3">
        <f>LN(Cartera!H379/Cartera!H378)</f>
        <v>-6.0816104272710351E-4</v>
      </c>
      <c r="I378" s="3">
        <f>LN(Cartera!I379/Cartera!I378)</f>
        <v>9.0302224265974874E-3</v>
      </c>
      <c r="J378" s="3">
        <f>LN(Cartera!J379/Cartera!J378)</f>
        <v>6.6702021729528396E-3</v>
      </c>
      <c r="K378" s="3">
        <f>LN(Cartera!K379/Cartera!K378)</f>
        <v>-3.5900197192252625E-4</v>
      </c>
      <c r="L378" s="3">
        <f>LN(Cartera!L379/Cartera!L378)</f>
        <v>-2.2849528279559723E-3</v>
      </c>
    </row>
    <row r="379" spans="1:12" hidden="1" outlineLevel="1" x14ac:dyDescent="0.25">
      <c r="A379" s="51"/>
      <c r="B379" s="3">
        <f>LN(Cartera!B380/Cartera!B379)</f>
        <v>6.4886214358007505E-3</v>
      </c>
      <c r="C379" s="3">
        <f>LN(Cartera!C380/Cartera!C379)</f>
        <v>3.9520024044339625E-3</v>
      </c>
      <c r="D379" s="3">
        <f>LN(Cartera!D380/Cartera!D379)</f>
        <v>-7.1685720938378019E-3</v>
      </c>
      <c r="E379" s="3">
        <f>LN(Cartera!E380/Cartera!E379)</f>
        <v>1.5373385376481421E-2</v>
      </c>
      <c r="F379" s="3">
        <f>LN(Cartera!F380/Cartera!F379)</f>
        <v>6.699459252896596E-2</v>
      </c>
      <c r="G379" s="3">
        <f>LN(Cartera!G380/Cartera!G379)</f>
        <v>4.1324729174033797E-3</v>
      </c>
      <c r="H379" s="3">
        <f>LN(Cartera!H380/Cartera!H379)</f>
        <v>1.263351062014474E-2</v>
      </c>
      <c r="I379" s="3">
        <f>LN(Cartera!I380/Cartera!I379)</f>
        <v>1.0782031786343814E-3</v>
      </c>
      <c r="J379" s="3">
        <f>LN(Cartera!J380/Cartera!J379)</f>
        <v>8.9405994675019525E-3</v>
      </c>
      <c r="K379" s="3">
        <f>LN(Cartera!K380/Cartera!K379)</f>
        <v>7.3339026984560003E-3</v>
      </c>
      <c r="L379" s="3">
        <f>LN(Cartera!L380/Cartera!L379)</f>
        <v>-1.3080773611412241E-3</v>
      </c>
    </row>
    <row r="380" spans="1:12" hidden="1" outlineLevel="1" x14ac:dyDescent="0.25">
      <c r="A380" s="51"/>
      <c r="B380" s="3">
        <f>LN(Cartera!B381/Cartera!B380)</f>
        <v>5.6205618801033535E-3</v>
      </c>
      <c r="C380" s="3">
        <f>LN(Cartera!C381/Cartera!C380)</f>
        <v>0</v>
      </c>
      <c r="D380" s="3">
        <f>LN(Cartera!D381/Cartera!D380)</f>
        <v>5.2436437901205368E-3</v>
      </c>
      <c r="E380" s="3">
        <f>LN(Cartera!E381/Cartera!E380)</f>
        <v>6.2621049462237453E-3</v>
      </c>
      <c r="F380" s="3">
        <f>LN(Cartera!F381/Cartera!F380)</f>
        <v>4.7688630406800769E-2</v>
      </c>
      <c r="G380" s="3">
        <f>LN(Cartera!G381/Cartera!G380)</f>
        <v>-1.3191473675204183E-2</v>
      </c>
      <c r="H380" s="3">
        <f>LN(Cartera!H381/Cartera!H380)</f>
        <v>4.3753912796331536E-3</v>
      </c>
      <c r="I380" s="3">
        <f>LN(Cartera!I381/Cartera!I380)</f>
        <v>1.3202654099262833E-2</v>
      </c>
      <c r="J380" s="3">
        <f>LN(Cartera!J381/Cartera!J380)</f>
        <v>-3.4682928994331225E-4</v>
      </c>
      <c r="K380" s="3">
        <f>LN(Cartera!K381/Cartera!K380)</f>
        <v>8.3415336365846755E-3</v>
      </c>
      <c r="L380" s="3">
        <f>LN(Cartera!L381/Cartera!L380)</f>
        <v>3.9190448592543396E-3</v>
      </c>
    </row>
    <row r="381" spans="1:12" hidden="1" outlineLevel="1" x14ac:dyDescent="0.25">
      <c r="A381" s="51"/>
      <c r="B381" s="3">
        <f>LN(Cartera!B382/Cartera!B381)</f>
        <v>-6.2054347776982651E-4</v>
      </c>
      <c r="C381" s="3">
        <f>LN(Cartera!C382/Cartera!C381)</f>
        <v>3.2346980123193008E-3</v>
      </c>
      <c r="D381" s="3">
        <f>LN(Cartera!D382/Cartera!D381)</f>
        <v>1.149432437481444E-2</v>
      </c>
      <c r="E381" s="3">
        <f>LN(Cartera!E382/Cartera!E381)</f>
        <v>-9.85812315162834E-3</v>
      </c>
      <c r="F381" s="3">
        <f>LN(Cartera!F382/Cartera!F381)</f>
        <v>-8.7309255701575328E-3</v>
      </c>
      <c r="G381" s="3">
        <f>LN(Cartera!G382/Cartera!G381)</f>
        <v>-1.252122507219979E-2</v>
      </c>
      <c r="H381" s="3">
        <f>LN(Cartera!H382/Cartera!H381)</f>
        <v>3.0276778437652883E-2</v>
      </c>
      <c r="I381" s="3">
        <f>LN(Cartera!I382/Cartera!I381)</f>
        <v>-4.9750991916906306E-3</v>
      </c>
      <c r="J381" s="3">
        <f>LN(Cartera!J382/Cartera!J381)</f>
        <v>-2.5471936156395733E-3</v>
      </c>
      <c r="K381" s="3">
        <f>LN(Cartera!K382/Cartera!K381)</f>
        <v>-2.1617688447045855E-2</v>
      </c>
      <c r="L381" s="3">
        <f>LN(Cartera!L382/Cartera!L381)</f>
        <v>-1.1638504990111688E-2</v>
      </c>
    </row>
    <row r="382" spans="1:12" hidden="1" outlineLevel="1" x14ac:dyDescent="0.25">
      <c r="A382" s="51"/>
      <c r="B382" s="3">
        <f>LN(Cartera!B383/Cartera!B382)</f>
        <v>-1.0769289088758554E-2</v>
      </c>
      <c r="C382" s="3">
        <f>LN(Cartera!C383/Cartera!C382)</f>
        <v>3.5041033331407487E-3</v>
      </c>
      <c r="D382" s="3">
        <f>LN(Cartera!D383/Cartera!D382)</f>
        <v>-5.7306473417167532E-3</v>
      </c>
      <c r="E382" s="3">
        <f>LN(Cartera!E383/Cartera!E382)</f>
        <v>-9.0109632167219408E-4</v>
      </c>
      <c r="F382" s="3">
        <f>LN(Cartera!F383/Cartera!F382)</f>
        <v>-1.3875971613757367E-2</v>
      </c>
      <c r="G382" s="3">
        <f>LN(Cartera!G383/Cartera!G382)</f>
        <v>5.9064063053121171E-3</v>
      </c>
      <c r="H382" s="3">
        <f>LN(Cartera!H383/Cartera!H382)</f>
        <v>-1.1965722491140258E-2</v>
      </c>
      <c r="I382" s="3">
        <f>LN(Cartera!I383/Cartera!I382)</f>
        <v>-4.284154994508284E-3</v>
      </c>
      <c r="J382" s="3">
        <f>LN(Cartera!J383/Cartera!J382)</f>
        <v>3.9337780682865992E-3</v>
      </c>
      <c r="K382" s="3">
        <f>LN(Cartera!K383/Cartera!K382)</f>
        <v>-1.0165235471683425E-2</v>
      </c>
      <c r="L382" s="3">
        <f>LN(Cartera!L383/Cartera!L382)</f>
        <v>2.1411026697153389E-3</v>
      </c>
    </row>
    <row r="383" spans="1:12" hidden="1" outlineLevel="1" x14ac:dyDescent="0.25">
      <c r="A383" s="51"/>
      <c r="B383" s="3">
        <f>LN(Cartera!B384/Cartera!B383)</f>
        <v>-7.3583760390068392E-3</v>
      </c>
      <c r="C383" s="3">
        <f>LN(Cartera!C384/Cartera!C383)</f>
        <v>7.6660213418606061E-3</v>
      </c>
      <c r="D383" s="3">
        <f>LN(Cartera!D384/Cartera!D383)</f>
        <v>-1.0454042793153248E-2</v>
      </c>
      <c r="E383" s="3">
        <f>LN(Cartera!E384/Cartera!E383)</f>
        <v>5.0952305646729803E-3</v>
      </c>
      <c r="F383" s="3">
        <f>LN(Cartera!F384/Cartera!F383)</f>
        <v>1.2308787441451982E-2</v>
      </c>
      <c r="G383" s="3">
        <f>LN(Cartera!G384/Cartera!G383)</f>
        <v>-3.9564770455052502E-2</v>
      </c>
      <c r="H383" s="3">
        <f>LN(Cartera!H384/Cartera!H383)</f>
        <v>1.0572207807512696E-2</v>
      </c>
      <c r="I383" s="3">
        <f>LN(Cartera!I384/Cartera!I383)</f>
        <v>-9.7071046298139903E-3</v>
      </c>
      <c r="J383" s="3">
        <f>LN(Cartera!J384/Cartera!J383)</f>
        <v>-4.6296496068384471E-3</v>
      </c>
      <c r="K383" s="3">
        <f>LN(Cartera!K384/Cartera!K383)</f>
        <v>-2.1918182290678791E-3</v>
      </c>
      <c r="L383" s="3">
        <f>LN(Cartera!L384/Cartera!L383)</f>
        <v>-6.5827849103332575E-4</v>
      </c>
    </row>
    <row r="384" spans="1:12" hidden="1" outlineLevel="1" x14ac:dyDescent="0.25">
      <c r="A384" s="51"/>
      <c r="B384" s="3">
        <f>LN(Cartera!B385/Cartera!B384)</f>
        <v>6.5082739188465346E-3</v>
      </c>
      <c r="C384" s="3">
        <f>LN(Cartera!C385/Cartera!C384)</f>
        <v>-2.2182504544668871E-2</v>
      </c>
      <c r="D384" s="3">
        <f>LN(Cartera!D385/Cartera!D384)</f>
        <v>-1.9266238545606416E-2</v>
      </c>
      <c r="E384" s="3">
        <f>LN(Cartera!E385/Cartera!E384)</f>
        <v>-8.9735314676190302E-4</v>
      </c>
      <c r="F384" s="3">
        <f>LN(Cartera!F385/Cartera!F384)</f>
        <v>-3.5763677916941967E-2</v>
      </c>
      <c r="G384" s="3">
        <f>LN(Cartera!G385/Cartera!G384)</f>
        <v>-1.4497305526263549E-2</v>
      </c>
      <c r="H384" s="3">
        <f>LN(Cartera!H385/Cartera!H384)</f>
        <v>-4.3765309228168979E-2</v>
      </c>
      <c r="I384" s="3">
        <f>LN(Cartera!I385/Cartera!I384)</f>
        <v>-5.4337752709434067E-3</v>
      </c>
      <c r="J384" s="3">
        <f>LN(Cartera!J385/Cartera!J384)</f>
        <v>2.2017739285163174E-3</v>
      </c>
      <c r="K384" s="3">
        <f>LN(Cartera!K385/Cartera!K384)</f>
        <v>-1.2511681499183264E-2</v>
      </c>
      <c r="L384" s="3">
        <f>LN(Cartera!L385/Cartera!L384)</f>
        <v>-1.3258447339665918E-2</v>
      </c>
    </row>
    <row r="385" spans="1:12" hidden="1" outlineLevel="1" x14ac:dyDescent="0.25">
      <c r="A385" s="51"/>
      <c r="B385" s="3">
        <f>LN(Cartera!B386/Cartera!B385)</f>
        <v>-3.8654033392814466E-3</v>
      </c>
      <c r="C385" s="3">
        <f>LN(Cartera!C386/Cartera!C385)</f>
        <v>2.6936289249974749E-3</v>
      </c>
      <c r="D385" s="3">
        <f>LN(Cartera!D386/Cartera!D385)</f>
        <v>-1.5055020892951304E-2</v>
      </c>
      <c r="E385" s="3">
        <f>LN(Cartera!E386/Cartera!E385)</f>
        <v>-5.0996962209781688E-3</v>
      </c>
      <c r="F385" s="3">
        <f>LN(Cartera!F386/Cartera!F385)</f>
        <v>-8.1606459088649514E-3</v>
      </c>
      <c r="G385" s="3">
        <f>LN(Cartera!G386/Cartera!G385)</f>
        <v>6.2948964882484516E-3</v>
      </c>
      <c r="H385" s="3">
        <f>LN(Cartera!H386/Cartera!H385)</f>
        <v>-5.4768894866259209E-2</v>
      </c>
      <c r="I385" s="3">
        <f>LN(Cartera!I386/Cartera!I385)</f>
        <v>-4.7333420845008852E-3</v>
      </c>
      <c r="J385" s="3">
        <f>LN(Cartera!J386/Cartera!J385)</f>
        <v>-8.0191261974798013E-3</v>
      </c>
      <c r="K385" s="3">
        <f>LN(Cartera!K386/Cartera!K385)</f>
        <v>2.4040881409038732E-3</v>
      </c>
      <c r="L385" s="3">
        <f>LN(Cartera!L386/Cartera!L385)</f>
        <v>-3.8445513938794467E-3</v>
      </c>
    </row>
    <row r="386" spans="1:12" hidden="1" outlineLevel="1" x14ac:dyDescent="0.25">
      <c r="A386" s="51"/>
      <c r="B386" s="3">
        <f>LN(Cartera!B387/Cartera!B386)</f>
        <v>4.5401179145136356E-3</v>
      </c>
      <c r="C386" s="3">
        <f>LN(Cartera!C387/Cartera!C386)</f>
        <v>2.6865057377964728E-3</v>
      </c>
      <c r="D386" s="3">
        <f>LN(Cartera!D387/Cartera!D386)</f>
        <v>-7.469124173076741E-3</v>
      </c>
      <c r="E386" s="3">
        <f>LN(Cartera!E387/Cartera!E386)</f>
        <v>1.8029151247393104E-3</v>
      </c>
      <c r="F386" s="3">
        <f>LN(Cartera!F387/Cartera!F386)</f>
        <v>-9.5505749746537215E-3</v>
      </c>
      <c r="G386" s="3">
        <f>LN(Cartera!G387/Cartera!G386)</f>
        <v>-5.8016387717123872E-3</v>
      </c>
      <c r="H386" s="3">
        <f>LN(Cartera!H387/Cartera!H386)</f>
        <v>7.6742457181073059E-2</v>
      </c>
      <c r="I386" s="3">
        <f>LN(Cartera!I387/Cartera!I386)</f>
        <v>7.9971707927689231E-3</v>
      </c>
      <c r="J386" s="3">
        <f>LN(Cartera!J387/Cartera!J386)</f>
        <v>4.8889167333763181E-3</v>
      </c>
      <c r="K386" s="3">
        <f>LN(Cartera!K387/Cartera!K386)</f>
        <v>1.0656025873625498E-2</v>
      </c>
      <c r="L386" s="3">
        <f>LN(Cartera!L387/Cartera!L386)</f>
        <v>2.6769658437072318E-2</v>
      </c>
    </row>
    <row r="387" spans="1:12" hidden="1" outlineLevel="1" x14ac:dyDescent="0.25">
      <c r="A387" s="51"/>
      <c r="B387" s="3">
        <f>LN(Cartera!B388/Cartera!B387)</f>
        <v>1.4118717190015539E-2</v>
      </c>
      <c r="C387" s="3">
        <f>LN(Cartera!C388/Cartera!C387)</f>
        <v>-6.8008765045704687E-3</v>
      </c>
      <c r="D387" s="3">
        <f>LN(Cartera!D388/Cartera!D387)</f>
        <v>-3.1768979788078925E-3</v>
      </c>
      <c r="E387" s="3">
        <f>LN(Cartera!E388/Cartera!E387)</f>
        <v>2.0992659651447193E-3</v>
      </c>
      <c r="F387" s="3">
        <f>LN(Cartera!F388/Cartera!F387)</f>
        <v>2.6437557580980659E-3</v>
      </c>
      <c r="G387" s="3">
        <f>LN(Cartera!G388/Cartera!G387)</f>
        <v>1.0842246178833761E-3</v>
      </c>
      <c r="H387" s="3">
        <f>LN(Cartera!H388/Cartera!H387)</f>
        <v>-8.4680453678825044E-3</v>
      </c>
      <c r="I387" s="3">
        <f>LN(Cartera!I388/Cartera!I387)</f>
        <v>-1.4493118216377665E-3</v>
      </c>
      <c r="J387" s="3">
        <f>LN(Cartera!J388/Cartera!J387)</f>
        <v>8.9012320110349787E-3</v>
      </c>
      <c r="K387" s="3">
        <f>LN(Cartera!K388/Cartera!K387)</f>
        <v>8.7336798098428259E-3</v>
      </c>
      <c r="L387" s="3">
        <f>LN(Cartera!L388/Cartera!L387)</f>
        <v>9.0894473452112073E-3</v>
      </c>
    </row>
    <row r="388" spans="1:12" hidden="1" outlineLevel="1" x14ac:dyDescent="0.25">
      <c r="A388" s="51"/>
      <c r="B388" s="3">
        <f>LN(Cartera!B389/Cartera!B388)</f>
        <v>8.5487564752660097E-4</v>
      </c>
      <c r="C388" s="3">
        <f>LN(Cartera!C389/Cartera!C388)</f>
        <v>1.1367151466967237E-3</v>
      </c>
      <c r="D388" s="3">
        <f>LN(Cartera!D389/Cartera!D388)</f>
        <v>-8.1324582956834018E-3</v>
      </c>
      <c r="E388" s="3">
        <f>LN(Cartera!E389/Cartera!E388)</f>
        <v>-5.9934072518258203E-4</v>
      </c>
      <c r="F388" s="3">
        <f>LN(Cartera!F389/Cartera!F388)</f>
        <v>-2.9747172150644723E-3</v>
      </c>
      <c r="G388" s="3">
        <f>LN(Cartera!G389/Cartera!G388)</f>
        <v>6.7743129165641963E-3</v>
      </c>
      <c r="H388" s="3">
        <f>LN(Cartera!H389/Cartera!H388)</f>
        <v>-1.1019905304700083E-2</v>
      </c>
      <c r="I388" s="3">
        <f>LN(Cartera!I389/Cartera!I388)</f>
        <v>1.5113637810048325E-2</v>
      </c>
      <c r="J388" s="3">
        <f>LN(Cartera!J389/Cartera!J388)</f>
        <v>-6.6974962830303698E-3</v>
      </c>
      <c r="K388" s="3">
        <f>LN(Cartera!K389/Cartera!K388)</f>
        <v>1.9907706875082515E-3</v>
      </c>
      <c r="L388" s="3">
        <f>LN(Cartera!L389/Cartera!L388)</f>
        <v>5.7999357512460992E-3</v>
      </c>
    </row>
    <row r="389" spans="1:12" hidden="1" outlineLevel="1" x14ac:dyDescent="0.25">
      <c r="A389" s="51"/>
      <c r="B389" s="3">
        <f>LN(Cartera!B390/Cartera!B389)</f>
        <v>2.1099522176247186E-3</v>
      </c>
      <c r="C389" s="3">
        <f>LN(Cartera!C390/Cartera!C389)</f>
        <v>-8.1272282556978485E-3</v>
      </c>
      <c r="D389" s="3">
        <f>LN(Cartera!D390/Cartera!D389)</f>
        <v>-5.5564699994067714E-3</v>
      </c>
      <c r="E389" s="3">
        <f>LN(Cartera!E390/Cartera!E389)</f>
        <v>-1.2366316169035239E-2</v>
      </c>
      <c r="F389" s="3">
        <f>LN(Cartera!F390/Cartera!F389)</f>
        <v>-3.537505515650069E-2</v>
      </c>
      <c r="G389" s="3">
        <f>LN(Cartera!G390/Cartera!G389)</f>
        <v>-8.0558449628287312E-3</v>
      </c>
      <c r="H389" s="3">
        <f>LN(Cartera!H390/Cartera!H389)</f>
        <v>-2.2534742419558895E-2</v>
      </c>
      <c r="I389" s="3">
        <f>LN(Cartera!I390/Cartera!I389)</f>
        <v>-1.4388737452099556E-2</v>
      </c>
      <c r="J389" s="3">
        <f>LN(Cartera!J390/Cartera!J389)</f>
        <v>-5.1108834383552203E-3</v>
      </c>
      <c r="K389" s="3">
        <f>LN(Cartera!K390/Cartera!K389)</f>
        <v>-3.9835599669192603E-2</v>
      </c>
      <c r="L389" s="3">
        <f>LN(Cartera!L390/Cartera!L389)</f>
        <v>-1.5378708715865115E-2</v>
      </c>
    </row>
    <row r="390" spans="1:12" hidden="1" outlineLevel="1" x14ac:dyDescent="0.25">
      <c r="A390" s="51"/>
      <c r="B390" s="3">
        <f>LN(Cartera!B391/Cartera!B390)</f>
        <v>-1.4123309506370148E-2</v>
      </c>
      <c r="C390" s="3">
        <f>LN(Cartera!C391/Cartera!C390)</f>
        <v>1.5735787863330444E-3</v>
      </c>
      <c r="D390" s="3">
        <f>LN(Cartera!D391/Cartera!D390)</f>
        <v>1.7580432819260987E-3</v>
      </c>
      <c r="E390" s="3">
        <f>LN(Cartera!E391/Cartera!E390)</f>
        <v>-8.5341269027955219E-3</v>
      </c>
      <c r="F390" s="3">
        <f>LN(Cartera!F391/Cartera!F390)</f>
        <v>-4.4680946567958102E-3</v>
      </c>
      <c r="G390" s="3">
        <f>LN(Cartera!G391/Cartera!G390)</f>
        <v>-6.7300335195110746E-3</v>
      </c>
      <c r="H390" s="3">
        <f>LN(Cartera!H391/Cartera!H390)</f>
        <v>1.857695760807154E-4</v>
      </c>
      <c r="I390" s="3">
        <f>LN(Cartera!I391/Cartera!I390)</f>
        <v>-1.4503628621174204E-3</v>
      </c>
      <c r="J390" s="3">
        <f>LN(Cartera!J391/Cartera!J390)</f>
        <v>5.9215731813681456E-3</v>
      </c>
      <c r="K390" s="3">
        <f>LN(Cartera!K391/Cartera!K390)</f>
        <v>3.7614748374266253E-4</v>
      </c>
      <c r="L390" s="3">
        <f>LN(Cartera!L391/Cartera!L390)</f>
        <v>-1.1425611390887855E-3</v>
      </c>
    </row>
    <row r="391" spans="1:12" hidden="1" outlineLevel="1" x14ac:dyDescent="0.25">
      <c r="A391" s="51"/>
      <c r="B391" s="3">
        <f>LN(Cartera!B392/Cartera!B391)</f>
        <v>-5.939092079268557E-3</v>
      </c>
      <c r="C391" s="3">
        <f>LN(Cartera!C392/Cartera!C391)</f>
        <v>1.0521894613192518E-2</v>
      </c>
      <c r="D391" s="3">
        <f>LN(Cartera!D392/Cartera!D391)</f>
        <v>-4.6948443042076184E-3</v>
      </c>
      <c r="E391" s="3">
        <f>LN(Cartera!E392/Cartera!E391)</f>
        <v>2.7510335400720274E-3</v>
      </c>
      <c r="F391" s="3">
        <f>LN(Cartera!F392/Cartera!F391)</f>
        <v>5.1537306109780195E-3</v>
      </c>
      <c r="G391" s="3">
        <f>LN(Cartera!G392/Cartera!G391)</f>
        <v>4.6564805160364004E-3</v>
      </c>
      <c r="H391" s="3">
        <f>LN(Cartera!H392/Cartera!H391)</f>
        <v>-1.4658026634892914E-2</v>
      </c>
      <c r="I391" s="3">
        <f>LN(Cartera!I392/Cartera!I391)</f>
        <v>5.0670394333882079E-3</v>
      </c>
      <c r="J391" s="3">
        <f>LN(Cartera!J392/Cartera!J391)</f>
        <v>2.3127323115643599E-3</v>
      </c>
      <c r="K391" s="3">
        <f>LN(Cartera!K392/Cartera!K391)</f>
        <v>6.9347668687805755E-3</v>
      </c>
      <c r="L391" s="3">
        <f>LN(Cartera!L392/Cartera!L391)</f>
        <v>1.394767988693851E-2</v>
      </c>
    </row>
    <row r="392" spans="1:12" hidden="1" outlineLevel="1" x14ac:dyDescent="0.25">
      <c r="A392" s="51"/>
      <c r="B392" s="3">
        <f>LN(Cartera!B393/Cartera!B392)</f>
        <v>-1.0674090727615449E-2</v>
      </c>
      <c r="C392" s="3">
        <f>LN(Cartera!C393/Cartera!C392)</f>
        <v>1.4742324170019123E-2</v>
      </c>
      <c r="D392" s="3">
        <f>LN(Cartera!D393/Cartera!D392)</f>
        <v>4.4021199657896526E-3</v>
      </c>
      <c r="E392" s="3">
        <f>LN(Cartera!E393/Cartera!E392)</f>
        <v>1.1834579028888861E-2</v>
      </c>
      <c r="F392" s="3">
        <f>LN(Cartera!F393/Cartera!F392)</f>
        <v>2.0540917869380478E-3</v>
      </c>
      <c r="G392" s="3">
        <f>LN(Cartera!G393/Cartera!G392)</f>
        <v>1.5691201996490305E-2</v>
      </c>
      <c r="H392" s="3">
        <f>LN(Cartera!H393/Cartera!H392)</f>
        <v>2.1138549177955594E-2</v>
      </c>
      <c r="I392" s="3">
        <f>LN(Cartera!I393/Cartera!I392)</f>
        <v>-8.3379855905424335E-3</v>
      </c>
      <c r="J392" s="3">
        <f>LN(Cartera!J393/Cartera!J392)</f>
        <v>-3.4654882959447652E-4</v>
      </c>
      <c r="K392" s="3">
        <f>LN(Cartera!K393/Cartera!K392)</f>
        <v>-2.0566708001504902E-3</v>
      </c>
      <c r="L392" s="3">
        <f>LN(Cartera!L393/Cartera!L392)</f>
        <v>-6.3009982580040005E-3</v>
      </c>
    </row>
    <row r="393" spans="1:12" hidden="1" outlineLevel="1" x14ac:dyDescent="0.25">
      <c r="A393" s="51"/>
      <c r="B393" s="3">
        <f>LN(Cartera!B394/Cartera!B393)</f>
        <v>1.1932272972474399E-2</v>
      </c>
      <c r="C393" s="3">
        <f>LN(Cartera!C394/Cartera!C393)</f>
        <v>-3.2107657207813413E-3</v>
      </c>
      <c r="D393" s="3">
        <f>LN(Cartera!D394/Cartera!D393)</f>
        <v>2.6319651028035127E-3</v>
      </c>
      <c r="E393" s="3">
        <f>LN(Cartera!E394/Cartera!E393)</f>
        <v>2.711253192022436E-3</v>
      </c>
      <c r="F393" s="3">
        <f>LN(Cartera!F394/Cartera!F393)</f>
        <v>-1.0658515893533961E-2</v>
      </c>
      <c r="G393" s="3">
        <f>LN(Cartera!G394/Cartera!G393)</f>
        <v>-1.2434653963741053E-2</v>
      </c>
      <c r="H393" s="3">
        <f>LN(Cartera!H394/Cartera!H393)</f>
        <v>1.9796595589509844E-2</v>
      </c>
      <c r="I393" s="3">
        <f>LN(Cartera!I394/Cartera!I393)</f>
        <v>1.8185493613100247E-3</v>
      </c>
      <c r="J393" s="3">
        <f>LN(Cartera!J394/Cartera!J393)</f>
        <v>3.8055053709752022E-3</v>
      </c>
      <c r="K393" s="3">
        <f>LN(Cartera!K394/Cartera!K393)</f>
        <v>-3.2527812731143226E-2</v>
      </c>
      <c r="L393" s="3">
        <f>LN(Cartera!L394/Cartera!L393)</f>
        <v>1.7830365268523524E-2</v>
      </c>
    </row>
    <row r="394" spans="1:12" hidden="1" outlineLevel="1" x14ac:dyDescent="0.25">
      <c r="A394" s="51"/>
      <c r="B394" s="3">
        <f>LN(Cartera!B395/Cartera!B394)</f>
        <v>3.6211739020470452E-3</v>
      </c>
      <c r="C394" s="3">
        <f>LN(Cartera!C395/Cartera!C394)</f>
        <v>8.2156558774208986E-3</v>
      </c>
      <c r="D394" s="3">
        <f>LN(Cartera!D395/Cartera!D394)</f>
        <v>-1.7539319973096704E-3</v>
      </c>
      <c r="E394" s="3">
        <f>LN(Cartera!E395/Cartera!E394)</f>
        <v>-3.0094778921444117E-4</v>
      </c>
      <c r="F394" s="3">
        <f>LN(Cartera!F395/Cartera!F394)</f>
        <v>3.4506934956179069E-3</v>
      </c>
      <c r="G394" s="3">
        <f>LN(Cartera!G395/Cartera!G394)</f>
        <v>1.9699537346244832E-4</v>
      </c>
      <c r="H394" s="3">
        <f>LN(Cartera!H395/Cartera!H394)</f>
        <v>-3.6859221209640937E-3</v>
      </c>
      <c r="I394" s="3">
        <f>LN(Cartera!I395/Cartera!I394)</f>
        <v>-1.8185493613101574E-3</v>
      </c>
      <c r="J394" s="3">
        <f>LN(Cartera!J395/Cartera!J394)</f>
        <v>-1.2669164240017709E-3</v>
      </c>
      <c r="K394" s="3">
        <f>LN(Cartera!K395/Cartera!K394)</f>
        <v>-1.9721463151585458E-2</v>
      </c>
      <c r="L394" s="3">
        <f>LN(Cartera!L395/Cartera!L394)</f>
        <v>-8.6345435029602582E-3</v>
      </c>
    </row>
    <row r="395" spans="1:12" hidden="1" outlineLevel="1" x14ac:dyDescent="0.25">
      <c r="A395" s="51"/>
      <c r="B395" s="3">
        <f>LN(Cartera!B396/Cartera!B395)</f>
        <v>7.0486589957465965E-3</v>
      </c>
      <c r="C395" s="3">
        <f>LN(Cartera!C396/Cartera!C395)</f>
        <v>5.1179583290812489E-3</v>
      </c>
      <c r="D395" s="3">
        <f>LN(Cartera!D396/Cartera!D395)</f>
        <v>1.047742398302692E-2</v>
      </c>
      <c r="E395" s="3">
        <f>LN(Cartera!E396/Cartera!E395)</f>
        <v>4.803341639973418E-3</v>
      </c>
      <c r="F395" s="3">
        <f>LN(Cartera!F396/Cartera!F395)</f>
        <v>-1.7238755911252606E-3</v>
      </c>
      <c r="G395" s="3">
        <f>LN(Cartera!G396/Cartera!G395)</f>
        <v>8.7286092907266702E-3</v>
      </c>
      <c r="H395" s="3">
        <f>LN(Cartera!H396/Cartera!H395)</f>
        <v>-8.3891312670464988E-3</v>
      </c>
      <c r="I395" s="3">
        <f>LN(Cartera!I396/Cartera!I395)</f>
        <v>9.42039592385387E-3</v>
      </c>
      <c r="J395" s="3">
        <f>LN(Cartera!J396/Cartera!J395)</f>
        <v>5.2874376057279928E-3</v>
      </c>
      <c r="K395" s="3">
        <f>LN(Cartera!K396/Cartera!K395)</f>
        <v>3.8112766788129027E-2</v>
      </c>
      <c r="L395" s="3">
        <f>LN(Cartera!L396/Cartera!L395)</f>
        <v>4.9660013154673565E-3</v>
      </c>
    </row>
    <row r="396" spans="1:12" hidden="1" outlineLevel="1" x14ac:dyDescent="0.25">
      <c r="A396" s="51"/>
      <c r="B396" s="3">
        <f>LN(Cartera!B397/Cartera!B396)</f>
        <v>-5.7654793158097017E-3</v>
      </c>
      <c r="C396" s="3">
        <f>LN(Cartera!C397/Cartera!C396)</f>
        <v>1.15227198460528E-2</v>
      </c>
      <c r="D396" s="3">
        <f>LN(Cartera!D397/Cartera!D396)</f>
        <v>-2.0286921309641361E-3</v>
      </c>
      <c r="E396" s="3">
        <f>LN(Cartera!E397/Cartera!E396)</f>
        <v>2.3931210942609994E-3</v>
      </c>
      <c r="F396" s="3">
        <f>LN(Cartera!F397/Cartera!F396)</f>
        <v>1.7238755911251585E-3</v>
      </c>
      <c r="G396" s="3">
        <f>LN(Cartera!G397/Cartera!G396)</f>
        <v>1.4635705255484762E-3</v>
      </c>
      <c r="H396" s="3">
        <f>LN(Cartera!H397/Cartera!H396)</f>
        <v>7.0564378422681021E-3</v>
      </c>
      <c r="I396" s="3">
        <f>LN(Cartera!I397/Cartera!I396)</f>
        <v>1.441441691021573E-3</v>
      </c>
      <c r="J396" s="3">
        <f>LN(Cartera!J397/Cartera!J396)</f>
        <v>2.1757237201441414E-3</v>
      </c>
      <c r="K396" s="3">
        <f>LN(Cartera!K397/Cartera!K396)</f>
        <v>-1.7811444729601847E-2</v>
      </c>
      <c r="L396" s="3">
        <f>LN(Cartera!L397/Cartera!L396)</f>
        <v>-2.3998411261751825E-3</v>
      </c>
    </row>
    <row r="397" spans="1:12" hidden="1" outlineLevel="1" x14ac:dyDescent="0.25">
      <c r="A397" s="51"/>
      <c r="B397" s="3">
        <f>LN(Cartera!B398/Cartera!B397)</f>
        <v>-6.3737075726327686E-3</v>
      </c>
      <c r="C397" s="3">
        <f>LN(Cartera!C398/Cartera!C397)</f>
        <v>7.7440642954208876E-3</v>
      </c>
      <c r="D397" s="3">
        <f>LN(Cartera!D398/Cartera!D397)</f>
        <v>-2.9053477729066484E-3</v>
      </c>
      <c r="E397" s="3">
        <f>LN(Cartera!E398/Cartera!E397)</f>
        <v>8.9589373028361942E-4</v>
      </c>
      <c r="F397" s="3">
        <f>LN(Cartera!F398/Cartera!F397)</f>
        <v>-6.9133008333508031E-3</v>
      </c>
      <c r="G397" s="3">
        <f>LN(Cartera!G398/Cartera!G397)</f>
        <v>9.7518647739853911E-5</v>
      </c>
      <c r="H397" s="3">
        <f>LN(Cartera!H398/Cartera!H397)</f>
        <v>-1.6380262808829949E-3</v>
      </c>
      <c r="I397" s="3">
        <f>LN(Cartera!I398/Cartera!I397)</f>
        <v>-3.6016568010431338E-4</v>
      </c>
      <c r="J397" s="3">
        <f>LN(Cartera!J398/Cartera!J397)</f>
        <v>9.1472680646051375E-4</v>
      </c>
      <c r="K397" s="3">
        <f>LN(Cartera!K398/Cartera!K397)</f>
        <v>-5.6196447244494683E-3</v>
      </c>
      <c r="L397" s="3">
        <f>LN(Cartera!L398/Cartera!L397)</f>
        <v>-4.0125244430450164E-3</v>
      </c>
    </row>
    <row r="398" spans="1:12" hidden="1" outlineLevel="1" x14ac:dyDescent="0.25">
      <c r="A398" s="51"/>
      <c r="B398" s="3">
        <f>LN(Cartera!B399/Cartera!B398)</f>
        <v>-5.206978156796614E-3</v>
      </c>
      <c r="C398" s="3">
        <f>LN(Cartera!C399/Cartera!C398)</f>
        <v>4.0591301022625413E-4</v>
      </c>
      <c r="D398" s="3">
        <f>LN(Cartera!D399/Cartera!D398)</f>
        <v>0</v>
      </c>
      <c r="E398" s="3">
        <f>LN(Cartera!E399/Cartera!E398)</f>
        <v>-1.4936223614175426E-3</v>
      </c>
      <c r="F398" s="3">
        <f>LN(Cartera!F399/Cartera!F398)</f>
        <v>3.8082441072765563E-3</v>
      </c>
      <c r="G398" s="3">
        <f>LN(Cartera!G399/Cartera!G398)</f>
        <v>2.9205919866398707E-3</v>
      </c>
      <c r="H398" s="3">
        <f>LN(Cartera!H399/Cartera!H398)</f>
        <v>5.9325558685488985E-3</v>
      </c>
      <c r="I398" s="3">
        <f>LN(Cartera!I399/Cartera!I398)</f>
        <v>1.1817505477548397E-2</v>
      </c>
      <c r="J398" s="3">
        <f>LN(Cartera!J399/Cartera!J398)</f>
        <v>-2.5174632961319542E-3</v>
      </c>
      <c r="K398" s="3">
        <f>LN(Cartera!K399/Cartera!K398)</f>
        <v>1.1652943750692969E-3</v>
      </c>
      <c r="L398" s="3">
        <f>LN(Cartera!L399/Cartera!L398)</f>
        <v>4.4929312140780317E-3</v>
      </c>
    </row>
    <row r="399" spans="1:12" hidden="1" outlineLevel="1" x14ac:dyDescent="0.25">
      <c r="A399" s="51"/>
      <c r="B399" s="3">
        <f>LN(Cartera!B400/Cartera!B399)</f>
        <v>8.6639295052949022E-3</v>
      </c>
      <c r="C399" s="3">
        <f>LN(Cartera!C400/Cartera!C399)</f>
        <v>1.84967743693332E-2</v>
      </c>
      <c r="D399" s="3">
        <f>LN(Cartera!D400/Cartera!D399)</f>
        <v>1.0419804989381477E-2</v>
      </c>
      <c r="E399" s="3">
        <f>LN(Cartera!E400/Cartera!E399)</f>
        <v>1.3952935491833126E-2</v>
      </c>
      <c r="F399" s="3">
        <f>LN(Cartera!F400/Cartera!F399)</f>
        <v>1.7261871759767225E-3</v>
      </c>
      <c r="G399" s="3">
        <f>LN(Cartera!G400/Cartera!G399)</f>
        <v>-1.6367357096863561E-2</v>
      </c>
      <c r="H399" s="3">
        <f>LN(Cartera!H400/Cartera!H399)</f>
        <v>2.2440718819477335E-2</v>
      </c>
      <c r="I399" s="3">
        <f>LN(Cartera!I400/Cartera!I399)</f>
        <v>-2.6697112248162021E-2</v>
      </c>
      <c r="J399" s="3">
        <f>LN(Cartera!J400/Cartera!J399)</f>
        <v>2.2916714238038126E-4</v>
      </c>
      <c r="K399" s="3">
        <f>LN(Cartera!K400/Cartera!K399)</f>
        <v>1.1962307530124137E-2</v>
      </c>
      <c r="L399" s="3">
        <f>LN(Cartera!L400/Cartera!L399)</f>
        <v>1.4306427444312557E-2</v>
      </c>
    </row>
    <row r="400" spans="1:12" hidden="1" outlineLevel="1" x14ac:dyDescent="0.25">
      <c r="A400" s="51"/>
      <c r="B400" s="3">
        <f>LN(Cartera!B401/Cartera!B400)</f>
        <v>-3.2144702591534497E-3</v>
      </c>
      <c r="C400" s="3">
        <f>LN(Cartera!C401/Cartera!C400)</f>
        <v>1.592290665561326E-3</v>
      </c>
      <c r="D400" s="3">
        <f>LN(Cartera!D401/Cartera!D400)</f>
        <v>1.151079263787531E-3</v>
      </c>
      <c r="E400" s="3">
        <f>LN(Cartera!E401/Cartera!E400)</f>
        <v>1.1785800353023559E-3</v>
      </c>
      <c r="F400" s="3">
        <f>LN(Cartera!F401/Cartera!F400)</f>
        <v>3.3579549740887629E-2</v>
      </c>
      <c r="G400" s="3">
        <f>LN(Cartera!G401/Cartera!G400)</f>
        <v>2.960071272746093E-3</v>
      </c>
      <c r="H400" s="3">
        <f>LN(Cartera!H401/Cartera!H400)</f>
        <v>6.0018125028186379E-3</v>
      </c>
      <c r="I400" s="3">
        <f>LN(Cartera!I401/Cartera!I400)</f>
        <v>-1.5475622044482763E-2</v>
      </c>
      <c r="J400" s="3">
        <f>LN(Cartera!J401/Cartera!J400)</f>
        <v>-2.4084764346681588E-3</v>
      </c>
      <c r="K400" s="3">
        <f>LN(Cartera!K401/Cartera!K400)</f>
        <v>9.5849716834044694E-4</v>
      </c>
      <c r="L400" s="3">
        <f>LN(Cartera!L401/Cartera!L400)</f>
        <v>6.6068826140166445E-3</v>
      </c>
    </row>
    <row r="401" spans="1:12" hidden="1" outlineLevel="1" x14ac:dyDescent="0.25">
      <c r="A401" s="51"/>
      <c r="B401" s="3">
        <f>LN(Cartera!B402/Cartera!B401)</f>
        <v>-4.4195133457642288E-4</v>
      </c>
      <c r="C401" s="3">
        <f>LN(Cartera!C402/Cartera!C401)</f>
        <v>-2.2565616830607358E-3</v>
      </c>
      <c r="D401" s="3">
        <f>LN(Cartera!D402/Cartera!D401)</f>
        <v>5.1635512723521067E-3</v>
      </c>
      <c r="E401" s="3">
        <f>LN(Cartera!E402/Cartera!E401)</f>
        <v>-4.7225590935648142E-3</v>
      </c>
      <c r="F401" s="3">
        <f>LN(Cartera!F402/Cartera!F401)</f>
        <v>-3.0479840009133136E-2</v>
      </c>
      <c r="G401" s="3">
        <f>LN(Cartera!G402/Cartera!G401)</f>
        <v>9.8471697749985326E-4</v>
      </c>
      <c r="H401" s="3">
        <f>LN(Cartera!H402/Cartera!H401)</f>
        <v>-2.7055209394782641E-2</v>
      </c>
      <c r="I401" s="3">
        <f>LN(Cartera!I402/Cartera!I401)</f>
        <v>9.6083885990982977E-3</v>
      </c>
      <c r="J401" s="3">
        <f>LN(Cartera!J402/Cartera!J401)</f>
        <v>3.6677175786012347E-3</v>
      </c>
      <c r="K401" s="3">
        <f>LN(Cartera!K402/Cartera!K401)</f>
        <v>-2.0323936185687553E-2</v>
      </c>
      <c r="L401" s="3">
        <f>LN(Cartera!L402/Cartera!L401)</f>
        <v>-4.2423035792359494E-3</v>
      </c>
    </row>
    <row r="402" spans="1:12" hidden="1" outlineLevel="1" x14ac:dyDescent="0.25">
      <c r="A402" s="51"/>
      <c r="B402" s="3">
        <f>LN(Cartera!B403/Cartera!B402)</f>
        <v>-1.7225038726560715E-3</v>
      </c>
      <c r="C402" s="3">
        <f>LN(Cartera!C403/Cartera!C402)</f>
        <v>2.3638697072894895E-2</v>
      </c>
      <c r="D402" s="3">
        <f>LN(Cartera!D403/Cartera!D402)</f>
        <v>1.053087844363702E-2</v>
      </c>
      <c r="E402" s="3">
        <f>LN(Cartera!E403/Cartera!E402)</f>
        <v>5.605649645684478E-3</v>
      </c>
      <c r="F402" s="3">
        <f>LN(Cartera!F403/Cartera!F402)</f>
        <v>7.0367474201399632E-2</v>
      </c>
      <c r="G402" s="3">
        <f>LN(Cartera!G403/Cartera!G402)</f>
        <v>-9.8471697749988383E-4</v>
      </c>
      <c r="H402" s="3">
        <f>LN(Cartera!H403/Cartera!H402)</f>
        <v>-6.0295431343792996E-4</v>
      </c>
      <c r="I402" s="3">
        <f>LN(Cartera!I403/Cartera!I402)</f>
        <v>9.5169089628054804E-3</v>
      </c>
      <c r="J402" s="3">
        <f>LN(Cartera!J403/Cartera!J402)</f>
        <v>-4.8165918254494018E-3</v>
      </c>
      <c r="K402" s="3">
        <f>LN(Cartera!K403/Cartera!K402)</f>
        <v>1.031035328303693E-2</v>
      </c>
      <c r="L402" s="3">
        <f>LN(Cartera!L403/Cartera!L402)</f>
        <v>-5.8428750317544844E-3</v>
      </c>
    </row>
    <row r="403" spans="1:12" hidden="1" outlineLevel="1" x14ac:dyDescent="0.25">
      <c r="A403" s="51"/>
      <c r="B403" s="3">
        <f>LN(Cartera!B404/Cartera!B403)</f>
        <v>-4.8271666250048117E-3</v>
      </c>
      <c r="C403" s="3">
        <f>LN(Cartera!C404/Cartera!C403)</f>
        <v>5.9578102006687658E-2</v>
      </c>
      <c r="D403" s="3">
        <f>LN(Cartera!D404/Cartera!D403)</f>
        <v>5.0833207456107725E-3</v>
      </c>
      <c r="E403" s="3">
        <f>LN(Cartera!E404/Cartera!E403)</f>
        <v>0</v>
      </c>
      <c r="F403" s="3">
        <f>LN(Cartera!F404/Cartera!F403)</f>
        <v>1.526744007950686E-2</v>
      </c>
      <c r="G403" s="3">
        <f>LN(Cartera!G404/Cartera!G403)</f>
        <v>-4.4729475110583068E-2</v>
      </c>
      <c r="H403" s="3">
        <f>LN(Cartera!H404/Cartera!H403)</f>
        <v>4.6331440621551166E-3</v>
      </c>
      <c r="I403" s="3">
        <f>LN(Cartera!I404/Cartera!I403)</f>
        <v>-4.0153730896080268E-3</v>
      </c>
      <c r="J403" s="3">
        <f>LN(Cartera!J404/Cartera!J403)</f>
        <v>4.0153557310825322E-3</v>
      </c>
      <c r="K403" s="3">
        <f>LN(Cartera!K404/Cartera!K403)</f>
        <v>1.0396724677129737E-2</v>
      </c>
      <c r="L403" s="3">
        <f>LN(Cartera!L404/Cartera!L403)</f>
        <v>8.987053140248823E-3</v>
      </c>
    </row>
    <row r="404" spans="1:12" hidden="1" outlineLevel="1" x14ac:dyDescent="0.25">
      <c r="A404" s="51"/>
      <c r="B404" s="3">
        <f>LN(Cartera!B405/Cartera!B404)</f>
        <v>-9.460442261458632E-3</v>
      </c>
      <c r="C404" s="3">
        <f>LN(Cartera!C405/Cartera!C404)</f>
        <v>4.2610528179946892E-2</v>
      </c>
      <c r="D404" s="3">
        <f>LN(Cartera!D405/Cartera!D404)</f>
        <v>-5.0833207456108635E-3</v>
      </c>
      <c r="E404" s="3">
        <f>LN(Cartera!E405/Cartera!E404)</f>
        <v>3.2309030895845327E-3</v>
      </c>
      <c r="F404" s="3">
        <f>LN(Cartera!F405/Cartera!F404)</f>
        <v>1.1299586464918994E-2</v>
      </c>
      <c r="G404" s="3">
        <f>LN(Cartera!G405/Cartera!G404)</f>
        <v>1.0304435287579465E-4</v>
      </c>
      <c r="H404" s="3">
        <f>LN(Cartera!H405/Cartera!H404)</f>
        <v>-1.7501279138957208E-2</v>
      </c>
      <c r="I404" s="3">
        <f>LN(Cartera!I405/Cartera!I404)</f>
        <v>1.4885008896640023E-2</v>
      </c>
      <c r="J404" s="3">
        <f>LN(Cartera!J405/Cartera!J404)</f>
        <v>5.0251706085880825E-3</v>
      </c>
      <c r="K404" s="3">
        <f>LN(Cartera!K405/Cartera!K404)</f>
        <v>1.256202306399848E-2</v>
      </c>
      <c r="L404" s="3">
        <f>LN(Cartera!L405/Cartera!L404)</f>
        <v>4.0727186621001303E-3</v>
      </c>
    </row>
    <row r="405" spans="1:12" hidden="1" outlineLevel="1" x14ac:dyDescent="0.25">
      <c r="A405" s="51"/>
      <c r="B405" s="3">
        <f>LN(Cartera!B406/Cartera!B405)</f>
        <v>4.8412650471491309E-3</v>
      </c>
      <c r="C405" s="3">
        <f>LN(Cartera!C406/Cartera!C405)</f>
        <v>1.9264887766069085E-2</v>
      </c>
      <c r="D405" s="3">
        <f>LN(Cartera!D406/Cartera!D405)</f>
        <v>6.7720630314290556E-3</v>
      </c>
      <c r="E405" s="3">
        <f>LN(Cartera!E406/Cartera!E405)</f>
        <v>6.4309489813186632E-3</v>
      </c>
      <c r="F405" s="3">
        <f>LN(Cartera!F406/Cartera!F405)</f>
        <v>8.3916573754324354E-3</v>
      </c>
      <c r="G405" s="3">
        <f>LN(Cartera!G406/Cartera!G405)</f>
        <v>2.0597445903026737E-4</v>
      </c>
      <c r="H405" s="3">
        <f>LN(Cartera!H406/Cartera!H405)</f>
        <v>3.1924307548593017E-2</v>
      </c>
      <c r="I405" s="3">
        <f>LN(Cartera!I406/Cartera!I405)</f>
        <v>7.181395186839367E-3</v>
      </c>
      <c r="J405" s="3">
        <f>LN(Cartera!J406/Cartera!J405)</f>
        <v>6.3592880208065104E-3</v>
      </c>
      <c r="K405" s="3">
        <f>LN(Cartera!K406/Cartera!K405)</f>
        <v>1.3712979430282303E-2</v>
      </c>
      <c r="L405" s="3">
        <f>LN(Cartera!L406/Cartera!L405)</f>
        <v>1.7970987402212608E-2</v>
      </c>
    </row>
    <row r="406" spans="1:12" hidden="1" outlineLevel="1" x14ac:dyDescent="0.25">
      <c r="A406" s="51"/>
      <c r="B406" s="3">
        <f>LN(Cartera!B407/Cartera!B406)</f>
        <v>5.768149060222931E-3</v>
      </c>
      <c r="C406" s="3">
        <f>LN(Cartera!C407/Cartera!C406)</f>
        <v>8.583743691391435E-3</v>
      </c>
      <c r="D406" s="3">
        <f>LN(Cartera!D407/Cartera!D406)</f>
        <v>5.3288303728283373E-3</v>
      </c>
      <c r="E406" s="3">
        <f>LN(Cartera!E407/Cartera!E406)</f>
        <v>3.0135700325079857E-2</v>
      </c>
      <c r="F406" s="3">
        <f>LN(Cartera!F407/Cartera!F406)</f>
        <v>-3.7209965414086625E-3</v>
      </c>
      <c r="G406" s="3">
        <f>LN(Cartera!G407/Cartera!G406)</f>
        <v>8.2060468746258906E-3</v>
      </c>
      <c r="H406" s="3">
        <f>LN(Cartera!H407/Cartera!H406)</f>
        <v>3.6029748565530638E-3</v>
      </c>
      <c r="I406" s="3">
        <f>LN(Cartera!I407/Cartera!I406)</f>
        <v>-8.2630971326170498E-3</v>
      </c>
      <c r="J406" s="3">
        <f>LN(Cartera!J407/Cartera!J406)</f>
        <v>-1.2071630821340978E-2</v>
      </c>
      <c r="K406" s="3">
        <f>LN(Cartera!K407/Cartera!K406)</f>
        <v>6.5086794765020269E-3</v>
      </c>
      <c r="L406" s="3">
        <f>LN(Cartera!L407/Cartera!L406)</f>
        <v>-7.2423923372537122E-3</v>
      </c>
    </row>
    <row r="407" spans="1:12" hidden="1" outlineLevel="1" x14ac:dyDescent="0.25">
      <c r="A407" s="51"/>
      <c r="B407" s="3">
        <f>LN(Cartera!B408/Cartera!B407)</f>
        <v>7.3798898810927029E-3</v>
      </c>
      <c r="C407" s="3">
        <f>LN(Cartera!C408/Cartera!C407)</f>
        <v>8.1716604525859105E-3</v>
      </c>
      <c r="D407" s="3">
        <f>LN(Cartera!D408/Cartera!D407)</f>
        <v>6.6909085219128816E-3</v>
      </c>
      <c r="E407" s="3">
        <f>LN(Cartera!E408/Cartera!E407)</f>
        <v>-8.8030669292207177E-3</v>
      </c>
      <c r="F407" s="3">
        <f>LN(Cartera!F408/Cartera!F407)</f>
        <v>-2.7998464144957185E-3</v>
      </c>
      <c r="G407" s="3">
        <f>LN(Cartera!G408/Cartera!G407)</f>
        <v>9.455624359813064E-3</v>
      </c>
      <c r="H407" s="3">
        <f>LN(Cartera!H408/Cartera!H407)</f>
        <v>4.4708234299339171E-3</v>
      </c>
      <c r="I407" s="3">
        <f>LN(Cartera!I408/Cartera!I407)</f>
        <v>1.4419973919379632E-3</v>
      </c>
      <c r="J407" s="3">
        <f>LN(Cartera!J408/Cartera!J407)</f>
        <v>-5.8604248362005484E-3</v>
      </c>
      <c r="K407" s="3">
        <f>LN(Cartera!K408/Cartera!K407)</f>
        <v>1.3074470260097192E-2</v>
      </c>
      <c r="L407" s="3">
        <f>LN(Cartera!L408/Cartera!L407)</f>
        <v>-1.0103481760303297E-2</v>
      </c>
    </row>
    <row r="408" spans="1:12" hidden="1" outlineLevel="1" x14ac:dyDescent="0.25">
      <c r="A408" s="51"/>
      <c r="B408" s="3">
        <f>LN(Cartera!B409/Cartera!B408)</f>
        <v>-3.7721991016524611E-3</v>
      </c>
      <c r="C408" s="3">
        <f>LN(Cartera!C409/Cartera!C408)</f>
        <v>8.4417181098067548E-3</v>
      </c>
      <c r="D408" s="3">
        <f>LN(Cartera!D409/Cartera!D408)</f>
        <v>9.4027236221014658E-3</v>
      </c>
      <c r="E408" s="3">
        <f>LN(Cartera!E409/Cartera!E408)</f>
        <v>1.8929764019697454E-2</v>
      </c>
      <c r="F408" s="3">
        <f>LN(Cartera!F409/Cartera!F408)</f>
        <v>8.067155261966762E-3</v>
      </c>
      <c r="G408" s="3">
        <f>LN(Cartera!G409/Cartera!G408)</f>
        <v>-9.3534434521301748E-3</v>
      </c>
      <c r="H408" s="3">
        <f>LN(Cartera!H409/Cartera!H408)</f>
        <v>-5.7097664107334765E-3</v>
      </c>
      <c r="I408" s="3">
        <f>LN(Cartera!I409/Cartera!I408)</f>
        <v>-2.5247623416133685E-3</v>
      </c>
      <c r="J408" s="3">
        <f>LN(Cartera!J409/Cartera!J408)</f>
        <v>8.3778881323324297E-3</v>
      </c>
      <c r="K408" s="3">
        <f>LN(Cartera!K409/Cartera!K408)</f>
        <v>-5.6876037312322426E-3</v>
      </c>
      <c r="L408" s="3">
        <f>LN(Cartera!L409/Cartera!L408)</f>
        <v>1.9799548115793663E-2</v>
      </c>
    </row>
    <row r="409" spans="1:12" hidden="1" outlineLevel="1" x14ac:dyDescent="0.25">
      <c r="A409" s="51"/>
      <c r="B409" s="3">
        <f>LN(Cartera!B410/Cartera!B409)</f>
        <v>-3.4169316946460492E-3</v>
      </c>
      <c r="C409" s="3">
        <f>LN(Cartera!C410/Cartera!C409)</f>
        <v>-2.0953232261636378E-2</v>
      </c>
      <c r="D409" s="3">
        <f>LN(Cartera!D410/Cartera!D409)</f>
        <v>6.8577963533726031E-3</v>
      </c>
      <c r="E409" s="3">
        <f>LN(Cartera!E410/Cartera!E409)</f>
        <v>-1.0409405985333187E-2</v>
      </c>
      <c r="F409" s="3">
        <f>LN(Cartera!F410/Cartera!F409)</f>
        <v>1.6245506703947962E-2</v>
      </c>
      <c r="G409" s="3">
        <f>LN(Cartera!G410/Cartera!G409)</f>
        <v>6.3129728361930914E-3</v>
      </c>
      <c r="H409" s="3">
        <f>LN(Cartera!H410/Cartera!H409)</f>
        <v>6.1305034102301766E-2</v>
      </c>
      <c r="I409" s="3">
        <f>LN(Cartera!I410/Cartera!I409)</f>
        <v>-8.3410093737720879E-3</v>
      </c>
      <c r="J409" s="3">
        <f>LN(Cartera!J410/Cartera!J409)</f>
        <v>-2.2882961537516026E-3</v>
      </c>
      <c r="K409" s="3">
        <f>LN(Cartera!K410/Cartera!K409)</f>
        <v>6.7847148204589203E-3</v>
      </c>
      <c r="L409" s="3">
        <f>LN(Cartera!L410/Cartera!L409)</f>
        <v>-1.3794775944870876E-3</v>
      </c>
    </row>
    <row r="410" spans="1:12" hidden="1" outlineLevel="1" x14ac:dyDescent="0.25">
      <c r="A410" s="51"/>
      <c r="B410" s="3">
        <f>LN(Cartera!B411/Cartera!B410)</f>
        <v>2.915223975652101E-3</v>
      </c>
      <c r="C410" s="3">
        <f>LN(Cartera!C411/Cartera!C410)</f>
        <v>-2.3743115043581699E-2</v>
      </c>
      <c r="D410" s="3">
        <f>LN(Cartera!D411/Cartera!D410)</f>
        <v>1.9117852655143872E-3</v>
      </c>
      <c r="E410" s="3">
        <f>LN(Cartera!E411/Cartera!E410)</f>
        <v>5.3588620698690175E-3</v>
      </c>
      <c r="F410" s="3">
        <f>LN(Cartera!F411/Cartera!F410)</f>
        <v>6.5032443695174594E-2</v>
      </c>
      <c r="G410" s="3">
        <f>LN(Cartera!G411/Cartera!G410)</f>
        <v>-4.2721966177094719E-3</v>
      </c>
      <c r="H410" s="3">
        <f>LN(Cartera!H411/Cartera!H410)</f>
        <v>4.0477711622502029E-2</v>
      </c>
      <c r="I410" s="3">
        <f>LN(Cartera!I411/Cartera!I410)</f>
        <v>6.1717388195617921E-3</v>
      </c>
      <c r="J410" s="3">
        <f>LN(Cartera!J411/Cartera!J410)</f>
        <v>-1.4305793038964209E-2</v>
      </c>
      <c r="K410" s="3">
        <f>LN(Cartera!K411/Cartera!K410)</f>
        <v>-1.1579965705813018E-2</v>
      </c>
      <c r="L410" s="3">
        <f>LN(Cartera!L411/Cartera!L410)</f>
        <v>-2.6107364167939164E-3</v>
      </c>
    </row>
    <row r="411" spans="1:12" hidden="1" outlineLevel="1" x14ac:dyDescent="0.25">
      <c r="A411" s="51"/>
      <c r="B411" s="3">
        <f>LN(Cartera!B412/Cartera!B411)</f>
        <v>2.5861255320110176E-3</v>
      </c>
      <c r="C411" s="3">
        <f>LN(Cartera!C412/Cartera!C411)</f>
        <v>1.2231534423326612E-2</v>
      </c>
      <c r="D411" s="3">
        <f>LN(Cartera!D412/Cartera!D411)</f>
        <v>8.1521915548916548E-3</v>
      </c>
      <c r="E411" s="3">
        <f>LN(Cartera!E412/Cartera!E411)</f>
        <v>-2.8168469329734854E-3</v>
      </c>
      <c r="F411" s="3">
        <f>LN(Cartera!F412/Cartera!F411)</f>
        <v>1.2457777372053322E-2</v>
      </c>
      <c r="G411" s="3">
        <f>LN(Cartera!G412/Cartera!G411)</f>
        <v>3.3582894571627417E-3</v>
      </c>
      <c r="H411" s="3">
        <f>LN(Cartera!H412/Cartera!H411)</f>
        <v>-1.0669352583142784E-3</v>
      </c>
      <c r="I411" s="3">
        <f>LN(Cartera!I412/Cartera!I411)</f>
        <v>-1.4487145135855556E-3</v>
      </c>
      <c r="J411" s="3">
        <f>LN(Cartera!J412/Cartera!J411)</f>
        <v>-9.2995821088278155E-4</v>
      </c>
      <c r="K411" s="3">
        <f>LN(Cartera!K412/Cartera!K411)</f>
        <v>-1.0220269113505228E-2</v>
      </c>
      <c r="L411" s="3">
        <f>LN(Cartera!L412/Cartera!L411)</f>
        <v>-4.3149859238951855E-3</v>
      </c>
    </row>
    <row r="412" spans="1:12" hidden="1" outlineLevel="1" x14ac:dyDescent="0.25">
      <c r="A412" s="51"/>
      <c r="B412" s="3">
        <f>LN(Cartera!B413/Cartera!B412)</f>
        <v>-2.2093680373441894E-4</v>
      </c>
      <c r="C412" s="3">
        <f>LN(Cartera!C413/Cartera!C412)</f>
        <v>1.1969310327273833E-2</v>
      </c>
      <c r="D412" s="3">
        <f>LN(Cartera!D413/Cartera!D412)</f>
        <v>7.5492134268156218E-3</v>
      </c>
      <c r="E412" s="3">
        <f>LN(Cartera!E413/Cartera!E412)</f>
        <v>1.5117896475048924E-2</v>
      </c>
      <c r="F412" s="3">
        <f>LN(Cartera!F413/Cartera!F412)</f>
        <v>-9.8969279474853955E-3</v>
      </c>
      <c r="G412" s="3">
        <f>LN(Cartera!G413/Cartera!G412)</f>
        <v>7.8931699410619647E-3</v>
      </c>
      <c r="H412" s="3">
        <f>LN(Cartera!H413/Cartera!H412)</f>
        <v>-8.0924903270543479E-3</v>
      </c>
      <c r="I412" s="3">
        <f>LN(Cartera!I413/Cartera!I412)</f>
        <v>-1.86579401851205E-2</v>
      </c>
      <c r="J412" s="3">
        <f>LN(Cartera!J413/Cartera!J412)</f>
        <v>-9.1133473359683772E-3</v>
      </c>
      <c r="K412" s="3">
        <f>LN(Cartera!K413/Cartera!K412)</f>
        <v>1.31739356507386E-2</v>
      </c>
      <c r="L412" s="3">
        <f>LN(Cartera!L413/Cartera!L412)</f>
        <v>-2.0096937580407208E-3</v>
      </c>
    </row>
    <row r="413" spans="1:12" hidden="1" outlineLevel="1" x14ac:dyDescent="0.25">
      <c r="A413" s="51"/>
      <c r="B413" s="3">
        <f>LN(Cartera!B414/Cartera!B413)</f>
        <v>1.2287520403127701E-2</v>
      </c>
      <c r="C413" s="3">
        <f>LN(Cartera!C414/Cartera!C413)</f>
        <v>0</v>
      </c>
      <c r="D413" s="3">
        <f>LN(Cartera!D414/Cartera!D413)</f>
        <v>1.2545233094538304E-2</v>
      </c>
      <c r="E413" s="3">
        <f>LN(Cartera!E414/Cartera!E413)</f>
        <v>-5.5589215345211646E-4</v>
      </c>
      <c r="F413" s="3">
        <f>LN(Cartera!F414/Cartera!F413)</f>
        <v>2.1645258878413471E-2</v>
      </c>
      <c r="G413" s="3">
        <f>LN(Cartera!G414/Cartera!G413)</f>
        <v>-3.2306944125285041E-3</v>
      </c>
      <c r="H413" s="3">
        <f>LN(Cartera!H414/Cartera!H413)</f>
        <v>-2.7715910056170363E-2</v>
      </c>
      <c r="I413" s="3">
        <f>LN(Cartera!I414/Cartera!I413)</f>
        <v>1.1017335293218432E-2</v>
      </c>
      <c r="J413" s="3">
        <f>LN(Cartera!J414/Cartera!J413)</f>
        <v>-4.6951162831550345E-4</v>
      </c>
      <c r="K413" s="3">
        <f>LN(Cartera!K414/Cartera!K413)</f>
        <v>6.9802082920177528E-3</v>
      </c>
      <c r="L413" s="3">
        <f>LN(Cartera!L414/Cartera!L413)</f>
        <v>-4.0316691598231303E-3</v>
      </c>
    </row>
    <row r="414" spans="1:12" hidden="1" outlineLevel="1" x14ac:dyDescent="0.25">
      <c r="A414" s="51"/>
      <c r="B414" s="3">
        <f>LN(Cartera!B415/Cartera!B414)</f>
        <v>6.2200617745689982E-3</v>
      </c>
      <c r="C414" s="3">
        <f>LN(Cartera!C415/Cartera!C414)</f>
        <v>8.0049174836930301E-4</v>
      </c>
      <c r="D414" s="3">
        <f>LN(Cartera!D415/Cartera!D414)</f>
        <v>3.1779422511476795E-3</v>
      </c>
      <c r="E414" s="3">
        <f>LN(Cartera!E415/Cartera!E414)</f>
        <v>-2.7810371373463501E-4</v>
      </c>
      <c r="F414" s="3">
        <f>LN(Cartera!F415/Cartera!F414)</f>
        <v>-2.0509189441596704E-2</v>
      </c>
      <c r="G414" s="3">
        <f>LN(Cartera!G415/Cartera!G414)</f>
        <v>-2.9368698450396489E-3</v>
      </c>
      <c r="H414" s="3">
        <f>LN(Cartera!H415/Cartera!H414)</f>
        <v>-9.7843510413365784E-3</v>
      </c>
      <c r="I414" s="3">
        <f>LN(Cartera!I415/Cartera!I414)</f>
        <v>4.3732213352328988E-3</v>
      </c>
      <c r="J414" s="3">
        <f>LN(Cartera!J415/Cartera!J414)</f>
        <v>-1.0743317763215146E-2</v>
      </c>
      <c r="K414" s="3">
        <f>LN(Cartera!K415/Cartera!K414)</f>
        <v>5.4764466419422383E-3</v>
      </c>
      <c r="L414" s="3">
        <f>LN(Cartera!L415/Cartera!L414)</f>
        <v>-1.062179612565568E-2</v>
      </c>
    </row>
    <row r="415" spans="1:12" hidden="1" outlineLevel="1" x14ac:dyDescent="0.25">
      <c r="A415" s="51"/>
      <c r="B415" s="3">
        <f>LN(Cartera!B416/Cartera!B415)</f>
        <v>1.6458059688976411E-3</v>
      </c>
      <c r="C415" s="3">
        <f>LN(Cartera!C416/Cartera!C415)</f>
        <v>-1.0456894874436929E-2</v>
      </c>
      <c r="D415" s="3">
        <f>LN(Cartera!D416/Cartera!D415)</f>
        <v>1.1044077254142963E-2</v>
      </c>
      <c r="E415" s="3">
        <f>LN(Cartera!E416/Cartera!E415)</f>
        <v>-1.2592891161910638E-2</v>
      </c>
      <c r="F415" s="3">
        <f>LN(Cartera!F416/Cartera!F415)</f>
        <v>1.9117815884845232E-2</v>
      </c>
      <c r="G415" s="3">
        <f>LN(Cartera!G416/Cartera!G415)</f>
        <v>9.7896730753789674E-3</v>
      </c>
      <c r="H415" s="3">
        <f>LN(Cartera!H416/Cartera!H415)</f>
        <v>-4.5722249338095107E-2</v>
      </c>
      <c r="I415" s="3">
        <f>LN(Cartera!I416/Cartera!I415)</f>
        <v>-1.8198002871140791E-3</v>
      </c>
      <c r="J415" s="3">
        <f>LN(Cartera!J416/Cartera!J415)</f>
        <v>1.0508379422174596E-2</v>
      </c>
      <c r="K415" s="3">
        <f>LN(Cartera!K416/Cartera!K415)</f>
        <v>3.4529612086388124E-3</v>
      </c>
      <c r="L415" s="3">
        <f>LN(Cartera!L416/Cartera!L415)</f>
        <v>5.3249461452322859E-3</v>
      </c>
    </row>
    <row r="416" spans="1:12" hidden="1" outlineLevel="1" x14ac:dyDescent="0.25">
      <c r="A416" s="51"/>
      <c r="B416" s="3">
        <f>LN(Cartera!B417/Cartera!B416)</f>
        <v>1.4575323872000054E-3</v>
      </c>
      <c r="C416" s="3">
        <f>LN(Cartera!C417/Cartera!C416)</f>
        <v>-1.4192909420156233E-2</v>
      </c>
      <c r="D416" s="3">
        <f>LN(Cartera!D417/Cartera!D416)</f>
        <v>-9.7229249768774843E-3</v>
      </c>
      <c r="E416" s="3">
        <f>LN(Cartera!E417/Cartera!E416)</f>
        <v>-5.9313550221934998E-3</v>
      </c>
      <c r="F416" s="3">
        <f>LN(Cartera!F417/Cartera!F416)</f>
        <v>-2.9102180527488163E-2</v>
      </c>
      <c r="G416" s="3">
        <f>LN(Cartera!G417/Cartera!G416)</f>
        <v>-9.4854698508000761E-3</v>
      </c>
      <c r="H416" s="3">
        <f>LN(Cartera!H417/Cartera!H416)</f>
        <v>5.5983758325613159E-3</v>
      </c>
      <c r="I416" s="3">
        <f>LN(Cartera!I417/Cartera!I416)</f>
        <v>5.4495683376929198E-3</v>
      </c>
      <c r="J416" s="3">
        <f>LN(Cartera!J417/Cartera!J416)</f>
        <v>-3.7655846082011398E-3</v>
      </c>
      <c r="K416" s="3">
        <f>LN(Cartera!K417/Cartera!K416)</f>
        <v>1.0826558295314174E-2</v>
      </c>
      <c r="L416" s="3">
        <f>LN(Cartera!L417/Cartera!L416)</f>
        <v>-5.6390658274131462E-3</v>
      </c>
    </row>
    <row r="417" spans="1:12" hidden="1" outlineLevel="1" x14ac:dyDescent="0.25">
      <c r="A417" s="51"/>
      <c r="B417" s="3">
        <f>LN(Cartera!B418/Cartera!B417)</f>
        <v>-2.1630278869120235E-3</v>
      </c>
      <c r="C417" s="3">
        <f>LN(Cartera!C418/Cartera!C417)</f>
        <v>-7.0546795469664803E-3</v>
      </c>
      <c r="D417" s="3">
        <f>LN(Cartera!D418/Cartera!D417)</f>
        <v>3.9531215527062787E-3</v>
      </c>
      <c r="E417" s="3">
        <f>LN(Cartera!E418/Cartera!E417)</f>
        <v>4.2403455762420649E-3</v>
      </c>
      <c r="F417" s="3">
        <f>LN(Cartera!F418/Cartera!F417)</f>
        <v>6.002561884620625E-3</v>
      </c>
      <c r="G417" s="3">
        <f>LN(Cartera!G418/Cartera!G417)</f>
        <v>6.1656941212431225E-3</v>
      </c>
      <c r="H417" s="3">
        <f>LN(Cartera!H418/Cartera!H417)</f>
        <v>2.1686771109341342E-2</v>
      </c>
      <c r="I417" s="3">
        <f>LN(Cartera!I418/Cartera!I417)</f>
        <v>-6.5430985889359475E-3</v>
      </c>
      <c r="J417" s="3">
        <f>LN(Cartera!J418/Cartera!J417)</f>
        <v>-1.0429082314457187E-2</v>
      </c>
      <c r="K417" s="3">
        <f>LN(Cartera!K418/Cartera!K417)</f>
        <v>2.8673854257692589E-3</v>
      </c>
      <c r="L417" s="3">
        <f>LN(Cartera!L418/Cartera!L417)</f>
        <v>-1.1851288272008492E-2</v>
      </c>
    </row>
    <row r="418" spans="1:12" hidden="1" outlineLevel="1" x14ac:dyDescent="0.25">
      <c r="A418" s="51"/>
      <c r="B418" s="3">
        <f>LN(Cartera!B419/Cartera!B418)</f>
        <v>2.9511327842657825E-3</v>
      </c>
      <c r="C418" s="3">
        <f>LN(Cartera!C419/Cartera!C418)</f>
        <v>4.8481073000705338E-2</v>
      </c>
      <c r="D418" s="3">
        <f>LN(Cartera!D419/Cartera!D418)</f>
        <v>1.046576822390532E-2</v>
      </c>
      <c r="E418" s="3">
        <f>LN(Cartera!E419/Cartera!E418)</f>
        <v>4.2223004913271673E-3</v>
      </c>
      <c r="F418" s="3">
        <f>LN(Cartera!F419/Cartera!F418)</f>
        <v>-7.150037610821708E-3</v>
      </c>
      <c r="G418" s="3">
        <f>LN(Cartera!G419/Cartera!G418)</f>
        <v>-1.2063555431446805E-2</v>
      </c>
      <c r="H418" s="3">
        <f>LN(Cartera!H419/Cartera!H418)</f>
        <v>-2.845849685706345E-4</v>
      </c>
      <c r="I418" s="3">
        <f>LN(Cartera!I419/Cartera!I418)</f>
        <v>2.1857932199802256E-3</v>
      </c>
      <c r="J418" s="3">
        <f>LN(Cartera!J419/Cartera!J418)</f>
        <v>3.8049985549379623E-3</v>
      </c>
      <c r="K418" s="3">
        <f>LN(Cartera!K419/Cartera!K418)</f>
        <v>5.1762186538940888E-3</v>
      </c>
      <c r="L418" s="3">
        <f>LN(Cartera!L419/Cartera!L418)</f>
        <v>1.0121848317883536E-2</v>
      </c>
    </row>
    <row r="419" spans="1:12" hidden="1" outlineLevel="1" x14ac:dyDescent="0.25">
      <c r="A419" s="51"/>
      <c r="B419" s="3">
        <f>LN(Cartera!B420/Cartera!B419)</f>
        <v>1.5516012235663778E-3</v>
      </c>
      <c r="C419" s="3">
        <f>LN(Cartera!C420/Cartera!C419)</f>
        <v>-1.1247104998451441E-3</v>
      </c>
      <c r="D419" s="3">
        <f>LN(Cartera!D420/Cartera!D419)</f>
        <v>2.6029929256409488E-4</v>
      </c>
      <c r="E419" s="3">
        <f>LN(Cartera!E420/Cartera!E419)</f>
        <v>2.8051351185895078E-3</v>
      </c>
      <c r="F419" s="3">
        <f>LN(Cartera!F420/Cartera!F419)</f>
        <v>9.142920832674024E-3</v>
      </c>
      <c r="G419" s="3">
        <f>LN(Cartera!G420/Cartera!G419)</f>
        <v>5.2893724383583311E-3</v>
      </c>
      <c r="H419" s="3">
        <f>LN(Cartera!H420/Cartera!H419)</f>
        <v>1.7435967326123791E-2</v>
      </c>
      <c r="I419" s="3">
        <f>LN(Cartera!I420/Cartera!I419)</f>
        <v>7.9739819402266446E-3</v>
      </c>
      <c r="J419" s="3">
        <f>LN(Cartera!J420/Cartera!J419)</f>
        <v>-4.0433400311049436E-3</v>
      </c>
      <c r="K419" s="3">
        <f>LN(Cartera!K420/Cartera!K419)</f>
        <v>-3.3882868508377873E-3</v>
      </c>
      <c r="L419" s="3">
        <f>LN(Cartera!L420/Cartera!L419)</f>
        <v>-1.4172115027300373E-3</v>
      </c>
    </row>
    <row r="420" spans="1:12" hidden="1" outlineLevel="1" x14ac:dyDescent="0.25">
      <c r="A420" s="51"/>
      <c r="B420" s="3">
        <f>LN(Cartera!B421/Cartera!B420)</f>
        <v>8.0545374871765897E-4</v>
      </c>
      <c r="C420" s="3">
        <f>LN(Cartera!C421/Cartera!C420)</f>
        <v>1.7071521985728973E-2</v>
      </c>
      <c r="D420" s="3">
        <f>LN(Cartera!D421/Cartera!D420)</f>
        <v>-1.0414216124966455E-3</v>
      </c>
      <c r="E420" s="3">
        <f>LN(Cartera!E421/Cartera!E420)</f>
        <v>1.03107781186502E-2</v>
      </c>
      <c r="F420" s="3">
        <f>LN(Cartera!F421/Cartera!F420)</f>
        <v>6.8028038199261197E-3</v>
      </c>
      <c r="G420" s="3">
        <f>LN(Cartera!G421/Cartera!G420)</f>
        <v>1.3002259409135334E-2</v>
      </c>
      <c r="H420" s="3">
        <f>LN(Cartera!H421/Cartera!H420)</f>
        <v>1.2857200386392406E-3</v>
      </c>
      <c r="I420" s="3">
        <f>LN(Cartera!I421/Cartera!I420)</f>
        <v>8.6269403254205235E-3</v>
      </c>
      <c r="J420" s="3">
        <f>LN(Cartera!J421/Cartera!J420)</f>
        <v>5.2294272087127034E-3</v>
      </c>
      <c r="K420" s="3">
        <f>LN(Cartera!K421/Cartera!K420)</f>
        <v>1.7865499415833426E-4</v>
      </c>
      <c r="L420" s="3">
        <f>LN(Cartera!L421/Cartera!L420)</f>
        <v>2.0464548822247013E-3</v>
      </c>
    </row>
    <row r="421" spans="1:12" hidden="1" outlineLevel="1" x14ac:dyDescent="0.25">
      <c r="A421" s="51"/>
      <c r="B421" s="3">
        <f>LN(Cartera!B422/Cartera!B421)</f>
        <v>4.8777343769911378E-3</v>
      </c>
      <c r="C421" s="3">
        <f>LN(Cartera!C422/Cartera!C421)</f>
        <v>-7.6628951272150712E-3</v>
      </c>
      <c r="D421" s="3">
        <f>LN(Cartera!D422/Cartera!D421)</f>
        <v>8.0426429112731759E-3</v>
      </c>
      <c r="E421" s="3">
        <f>LN(Cartera!E422/Cartera!E421)</f>
        <v>1.9387625784628556E-3</v>
      </c>
      <c r="F421" s="3">
        <f>LN(Cartera!F422/Cartera!F421)</f>
        <v>-2.8261053610027288E-4</v>
      </c>
      <c r="G421" s="3">
        <f>LN(Cartera!G422/Cartera!G421)</f>
        <v>9.2699392019230352E-3</v>
      </c>
      <c r="H421" s="3">
        <f>LN(Cartera!H422/Cartera!H421)</f>
        <v>2.0648778448257156E-3</v>
      </c>
      <c r="I421" s="3">
        <f>LN(Cartera!I422/Cartera!I421)</f>
        <v>0</v>
      </c>
      <c r="J421" s="3">
        <f>LN(Cartera!J422/Cartera!J421)</f>
        <v>-6.0639030474322272E-3</v>
      </c>
      <c r="K421" s="3">
        <f>LN(Cartera!K422/Cartera!K421)</f>
        <v>4.4024506536487526E-2</v>
      </c>
      <c r="L421" s="3">
        <f>LN(Cartera!L422/Cartera!L421)</f>
        <v>1.5713234029058601E-3</v>
      </c>
    </row>
    <row r="422" spans="1:12" hidden="1" outlineLevel="1" x14ac:dyDescent="0.25">
      <c r="A422" s="51"/>
      <c r="B422" s="3">
        <f>LN(Cartera!B423/Cartera!B422)</f>
        <v>2.6543872476760605E-3</v>
      </c>
      <c r="C422" s="3">
        <f>LN(Cartera!C423/Cartera!C422)</f>
        <v>2.2272281045816952E-3</v>
      </c>
      <c r="D422" s="3">
        <f>LN(Cartera!D423/Cartera!D422)</f>
        <v>-1.2927990956570286E-3</v>
      </c>
      <c r="E422" s="3">
        <f>LN(Cartera!E423/Cartera!E422)</f>
        <v>-4.9930756991676851E-3</v>
      </c>
      <c r="F422" s="3">
        <f>LN(Cartera!F423/Cartera!F422)</f>
        <v>-8.2281926090405823E-3</v>
      </c>
      <c r="G422" s="3">
        <f>LN(Cartera!G423/Cartera!G422)</f>
        <v>-2.3840082338425464E-3</v>
      </c>
      <c r="H422" s="3">
        <f>LN(Cartera!H423/Cartera!H422)</f>
        <v>8.3278298396783374E-3</v>
      </c>
      <c r="I422" s="3">
        <f>LN(Cartera!I423/Cartera!I422)</f>
        <v>5.7101867199044806E-3</v>
      </c>
      <c r="J422" s="3">
        <f>LN(Cartera!J423/Cartera!J422)</f>
        <v>7.3669891608270687E-3</v>
      </c>
      <c r="K422" s="3">
        <f>LN(Cartera!K423/Cartera!K422)</f>
        <v>-2.2242630628307304E-3</v>
      </c>
      <c r="L422" s="3">
        <f>LN(Cartera!L423/Cartera!L422)</f>
        <v>6.1047852888670307E-3</v>
      </c>
    </row>
    <row r="423" spans="1:12" hidden="1" outlineLevel="1" x14ac:dyDescent="0.25">
      <c r="A423" s="51"/>
      <c r="B423" s="3">
        <f>LN(Cartera!B424/Cartera!B423)</f>
        <v>-2.6847934781469135E-3</v>
      </c>
      <c r="C423" s="3">
        <f>LN(Cartera!C424/Cartera!C423)</f>
        <v>3.1097092684228733E-3</v>
      </c>
      <c r="D423" s="3">
        <f>LN(Cartera!D424/Cartera!D423)</f>
        <v>-1.0354906037015801E-3</v>
      </c>
      <c r="E423" s="3">
        <f>LN(Cartera!E424/Cartera!E423)</f>
        <v>1.1117566613670796E-3</v>
      </c>
      <c r="F423" s="3">
        <f>LN(Cartera!F424/Cartera!F423)</f>
        <v>-1.9962648293262867E-3</v>
      </c>
      <c r="G423" s="3">
        <f>LN(Cartera!G424/Cartera!G423)</f>
        <v>-4.3855546341588017E-3</v>
      </c>
      <c r="H423" s="3">
        <f>LN(Cartera!H424/Cartera!H423)</f>
        <v>-5.5298641093101198E-4</v>
      </c>
      <c r="I423" s="3">
        <f>LN(Cartera!I424/Cartera!I423)</f>
        <v>3.5584415326831765E-4</v>
      </c>
      <c r="J423" s="3">
        <f>LN(Cartera!J424/Cartera!J423)</f>
        <v>-2.1332077047334095E-3</v>
      </c>
      <c r="K423" s="3">
        <f>LN(Cartera!K424/Cartera!K423)</f>
        <v>-1.5428133420628328E-3</v>
      </c>
      <c r="L423" s="3">
        <f>LN(Cartera!L424/Cartera!L423)</f>
        <v>7.6175726672860732E-3</v>
      </c>
    </row>
    <row r="424" spans="1:12" hidden="1" outlineLevel="1" x14ac:dyDescent="0.25">
      <c r="A424" s="51"/>
      <c r="B424" s="3">
        <f>LN(Cartera!B425/Cartera!B424)</f>
        <v>3.0939637131778075E-4</v>
      </c>
      <c r="C424" s="3">
        <f>LN(Cartera!C425/Cartera!C424)</f>
        <v>3.4316522682136842E-3</v>
      </c>
      <c r="D424" s="3">
        <f>LN(Cartera!D425/Cartera!D424)</f>
        <v>-9.106424437980206E-3</v>
      </c>
      <c r="E424" s="3">
        <f>LN(Cartera!E425/Cartera!E424)</f>
        <v>1.3878975355965731E-3</v>
      </c>
      <c r="F424" s="3">
        <f>LN(Cartera!F425/Cartera!F424)</f>
        <v>-2.3979135354110039E-2</v>
      </c>
      <c r="G424" s="3">
        <f>LN(Cartera!G425/Cartera!G424)</f>
        <v>-3.9965031803974204E-4</v>
      </c>
      <c r="H424" s="3">
        <f>LN(Cartera!H425/Cartera!H424)</f>
        <v>2.9276071936365595E-3</v>
      </c>
      <c r="I424" s="3">
        <f>LN(Cartera!I425/Cartera!I424)</f>
        <v>-6.7821425987967714E-3</v>
      </c>
      <c r="J424" s="3">
        <f>LN(Cartera!J425/Cartera!J424)</f>
        <v>4.1437104220500599E-3</v>
      </c>
      <c r="K424" s="3">
        <f>LN(Cartera!K425/Cartera!K424)</f>
        <v>2.5700005578715998E-3</v>
      </c>
      <c r="L424" s="3">
        <f>LN(Cartera!L425/Cartera!L424)</f>
        <v>-7.746998785785889E-4</v>
      </c>
    </row>
    <row r="425" spans="1:12" hidden="1" outlineLevel="1" x14ac:dyDescent="0.25">
      <c r="A425" s="51"/>
      <c r="B425" s="3">
        <f>LN(Cartera!B426/Cartera!B425)</f>
        <v>2.5022372366939132E-3</v>
      </c>
      <c r="C425" s="3">
        <f>LN(Cartera!C426/Cartera!C425)</f>
        <v>3.1996607515253667E-3</v>
      </c>
      <c r="D425" s="3">
        <f>LN(Cartera!D426/Cartera!D425)</f>
        <v>5.2138024214031849E-3</v>
      </c>
      <c r="E425" s="3">
        <f>LN(Cartera!E426/Cartera!E425)</f>
        <v>2.4934215022040067E-3</v>
      </c>
      <c r="F425" s="3">
        <f>LN(Cartera!F426/Cartera!F425)</f>
        <v>6.992977215199923E-3</v>
      </c>
      <c r="G425" s="3">
        <f>LN(Cartera!G426/Cartera!G425)</f>
        <v>-5.0090267023717751E-3</v>
      </c>
      <c r="H425" s="3">
        <f>LN(Cartera!H426/Cartera!H425)</f>
        <v>2.2308574542501985E-2</v>
      </c>
      <c r="I425" s="3">
        <f>LN(Cartera!I426/Cartera!I425)</f>
        <v>1.4930956368362679E-2</v>
      </c>
      <c r="J425" s="3">
        <f>LN(Cartera!J426/Cartera!J425)</f>
        <v>2.124407751200257E-3</v>
      </c>
      <c r="K425" s="3">
        <f>LN(Cartera!K426/Cartera!K425)</f>
        <v>-1.3436877560675147E-2</v>
      </c>
      <c r="L425" s="3">
        <f>LN(Cartera!L426/Cartera!L425)</f>
        <v>4.7932832770219104E-3</v>
      </c>
    </row>
    <row r="426" spans="1:12" hidden="1" outlineLevel="1" x14ac:dyDescent="0.25">
      <c r="A426" s="51"/>
      <c r="B426" s="3">
        <f>LN(Cartera!B427/Cartera!B426)</f>
        <v>2.2334276556721677E-3</v>
      </c>
      <c r="C426" s="3">
        <f>LN(Cartera!C427/Cartera!C426)</f>
        <v>4.2868876470931435E-3</v>
      </c>
      <c r="D426" s="3">
        <f>LN(Cartera!D427/Cartera!D426)</f>
        <v>9.0592569877762288E-3</v>
      </c>
      <c r="E426" s="3">
        <f>LN(Cartera!E427/Cartera!E426)</f>
        <v>7.1685720938379216E-3</v>
      </c>
      <c r="F426" s="3">
        <f>LN(Cartera!F427/Cartera!F426)</f>
        <v>1.1607952719673504E-3</v>
      </c>
      <c r="G426" s="3">
        <f>LN(Cartera!G427/Cartera!G426)</f>
        <v>1.0044689839789115E-4</v>
      </c>
      <c r="H426" s="3">
        <f>LN(Cartera!H427/Cartera!H426)</f>
        <v>1.8914830183999691E-2</v>
      </c>
      <c r="I426" s="3">
        <f>LN(Cartera!I427/Cartera!I426)</f>
        <v>1.6795356308841651E-2</v>
      </c>
      <c r="J426" s="3">
        <f>LN(Cartera!J427/Cartera!J426)</f>
        <v>1.1371097194799578E-2</v>
      </c>
      <c r="K426" s="3">
        <f>LN(Cartera!K427/Cartera!K426)</f>
        <v>6.0516827909020592E-3</v>
      </c>
      <c r="L426" s="3">
        <f>LN(Cartera!L427/Cartera!L426)</f>
        <v>-1.6982018354085701E-3</v>
      </c>
    </row>
    <row r="427" spans="1:12" hidden="1" outlineLevel="1" x14ac:dyDescent="0.25">
      <c r="A427" s="51"/>
      <c r="B427" s="3">
        <f>LN(Cartera!B428/Cartera!B427)</f>
        <v>6.7849401033789241E-3</v>
      </c>
      <c r="C427" s="3">
        <f>LN(Cartera!C428/Cartera!C427)</f>
        <v>1.3184598868126752E-2</v>
      </c>
      <c r="D427" s="3">
        <f>LN(Cartera!D428/Cartera!D427)</f>
        <v>1.0300541862341174E-3</v>
      </c>
      <c r="E427" s="3">
        <f>LN(Cartera!E428/Cartera!E427)</f>
        <v>1.372656301760666E-3</v>
      </c>
      <c r="F427" s="3">
        <f>LN(Cartera!F428/Cartera!F427)</f>
        <v>1.2393875321452233E-2</v>
      </c>
      <c r="G427" s="3">
        <f>LN(Cartera!G428/Cartera!G427)</f>
        <v>-1.039729725826165E-2</v>
      </c>
      <c r="H427" s="3">
        <f>LN(Cartera!H428/Cartera!H427)</f>
        <v>1.0582714009915204E-2</v>
      </c>
      <c r="I427" s="3">
        <f>LN(Cartera!I428/Cartera!I427)</f>
        <v>3.117965456878603E-3</v>
      </c>
      <c r="J427" s="3">
        <f>LN(Cartera!J428/Cartera!J427)</f>
        <v>6.9694555541348563E-3</v>
      </c>
      <c r="K427" s="3">
        <f>LN(Cartera!K428/Cartera!K427)</f>
        <v>9.2656979631487914E-3</v>
      </c>
      <c r="L427" s="3">
        <f>LN(Cartera!L428/Cartera!L427)</f>
        <v>-3.405064399683526E-3</v>
      </c>
    </row>
    <row r="428" spans="1:12" hidden="1" outlineLevel="1" x14ac:dyDescent="0.25">
      <c r="A428" s="51"/>
      <c r="B428" s="3">
        <f>LN(Cartera!B429/Cartera!B428)</f>
        <v>3.8631881570324227E-3</v>
      </c>
      <c r="C428" s="3">
        <f>LN(Cartera!C429/Cartera!C428)</f>
        <v>-1.0446221501350109E-2</v>
      </c>
      <c r="D428" s="3">
        <f>LN(Cartera!D429/Cartera!D428)</f>
        <v>4.1099469160548689E-3</v>
      </c>
      <c r="E428" s="3">
        <f>LN(Cartera!E429/Cartera!E428)</f>
        <v>-2.7473369306148985E-3</v>
      </c>
      <c r="F428" s="3">
        <f>LN(Cartera!F429/Cartera!F428)</f>
        <v>2.6291266989785164E-2</v>
      </c>
      <c r="G428" s="3">
        <f>LN(Cartera!G429/Cartera!G428)</f>
        <v>-1.6574995535612386E-2</v>
      </c>
      <c r="H428" s="3">
        <f>LN(Cartera!H429/Cartera!H428)</f>
        <v>4.7122549639880398E-4</v>
      </c>
      <c r="I428" s="3">
        <f>LN(Cartera!I429/Cartera!I428)</f>
        <v>-3.8122036085772738E-3</v>
      </c>
      <c r="J428" s="3">
        <f>LN(Cartera!J429/Cartera!J428)</f>
        <v>6.6913263045126235E-3</v>
      </c>
      <c r="K428" s="3">
        <f>LN(Cartera!K429/Cartera!K428)</f>
        <v>4.4308525114684387E-3</v>
      </c>
      <c r="L428" s="3">
        <f>LN(Cartera!L429/Cartera!L428)</f>
        <v>8.9520892805172343E-3</v>
      </c>
    </row>
    <row r="429" spans="1:12" hidden="1" outlineLevel="1" x14ac:dyDescent="0.25">
      <c r="A429" s="51"/>
      <c r="B429" s="3">
        <f>LN(Cartera!B430/Cartera!B429)</f>
        <v>3.1667226221754781E-3</v>
      </c>
      <c r="C429" s="3">
        <f>LN(Cartera!C430/Cartera!C429)</f>
        <v>-8.2377314265951272E-3</v>
      </c>
      <c r="D429" s="3">
        <f>LN(Cartera!D430/Cartera!D429)</f>
        <v>2.3044435907650655E-3</v>
      </c>
      <c r="E429" s="3">
        <f>LN(Cartera!E430/Cartera!E429)</f>
        <v>-2.7508599086893437E-4</v>
      </c>
      <c r="F429" s="3">
        <f>LN(Cartera!F430/Cartera!F429)</f>
        <v>2.6433229894241961E-2</v>
      </c>
      <c r="G429" s="3">
        <f>LN(Cartera!G430/Cartera!G429)</f>
        <v>4.6317514428905592E-3</v>
      </c>
      <c r="H429" s="3">
        <f>LN(Cartera!H430/Cartera!H429)</f>
        <v>1.8464281873242793E-2</v>
      </c>
      <c r="I429" s="3">
        <f>LN(Cartera!I430/Cartera!I429)</f>
        <v>0</v>
      </c>
      <c r="J429" s="3">
        <f>LN(Cartera!J430/Cartera!J429)</f>
        <v>-2.0718239216733765E-3</v>
      </c>
      <c r="K429" s="3">
        <f>LN(Cartera!K430/Cartera!K429)</f>
        <v>5.2573342494212629E-3</v>
      </c>
      <c r="L429" s="3">
        <f>LN(Cartera!L430/Cartera!L429)</f>
        <v>1.9955029877954098E-3</v>
      </c>
    </row>
    <row r="430" spans="1:12" hidden="1" outlineLevel="1" x14ac:dyDescent="0.25">
      <c r="A430" s="51"/>
      <c r="B430" s="3">
        <f>LN(Cartera!B431/Cartera!B430)</f>
        <v>-7.7911031559567715E-4</v>
      </c>
      <c r="C430" s="3">
        <f>LN(Cartera!C431/Cartera!C430)</f>
        <v>4.072461762251638E-3</v>
      </c>
      <c r="D430" s="3">
        <f>LN(Cartera!D431/Cartera!D430)</f>
        <v>2.2991708544026356E-3</v>
      </c>
      <c r="E430" s="3">
        <f>LN(Cartera!E431/Cartera!E430)</f>
        <v>-9.9558344456382661E-3</v>
      </c>
      <c r="F430" s="3">
        <f>LN(Cartera!F431/Cartera!F430)</f>
        <v>2.4426664999949153E-3</v>
      </c>
      <c r="G430" s="3">
        <f>LN(Cartera!G431/Cartera!G430)</f>
        <v>7.6722796993039929E-3</v>
      </c>
      <c r="H430" s="3">
        <f>LN(Cartera!H431/Cartera!H430)</f>
        <v>1.7018637052581175E-2</v>
      </c>
      <c r="I430" s="3">
        <f>LN(Cartera!I431/Cartera!I430)</f>
        <v>-4.5240725243989146E-3</v>
      </c>
      <c r="J430" s="3">
        <f>LN(Cartera!J431/Cartera!J430)</f>
        <v>3.9098026336671877E-3</v>
      </c>
      <c r="K430" s="3">
        <f>LN(Cartera!K431/Cartera!K430)</f>
        <v>-4.0677683208802714E-3</v>
      </c>
      <c r="L430" s="3">
        <f>LN(Cartera!L431/Cartera!L430)</f>
        <v>-3.2255461744023417E-3</v>
      </c>
    </row>
    <row r="431" spans="1:12" hidden="1" outlineLevel="1" x14ac:dyDescent="0.25">
      <c r="A431" s="51"/>
      <c r="B431" s="3">
        <f>LN(Cartera!B432/Cartera!B431)</f>
        <v>2.975114196539392E-3</v>
      </c>
      <c r="C431" s="3">
        <f>LN(Cartera!C432/Cartera!C431)</f>
        <v>1.2335694944334662E-2</v>
      </c>
      <c r="D431" s="3">
        <f>LN(Cartera!D432/Cartera!D431)</f>
        <v>-1.284044382887704E-2</v>
      </c>
      <c r="E431" s="3">
        <f>LN(Cartera!E432/Cartera!E431)</f>
        <v>6.0959179336474763E-3</v>
      </c>
      <c r="F431" s="3">
        <f>LN(Cartera!F432/Cartera!F431)</f>
        <v>2.977428143257784E-3</v>
      </c>
      <c r="G431" s="3">
        <f>LN(Cartera!G432/Cartera!G431)</f>
        <v>2.3411278680150935E-3</v>
      </c>
      <c r="H431" s="3">
        <f>LN(Cartera!H432/Cartera!H431)</f>
        <v>-9.0979081884131837E-4</v>
      </c>
      <c r="I431" s="3">
        <f>LN(Cartera!I432/Cartera!I431)</f>
        <v>-4.5446328080464091E-3</v>
      </c>
      <c r="J431" s="3">
        <f>LN(Cartera!J432/Cartera!J431)</f>
        <v>4.3518735903850993E-3</v>
      </c>
      <c r="K431" s="3">
        <f>LN(Cartera!K432/Cartera!K431)</f>
        <v>-2.5508218698882968E-3</v>
      </c>
      <c r="L431" s="3">
        <f>LN(Cartera!L432/Cartera!L431)</f>
        <v>-1.0672160848228415E-2</v>
      </c>
    </row>
    <row r="432" spans="1:12" hidden="1" outlineLevel="1" x14ac:dyDescent="0.25">
      <c r="A432" s="51"/>
      <c r="B432" s="3">
        <f>LN(Cartera!B433/Cartera!B432)</f>
        <v>-3.5962160844580492E-3</v>
      </c>
      <c r="C432" s="3">
        <f>LN(Cartera!C433/Cartera!C432)</f>
        <v>4.1130105458842249E-2</v>
      </c>
      <c r="D432" s="3">
        <f>LN(Cartera!D433/Cartera!D432)</f>
        <v>7.7514536887288556E-4</v>
      </c>
      <c r="E432" s="3">
        <f>LN(Cartera!E433/Cartera!E432)</f>
        <v>-1.0273559320027537E-2</v>
      </c>
      <c r="F432" s="3">
        <f>LN(Cartera!F433/Cartera!F432)</f>
        <v>-4.6051278836951003E-3</v>
      </c>
      <c r="G432" s="3">
        <f>LN(Cartera!G433/Cartera!G432)</f>
        <v>-1.118976765355547E-3</v>
      </c>
      <c r="H432" s="3">
        <f>LN(Cartera!H433/Cartera!H432)</f>
        <v>-8.6003090895331465E-4</v>
      </c>
      <c r="I432" s="3">
        <f>LN(Cartera!I433/Cartera!I432)</f>
        <v>8.3740891183406042E-3</v>
      </c>
      <c r="J432" s="3">
        <f>LN(Cartera!J433/Cartera!J432)</f>
        <v>-5.3853008056673236E-3</v>
      </c>
      <c r="K432" s="3">
        <f>LN(Cartera!K433/Cartera!K432)</f>
        <v>1.7012933381963652E-3</v>
      </c>
      <c r="L432" s="3">
        <f>LN(Cartera!L433/Cartera!L432)</f>
        <v>1.5430024243974712E-2</v>
      </c>
    </row>
    <row r="433" spans="1:12" hidden="1" outlineLevel="1" x14ac:dyDescent="0.25">
      <c r="A433" s="51"/>
      <c r="B433" s="3">
        <f>LN(Cartera!B434/Cartera!B433)</f>
        <v>1.1057851755216109E-3</v>
      </c>
      <c r="C433" s="3">
        <f>LN(Cartera!C434/Cartera!C433)</f>
        <v>4.5709823080214542E-3</v>
      </c>
      <c r="D433" s="3">
        <f>LN(Cartera!D434/Cartera!D433)</f>
        <v>7.7446756453361705E-4</v>
      </c>
      <c r="E433" s="3">
        <f>LN(Cartera!E434/Cartera!E433)</f>
        <v>1.1377949226407974E-2</v>
      </c>
      <c r="F433" s="3">
        <f>LN(Cartera!F434/Cartera!F433)</f>
        <v>-1.3668883476498231E-2</v>
      </c>
      <c r="G433" s="3">
        <f>LN(Cartera!G434/Cartera!G433)</f>
        <v>7.705624585032181E-3</v>
      </c>
      <c r="H433" s="3">
        <f>LN(Cartera!H434/Cartera!H433)</f>
        <v>1.1128586166370066E-3</v>
      </c>
      <c r="I433" s="3">
        <f>LN(Cartera!I434/Cartera!I433)</f>
        <v>3.7508590591841251E-2</v>
      </c>
      <c r="J433" s="3">
        <f>LN(Cartera!J434/Cartera!J433)</f>
        <v>9.2629972704243724E-3</v>
      </c>
      <c r="K433" s="3">
        <f>LN(Cartera!K434/Cartera!K433)</f>
        <v>-3.405434840386262E-3</v>
      </c>
      <c r="L433" s="3">
        <f>LN(Cartera!L434/Cartera!L433)</f>
        <v>-1.1704969523132639E-2</v>
      </c>
    </row>
    <row r="434" spans="1:12" hidden="1" outlineLevel="1" x14ac:dyDescent="0.25">
      <c r="A434" s="51"/>
      <c r="B434" s="3">
        <f>LN(Cartera!B435/Cartera!B434)</f>
        <v>-4.0638987799386408E-4</v>
      </c>
      <c r="C434" s="3">
        <f>LN(Cartera!C435/Cartera!C434)</f>
        <v>-3.9464689088100566E-3</v>
      </c>
      <c r="D434" s="3">
        <f>LN(Cartera!D435/Cartera!D434)</f>
        <v>0</v>
      </c>
      <c r="E434" s="3">
        <f>LN(Cartera!E435/Cartera!E434)</f>
        <v>4.9544830221635774E-3</v>
      </c>
      <c r="F434" s="3">
        <f>LN(Cartera!F435/Cartera!F434)</f>
        <v>1.800375862899721E-2</v>
      </c>
      <c r="G434" s="3">
        <f>LN(Cartera!G435/Cartera!G434)</f>
        <v>3.9312584488495252E-3</v>
      </c>
      <c r="H434" s="3">
        <f>LN(Cartera!H435/Cartera!H434)</f>
        <v>-4.5604791826884565E-3</v>
      </c>
      <c r="I434" s="3">
        <f>LN(Cartera!I435/Cartera!I434)</f>
        <v>8.9955963757805037E-3</v>
      </c>
      <c r="J434" s="3">
        <f>LN(Cartera!J435/Cartera!J434)</f>
        <v>9.1025152388352656E-4</v>
      </c>
      <c r="K434" s="3">
        <f>LN(Cartera!K435/Cartera!K434)</f>
        <v>1.2542503406822071E-2</v>
      </c>
      <c r="L434" s="3">
        <f>LN(Cartera!L435/Cartera!L434)</f>
        <v>-1.7055744228543074E-3</v>
      </c>
    </row>
    <row r="435" spans="1:12" hidden="1" outlineLevel="1" x14ac:dyDescent="0.25">
      <c r="A435" s="51"/>
      <c r="B435" s="3">
        <f>LN(Cartera!B436/Cartera!B435)</f>
        <v>-2.3116521794902431E-4</v>
      </c>
      <c r="C435" s="3">
        <f>LN(Cartera!C436/Cartera!C435)</f>
        <v>-1.6683624995845754E-2</v>
      </c>
      <c r="D435" s="3">
        <f>LN(Cartera!D436/Cartera!D435)</f>
        <v>1.0317514323596566E-3</v>
      </c>
      <c r="E435" s="3">
        <f>LN(Cartera!E436/Cartera!E435)</f>
        <v>-5.4918979683004786E-4</v>
      </c>
      <c r="F435" s="3">
        <f>LN(Cartera!F436/Cartera!F435)</f>
        <v>-1.8554446946161863E-2</v>
      </c>
      <c r="G435" s="3">
        <f>LN(Cartera!G436/Cartera!G435)</f>
        <v>-7.0672177389538302E-3</v>
      </c>
      <c r="H435" s="3">
        <f>LN(Cartera!H436/Cartera!H435)</f>
        <v>-1.4230486637435518E-3</v>
      </c>
      <c r="I435" s="3">
        <f>LN(Cartera!I436/Cartera!I435)</f>
        <v>-2.9895721151662314E-3</v>
      </c>
      <c r="J435" s="3">
        <f>LN(Cartera!J436/Cartera!J435)</f>
        <v>-4.4452002048122486E-3</v>
      </c>
      <c r="K435" s="3">
        <f>LN(Cartera!K436/Cartera!K435)</f>
        <v>-1.0327714170143937E-2</v>
      </c>
      <c r="L435" s="3">
        <f>LN(Cartera!L436/Cartera!L435)</f>
        <v>3.102715283984876E-4</v>
      </c>
    </row>
    <row r="436" spans="1:12" hidden="1" outlineLevel="1" x14ac:dyDescent="0.25">
      <c r="A436" s="51"/>
      <c r="B436" s="3">
        <f>LN(Cartera!B437/Cartera!B436)</f>
        <v>-2.9843591380078114E-4</v>
      </c>
      <c r="C436" s="3">
        <f>LN(Cartera!C437/Cartera!C436)</f>
        <v>-3.0292326294307621E-2</v>
      </c>
      <c r="D436" s="3">
        <f>LN(Cartera!D437/Cartera!D436)</f>
        <v>5.3991388979307883E-3</v>
      </c>
      <c r="E436" s="3">
        <f>LN(Cartera!E437/Cartera!E436)</f>
        <v>-3.5778762929373933E-3</v>
      </c>
      <c r="F436" s="3">
        <f>LN(Cartera!F437/Cartera!F436)</f>
        <v>3.5176786104051269E-2</v>
      </c>
      <c r="G436" s="3">
        <f>LN(Cartera!G437/Cartera!G436)</f>
        <v>-4.1626132917856554E-3</v>
      </c>
      <c r="H436" s="3">
        <f>LN(Cartera!H437/Cartera!H436)</f>
        <v>1.0422548497599531E-2</v>
      </c>
      <c r="I436" s="3">
        <f>LN(Cartera!I437/Cartera!I436)</f>
        <v>3.984102281674555E-3</v>
      </c>
      <c r="J436" s="3">
        <f>LN(Cartera!J437/Cartera!J436)</f>
        <v>5.1273057415149419E-3</v>
      </c>
      <c r="K436" s="3">
        <f>LN(Cartera!K437/Cartera!K436)</f>
        <v>6.8052062886197042E-4</v>
      </c>
      <c r="L436" s="3">
        <f>LN(Cartera!L437/Cartera!L436)</f>
        <v>-6.5369571300405403E-3</v>
      </c>
    </row>
    <row r="437" spans="1:12" hidden="1" outlineLevel="1" x14ac:dyDescent="0.25">
      <c r="A437" s="51"/>
      <c r="B437" s="3">
        <f>LN(Cartera!B438/Cartera!B437)</f>
        <v>-1.6933086742344943E-3</v>
      </c>
      <c r="C437" s="3">
        <f>LN(Cartera!C438/Cartera!C437)</f>
        <v>8.7207026606072604E-4</v>
      </c>
      <c r="D437" s="3">
        <f>LN(Cartera!D438/Cartera!D437)</f>
        <v>-5.3991388979308446E-3</v>
      </c>
      <c r="E437" s="3">
        <f>LN(Cartera!E438/Cartera!E437)</f>
        <v>-3.0374177708353892E-3</v>
      </c>
      <c r="F437" s="3">
        <f>LN(Cartera!F438/Cartera!F437)</f>
        <v>1.859450637244509E-3</v>
      </c>
      <c r="G437" s="3">
        <f>LN(Cartera!G438/Cartera!G437)</f>
        <v>-4.9976950368951266E-3</v>
      </c>
      <c r="H437" s="3">
        <f>LN(Cartera!H438/Cartera!H437)</f>
        <v>-2.5591390168473834E-2</v>
      </c>
      <c r="I437" s="3">
        <f>LN(Cartera!I438/Cartera!I437)</f>
        <v>-1.4350321348064089E-2</v>
      </c>
      <c r="J437" s="3">
        <f>LN(Cartera!J438/Cartera!J437)</f>
        <v>-2.7312865816382518E-3</v>
      </c>
      <c r="K437" s="3">
        <f>LN(Cartera!K438/Cartera!K437)</f>
        <v>-2.8287484836111775E-2</v>
      </c>
      <c r="L437" s="3">
        <f>LN(Cartera!L438/Cartera!L437)</f>
        <v>-1.5619583072280137E-4</v>
      </c>
    </row>
    <row r="438" spans="1:12" hidden="1" outlineLevel="1" x14ac:dyDescent="0.25">
      <c r="A438" s="51"/>
      <c r="B438" s="3">
        <f>LN(Cartera!B439/Cartera!B438)</f>
        <v>2.0793369978613775E-3</v>
      </c>
      <c r="C438" s="3">
        <f>LN(Cartera!C439/Cartera!C438)</f>
        <v>-2.4376644741343732E-2</v>
      </c>
      <c r="D438" s="3">
        <f>LN(Cartera!D439/Cartera!D438)</f>
        <v>-3.6156804518435019E-3</v>
      </c>
      <c r="E438" s="3">
        <f>LN(Cartera!E439/Cartera!E438)</f>
        <v>-1.1682969832986353E-2</v>
      </c>
      <c r="F438" s="3">
        <f>LN(Cartera!F439/Cartera!F438)</f>
        <v>-6.1227130426644259E-3</v>
      </c>
      <c r="G438" s="3">
        <f>LN(Cartera!G439/Cartera!G438)</f>
        <v>7.7408717773838056E-3</v>
      </c>
      <c r="H438" s="3">
        <f>LN(Cartera!H439/Cartera!H438)</f>
        <v>1.0427719858219947E-2</v>
      </c>
      <c r="I438" s="3">
        <f>LN(Cartera!I439/Cartera!I438)</f>
        <v>-8.0999430367906505E-3</v>
      </c>
      <c r="J438" s="3">
        <f>LN(Cartera!J439/Cartera!J438)</f>
        <v>-4.4543389024939662E-3</v>
      </c>
      <c r="K438" s="3">
        <f>LN(Cartera!K439/Cartera!K438)</f>
        <v>-3.6523147020995697E-2</v>
      </c>
      <c r="L438" s="3">
        <f>LN(Cartera!L439/Cartera!L438)</f>
        <v>3.741204792085322E-3</v>
      </c>
    </row>
    <row r="439" spans="1:12" hidden="1" outlineLevel="1" x14ac:dyDescent="0.25">
      <c r="A439" s="51"/>
      <c r="B439" s="3">
        <f>LN(Cartera!B440/Cartera!B439)</f>
        <v>-2.8156113667130345E-4</v>
      </c>
      <c r="C439" s="3">
        <f>LN(Cartera!C440/Cartera!C439)</f>
        <v>2.6118648476507536E-2</v>
      </c>
      <c r="D439" s="3">
        <f>LN(Cartera!D440/Cartera!D439)</f>
        <v>1.1575589060551651E-2</v>
      </c>
      <c r="E439" s="3">
        <f>LN(Cartera!E440/Cartera!E439)</f>
        <v>-3.9249840127814281E-3</v>
      </c>
      <c r="F439" s="3">
        <f>LN(Cartera!F440/Cartera!F439)</f>
        <v>-9.1202346460774377E-3</v>
      </c>
      <c r="G439" s="3">
        <f>LN(Cartera!G440/Cartera!G439)</f>
        <v>-2.5397484579793438E-3</v>
      </c>
      <c r="H439" s="3">
        <f>LN(Cartera!H440/Cartera!H439)</f>
        <v>3.1042608068281418E-2</v>
      </c>
      <c r="I439" s="3">
        <f>LN(Cartera!I440/Cartera!I439)</f>
        <v>7.4274480551582431E-3</v>
      </c>
      <c r="J439" s="3">
        <f>LN(Cartera!J440/Cartera!J439)</f>
        <v>6.7309136297954335E-3</v>
      </c>
      <c r="K439" s="3">
        <f>LN(Cartera!K440/Cartera!K439)</f>
        <v>-1.8312175905154954E-2</v>
      </c>
      <c r="L439" s="3">
        <f>LN(Cartera!L440/Cartera!L439)</f>
        <v>6.5137482674563988E-3</v>
      </c>
    </row>
    <row r="440" spans="1:12" hidden="1" outlineLevel="1" x14ac:dyDescent="0.25">
      <c r="A440" s="51"/>
      <c r="B440" s="3">
        <f>LN(Cartera!B441/Cartera!B440)</f>
        <v>4.1767516700469912E-3</v>
      </c>
      <c r="C440" s="3">
        <f>LN(Cartera!C441/Cartera!C440)</f>
        <v>-1.0607579427226269E-2</v>
      </c>
      <c r="D440" s="3">
        <f>LN(Cartera!D441/Cartera!D440)</f>
        <v>1.3211600190203125E-2</v>
      </c>
      <c r="E440" s="3">
        <f>LN(Cartera!E441/Cartera!E440)</f>
        <v>-1.2720906522531373E-2</v>
      </c>
      <c r="F440" s="3">
        <f>LN(Cartera!F441/Cartera!F440)</f>
        <v>6.981714718539144E-3</v>
      </c>
      <c r="G440" s="3">
        <f>LN(Cartera!G441/Cartera!G440)</f>
        <v>-2.7501621751920211E-3</v>
      </c>
      <c r="H440" s="3">
        <f>LN(Cartera!H441/Cartera!H440)</f>
        <v>9.7609599959225107E-3</v>
      </c>
      <c r="I440" s="3">
        <f>LN(Cartera!I441/Cartera!I440)</f>
        <v>8.0402109518648707E-3</v>
      </c>
      <c r="J440" s="3">
        <f>LN(Cartera!J441/Cartera!J440)</f>
        <v>1.8176081548111395E-3</v>
      </c>
      <c r="K440" s="3">
        <f>LN(Cartera!K441/Cartera!K440)</f>
        <v>1.1392975020310808E-2</v>
      </c>
      <c r="L440" s="3">
        <f>LN(Cartera!L441/Cartera!L440)</f>
        <v>-9.4743270014838316E-3</v>
      </c>
    </row>
    <row r="441" spans="1:12" hidden="1" outlineLevel="1" x14ac:dyDescent="0.25">
      <c r="A441" s="51"/>
      <c r="B441" s="3">
        <f>LN(Cartera!B442/Cartera!B441)</f>
        <v>-2.8868836110751282E-3</v>
      </c>
      <c r="C441" s="3">
        <f>LN(Cartera!C442/Cartera!C441)</f>
        <v>-7.8362412354467791E-3</v>
      </c>
      <c r="D441" s="3">
        <f>LN(Cartera!D442/Cartera!D441)</f>
        <v>2.6156654712208263E-2</v>
      </c>
      <c r="E441" s="3">
        <f>LN(Cartera!E442/Cartera!E441)</f>
        <v>-2.5637671400557793E-3</v>
      </c>
      <c r="F441" s="3">
        <f>LN(Cartera!F442/Cartera!F441)</f>
        <v>1.6191488646180353E-2</v>
      </c>
      <c r="G441" s="3">
        <f>LN(Cartera!G442/Cartera!G441)</f>
        <v>-2.3487680052359317E-3</v>
      </c>
      <c r="H441" s="3">
        <f>LN(Cartera!H442/Cartera!H441)</f>
        <v>1.4465134933308182E-2</v>
      </c>
      <c r="I441" s="3">
        <f>LN(Cartera!I442/Cartera!I441)</f>
        <v>-2.6729051220307641E-3</v>
      </c>
      <c r="J441" s="3">
        <f>LN(Cartera!J442/Cartera!J441)</f>
        <v>2.2672836051309138E-3</v>
      </c>
      <c r="K441" s="3">
        <f>LN(Cartera!K442/Cartera!K441)</f>
        <v>-1.6023899205719793E-2</v>
      </c>
      <c r="L441" s="3">
        <f>LN(Cartera!L442/Cartera!L441)</f>
        <v>7.7724623283795336E-3</v>
      </c>
    </row>
    <row r="442" spans="1:12" hidden="1" outlineLevel="1" x14ac:dyDescent="0.25">
      <c r="A442" s="51"/>
      <c r="B442" s="3">
        <f>LN(Cartera!B443/Cartera!B442)</f>
        <v>7.6156221676457387E-4</v>
      </c>
      <c r="C442" s="3">
        <f>LN(Cartera!C443/Cartera!C442)</f>
        <v>2.3976209828845144E-2</v>
      </c>
      <c r="D442" s="3">
        <f>LN(Cartera!D443/Cartera!D442)</f>
        <v>2.2104885439745265E-3</v>
      </c>
      <c r="E442" s="3">
        <f>LN(Cartera!E443/Cartera!E442)</f>
        <v>5.6882122326044303E-3</v>
      </c>
      <c r="F442" s="3">
        <f>LN(Cartera!F443/Cartera!F442)</f>
        <v>1.5785585811671616E-3</v>
      </c>
      <c r="G442" s="3">
        <f>LN(Cartera!G443/Cartera!G442)</f>
        <v>1.2396023580666828E-2</v>
      </c>
      <c r="H442" s="3">
        <f>LN(Cartera!H443/Cartera!H442)</f>
        <v>1.8840082126906467E-3</v>
      </c>
      <c r="I442" s="3">
        <f>LN(Cartera!I443/Cartera!I442)</f>
        <v>4.0067166124351482E-3</v>
      </c>
      <c r="J442" s="3">
        <f>LN(Cartera!J443/Cartera!J442)</f>
        <v>-5.1086789038415877E-3</v>
      </c>
      <c r="K442" s="3">
        <f>LN(Cartera!K443/Cartera!K442)</f>
        <v>2.4107753239849526E-3</v>
      </c>
      <c r="L442" s="3">
        <f>LN(Cartera!L443/Cartera!L442)</f>
        <v>6.482473596168113E-3</v>
      </c>
    </row>
    <row r="443" spans="1:12" hidden="1" outlineLevel="1" x14ac:dyDescent="0.25">
      <c r="A443" s="51"/>
      <c r="B443" s="3">
        <f>LN(Cartera!B444/Cartera!B443)</f>
        <v>2.6823923975981723E-3</v>
      </c>
      <c r="C443" s="3">
        <f>LN(Cartera!C444/Cartera!C443)</f>
        <v>-1.5480577413129051E-2</v>
      </c>
      <c r="D443" s="3">
        <f>LN(Cartera!D444/Cartera!D443)</f>
        <v>-2.2104885439745234E-3</v>
      </c>
      <c r="E443" s="3">
        <f>LN(Cartera!E444/Cartera!E443)</f>
        <v>5.6561521970466995E-3</v>
      </c>
      <c r="F443" s="3">
        <f>LN(Cartera!F444/Cartera!F443)</f>
        <v>1.331781010369402E-2</v>
      </c>
      <c r="G443" s="3">
        <f>LN(Cartera!G444/Cartera!G443)</f>
        <v>-6.8902999357296569E-3</v>
      </c>
      <c r="H443" s="3">
        <f>LN(Cartera!H444/Cartera!H443)</f>
        <v>-6.0996219663921845E-3</v>
      </c>
      <c r="I443" s="3">
        <f>LN(Cartera!I444/Cartera!I443)</f>
        <v>-2.3352470606605048E-3</v>
      </c>
      <c r="J443" s="3">
        <f>LN(Cartera!J444/Cartera!J443)</f>
        <v>7.9356158874448312E-3</v>
      </c>
      <c r="K443" s="3">
        <f>LN(Cartera!K444/Cartera!K443)</f>
        <v>0</v>
      </c>
      <c r="L443" s="3">
        <f>LN(Cartera!L444/Cartera!L443)</f>
        <v>1.4357998078551017E-2</v>
      </c>
    </row>
    <row r="444" spans="1:12" hidden="1" outlineLevel="1" x14ac:dyDescent="0.25">
      <c r="A444" s="51"/>
      <c r="B444" s="3">
        <f>LN(Cartera!B445/Cartera!B444)</f>
        <v>1.4821065802475934E-3</v>
      </c>
      <c r="C444" s="3">
        <f>LN(Cartera!C445/Cartera!C444)</f>
        <v>1.4073226707228473E-2</v>
      </c>
      <c r="D444" s="3">
        <f>LN(Cartera!D445/Cartera!D444)</f>
        <v>-2.7082868050751657E-3</v>
      </c>
      <c r="E444" s="3">
        <f>LN(Cartera!E445/Cartera!E444)</f>
        <v>2.5348556745823244E-3</v>
      </c>
      <c r="F444" s="3">
        <f>LN(Cartera!F445/Cartera!F444)</f>
        <v>1.2961505883114428E-3</v>
      </c>
      <c r="G444" s="3">
        <f>LN(Cartera!G445/Cartera!G444)</f>
        <v>2.9443242186821877E-3</v>
      </c>
      <c r="H444" s="3">
        <f>LN(Cartera!H445/Cartera!H444)</f>
        <v>1.3265032910160797E-2</v>
      </c>
      <c r="I444" s="3">
        <f>LN(Cartera!I445/Cartera!I444)</f>
        <v>6.6771287956573935E-4</v>
      </c>
      <c r="J444" s="3">
        <f>LN(Cartera!J445/Cartera!J444)</f>
        <v>-4.51784524619718E-4</v>
      </c>
      <c r="K444" s="3">
        <f>LN(Cartera!K445/Cartera!K444)</f>
        <v>2.7743844414313294E-3</v>
      </c>
      <c r="L444" s="3">
        <f>LN(Cartera!L445/Cartera!L444)</f>
        <v>4.9919928565937237E-3</v>
      </c>
    </row>
    <row r="445" spans="1:12" hidden="1" outlineLevel="1" x14ac:dyDescent="0.25">
      <c r="A445" s="51"/>
      <c r="B445" s="3">
        <f>LN(Cartera!B446/Cartera!B445)</f>
        <v>-3.6973563377189788E-3</v>
      </c>
      <c r="C445" s="3">
        <f>LN(Cartera!C446/Cartera!C445)</f>
        <v>7.0168260103512618E-3</v>
      </c>
      <c r="D445" s="3">
        <f>LN(Cartera!D446/Cartera!D445)</f>
        <v>2.074001361971603E-2</v>
      </c>
      <c r="E445" s="3">
        <f>LN(Cartera!E446/Cartera!E445)</f>
        <v>-6.4907523840950204E-3</v>
      </c>
      <c r="F445" s="3">
        <f>LN(Cartera!F446/Cartera!F445)</f>
        <v>1.5679566143229628E-2</v>
      </c>
      <c r="G445" s="3">
        <f>LN(Cartera!G446/Cartera!G445)</f>
        <v>2.0072934297509542E-2</v>
      </c>
      <c r="H445" s="3">
        <f>LN(Cartera!H446/Cartera!H445)</f>
        <v>4.4941889770067824E-3</v>
      </c>
      <c r="I445" s="3">
        <f>LN(Cartera!I446/Cartera!I445)</f>
        <v>3.6648717292566725E-3</v>
      </c>
      <c r="J445" s="3">
        <f>LN(Cartera!J446/Cartera!J445)</f>
        <v>-7.3699976431058434E-3</v>
      </c>
      <c r="K445" s="3">
        <f>LN(Cartera!K446/Cartera!K445)</f>
        <v>6.994341112808695E-3</v>
      </c>
      <c r="L445" s="3">
        <f>LN(Cartera!L446/Cartera!L445)</f>
        <v>4.0660247881029116E-3</v>
      </c>
    </row>
    <row r="446" spans="1:12" hidden="1" outlineLevel="1" x14ac:dyDescent="0.25">
      <c r="A446" s="51"/>
      <c r="B446" s="3">
        <f>LN(Cartera!B447/Cartera!B446)</f>
        <v>1.4867791678676292E-2</v>
      </c>
      <c r="C446" s="3">
        <f>LN(Cartera!C447/Cartera!C446)</f>
        <v>1.0699866801599213E-2</v>
      </c>
      <c r="D446" s="3">
        <f>LN(Cartera!D447/Cartera!D446)</f>
        <v>1.6889858038506946E-3</v>
      </c>
      <c r="E446" s="3">
        <f>LN(Cartera!E447/Cartera!E446)</f>
        <v>1.1318903142258684E-3</v>
      </c>
      <c r="F446" s="3">
        <f>LN(Cartera!F447/Cartera!F446)</f>
        <v>-6.0991306299575256E-2</v>
      </c>
      <c r="G446" s="3">
        <f>LN(Cartera!G447/Cartera!G446)</f>
        <v>9.5921823236175697E-3</v>
      </c>
      <c r="H446" s="3">
        <f>LN(Cartera!H447/Cartera!H446)</f>
        <v>1.138367355080676E-2</v>
      </c>
      <c r="I446" s="3">
        <f>LN(Cartera!I447/Cartera!I446)</f>
        <v>-9.690936164991764E-3</v>
      </c>
      <c r="J446" s="3">
        <f>LN(Cartera!J447/Cartera!J446)</f>
        <v>1.6814682302538127E-2</v>
      </c>
      <c r="K446" s="3">
        <f>LN(Cartera!K447/Cartera!K446)</f>
        <v>-1.1993888699097382E-2</v>
      </c>
      <c r="L446" s="3">
        <f>LN(Cartera!L447/Cartera!L446)</f>
        <v>-1.503268959019753E-4</v>
      </c>
    </row>
    <row r="447" spans="1:12" hidden="1" outlineLevel="1" x14ac:dyDescent="0.25">
      <c r="A447" s="51"/>
      <c r="B447" s="3">
        <f>LN(Cartera!B448/Cartera!B447)</f>
        <v>7.0743024189981601E-3</v>
      </c>
      <c r="C447" s="3">
        <f>LN(Cartera!C448/Cartera!C447)</f>
        <v>1.8453626611700805E-2</v>
      </c>
      <c r="D447" s="3">
        <f>LN(Cartera!D448/Cartera!D447)</f>
        <v>-1.9304542208802458E-3</v>
      </c>
      <c r="E447" s="3">
        <f>LN(Cartera!E448/Cartera!E447)</f>
        <v>-5.6579915843478587E-4</v>
      </c>
      <c r="F447" s="3">
        <f>LN(Cartera!F448/Cartera!F447)</f>
        <v>2.3839351103365113E-2</v>
      </c>
      <c r="G447" s="3">
        <f>LN(Cartera!G448/Cartera!G447)</f>
        <v>-4.2408564755508507E-3</v>
      </c>
      <c r="H447" s="3">
        <f>LN(Cartera!H448/Cartera!H447)</f>
        <v>-1.3628240934100392E-2</v>
      </c>
      <c r="I447" s="3">
        <f>LN(Cartera!I448/Cartera!I447)</f>
        <v>6.6934318390056407E-3</v>
      </c>
      <c r="J447" s="3">
        <f>LN(Cartera!J448/Cartera!J447)</f>
        <v>-1.455826418595621E-3</v>
      </c>
      <c r="K447" s="3">
        <f>LN(Cartera!K448/Cartera!K447)</f>
        <v>2.5954594453850275E-3</v>
      </c>
      <c r="L447" s="3">
        <f>LN(Cartera!L448/Cartera!L447)</f>
        <v>2.8518143155177307E-3</v>
      </c>
    </row>
    <row r="448" spans="1:12" hidden="1" outlineLevel="1" x14ac:dyDescent="0.25">
      <c r="A448" s="51"/>
      <c r="B448" s="3">
        <f>LN(Cartera!B449/Cartera!B448)</f>
        <v>-9.1010362620508488E-5</v>
      </c>
      <c r="C448" s="3">
        <f>LN(Cartera!C449/Cartera!C448)</f>
        <v>1.8789149773876732E-3</v>
      </c>
      <c r="D448" s="3">
        <f>LN(Cartera!D449/Cartera!D448)</f>
        <v>-1.6561532340222427E-2</v>
      </c>
      <c r="E448" s="3">
        <f>LN(Cartera!E449/Cartera!E448)</f>
        <v>-3.9693558784085134E-3</v>
      </c>
      <c r="F448" s="3">
        <f>LN(Cartera!F449/Cartera!F448)</f>
        <v>-1.7085306604920504E-2</v>
      </c>
      <c r="G448" s="3">
        <f>LN(Cartera!G449/Cartera!G448)</f>
        <v>1.4716247139149541E-2</v>
      </c>
      <c r="H448" s="3">
        <f>LN(Cartera!H449/Cartera!H448)</f>
        <v>-1.8529756658820371E-2</v>
      </c>
      <c r="I448" s="3">
        <f>LN(Cartera!I449/Cartera!I448)</f>
        <v>-3.6758269680274443E-3</v>
      </c>
      <c r="J448" s="3">
        <f>LN(Cartera!J449/Cartera!J448)</f>
        <v>4.4727123652947304E-3</v>
      </c>
      <c r="K448" s="3">
        <f>LN(Cartera!K449/Cartera!K448)</f>
        <v>-1.023548556942098E-2</v>
      </c>
      <c r="L448" s="3">
        <f>LN(Cartera!L449/Cartera!L448)</f>
        <v>-3.6035773649552606E-3</v>
      </c>
    </row>
    <row r="449" spans="1:12" hidden="1" outlineLevel="1" x14ac:dyDescent="0.25">
      <c r="A449" s="51"/>
      <c r="B449" s="3">
        <f>LN(Cartera!B450/Cartera!B449)</f>
        <v>1.756884391867394E-3</v>
      </c>
      <c r="C449" s="3">
        <f>LN(Cartera!C450/Cartera!C449)</f>
        <v>-4.8086963078111476E-3</v>
      </c>
      <c r="D449" s="3">
        <f>LN(Cartera!D450/Cartera!D449)</f>
        <v>-1.0367952661482707E-2</v>
      </c>
      <c r="E449" s="3">
        <f>LN(Cartera!E450/Cartera!E449)</f>
        <v>-5.6837170372981435E-4</v>
      </c>
      <c r="F449" s="3">
        <f>LN(Cartera!F450/Cartera!F449)</f>
        <v>3.7624339939443634E-3</v>
      </c>
      <c r="G449" s="3">
        <f>LN(Cartera!G450/Cartera!G449)</f>
        <v>2.0245548433327754E-2</v>
      </c>
      <c r="H449" s="3">
        <f>LN(Cartera!H450/Cartera!H449)</f>
        <v>5.1356569463163838E-2</v>
      </c>
      <c r="I449" s="3">
        <f>LN(Cartera!I450/Cartera!I449)</f>
        <v>-6.0443432493821649E-3</v>
      </c>
      <c r="J449" s="3">
        <f>LN(Cartera!J450/Cartera!J449)</f>
        <v>-8.2904128946095917E-3</v>
      </c>
      <c r="K449" s="3">
        <f>LN(Cartera!K450/Cartera!K449)</f>
        <v>5.6106592812571498E-4</v>
      </c>
      <c r="L449" s="3">
        <f>LN(Cartera!L450/Cartera!L449)</f>
        <v>-3.9186484532674837E-3</v>
      </c>
    </row>
    <row r="450" spans="1:12" hidden="1" outlineLevel="1" x14ac:dyDescent="0.25">
      <c r="A450" s="51"/>
      <c r="B450" s="3">
        <f>LN(Cartera!B451/Cartera!B450)</f>
        <v>1.9968093859271206E-3</v>
      </c>
      <c r="C450" s="3">
        <f>LN(Cartera!C451/Cartera!C450)</f>
        <v>-3.2537105075281492E-3</v>
      </c>
      <c r="D450" s="3">
        <f>LN(Cartera!D451/Cartera!D450)</f>
        <v>-1.0476473969878299E-2</v>
      </c>
      <c r="E450" s="3">
        <f>LN(Cartera!E451/Cartera!E450)</f>
        <v>3.4051963012266926E-3</v>
      </c>
      <c r="F450" s="3">
        <f>LN(Cartera!F451/Cartera!F450)</f>
        <v>2.4112537446037839E-3</v>
      </c>
      <c r="G450" s="3">
        <f>LN(Cartera!G451/Cartera!G450)</f>
        <v>-3.8183467982776928E-4</v>
      </c>
      <c r="H450" s="3">
        <f>LN(Cartera!H451/Cartera!H450)</f>
        <v>-1.6372751714752682E-2</v>
      </c>
      <c r="I450" s="3">
        <f>LN(Cartera!I451/Cartera!I450)</f>
        <v>-3.03596112702727E-3</v>
      </c>
      <c r="J450" s="3">
        <f>LN(Cartera!J451/Cartera!J450)</f>
        <v>1.1075774935566574E-2</v>
      </c>
      <c r="K450" s="3">
        <f>LN(Cartera!K451/Cartera!K450)</f>
        <v>-4.4969533437898843E-3</v>
      </c>
      <c r="L450" s="3">
        <f>LN(Cartera!L451/Cartera!L450)</f>
        <v>1.275430289136781E-2</v>
      </c>
    </row>
    <row r="451" spans="1:12" hidden="1" outlineLevel="1" x14ac:dyDescent="0.25">
      <c r="A451" s="51"/>
      <c r="B451" s="3">
        <f>LN(Cartera!B452/Cartera!B451)</f>
        <v>-6.8754854031619691E-4</v>
      </c>
      <c r="C451" s="3">
        <f>LN(Cartera!C452/Cartera!C451)</f>
        <v>-3.8974399590986104E-3</v>
      </c>
      <c r="D451" s="3">
        <f>LN(Cartera!D452/Cartera!D451)</f>
        <v>-6.7933332888880597E-3</v>
      </c>
      <c r="E451" s="3">
        <f>LN(Cartera!E452/Cartera!E451)</f>
        <v>2.263781385556364E-3</v>
      </c>
      <c r="F451" s="3">
        <f>LN(Cartera!F452/Cartera!F451)</f>
        <v>-5.0772298613990068E-2</v>
      </c>
      <c r="G451" s="3">
        <f>LN(Cartera!G452/Cartera!G451)</f>
        <v>-1.5102976029635661E-2</v>
      </c>
      <c r="H451" s="3">
        <f>LN(Cartera!H452/Cartera!H451)</f>
        <v>7.2631607563023656E-3</v>
      </c>
      <c r="I451" s="3">
        <f>LN(Cartera!I452/Cartera!I451)</f>
        <v>6.0626995054311574E-3</v>
      </c>
      <c r="J451" s="3">
        <f>LN(Cartera!J452/Cartera!J451)</f>
        <v>1.3372570904812734E-2</v>
      </c>
      <c r="K451" s="3">
        <f>LN(Cartera!K452/Cartera!K451)</f>
        <v>9.345862418237599E-3</v>
      </c>
      <c r="L451" s="3">
        <f>LN(Cartera!L452/Cartera!L451)</f>
        <v>1.7876065867466883E-3</v>
      </c>
    </row>
    <row r="452" spans="1:12" hidden="1" outlineLevel="1" x14ac:dyDescent="0.25">
      <c r="A452" s="51"/>
      <c r="B452" s="3">
        <f>LN(Cartera!B453/Cartera!B452)</f>
        <v>1.3547148420125967E-3</v>
      </c>
      <c r="C452" s="3">
        <f>LN(Cartera!C453/Cartera!C452)</f>
        <v>-1.0503496802775418E-2</v>
      </c>
      <c r="D452" s="3">
        <f>LN(Cartera!D453/Cartera!D452)</f>
        <v>-1.321495707511134E-2</v>
      </c>
      <c r="E452" s="3">
        <f>LN(Cartera!E453/Cartera!E452)</f>
        <v>-5.6545094620991554E-4</v>
      </c>
      <c r="F452" s="3">
        <f>LN(Cartera!F453/Cartera!F452)</f>
        <v>-5.6465423882101603E-3</v>
      </c>
      <c r="G452" s="3">
        <f>LN(Cartera!G453/Cartera!G452)</f>
        <v>5.0276041316455328E-3</v>
      </c>
      <c r="H452" s="3">
        <f>LN(Cartera!H453/Cartera!H452)</f>
        <v>-1.9804481252576476E-2</v>
      </c>
      <c r="I452" s="3">
        <f>LN(Cartera!I453/Cartera!I452)</f>
        <v>1.0068133087436661E-3</v>
      </c>
      <c r="J452" s="3">
        <f>LN(Cartera!J453/Cartera!J452)</f>
        <v>-5.6145246361067333E-3</v>
      </c>
      <c r="K452" s="3">
        <f>LN(Cartera!K453/Cartera!K452)</f>
        <v>1.6239533704814568E-2</v>
      </c>
      <c r="L452" s="3">
        <f>LN(Cartera!L453/Cartera!L452)</f>
        <v>-2.4101272377656517E-2</v>
      </c>
    </row>
    <row r="453" spans="1:12" hidden="1" outlineLevel="1" x14ac:dyDescent="0.25">
      <c r="A453" s="51"/>
      <c r="B453" s="3">
        <f>LN(Cartera!B454/Cartera!B453)</f>
        <v>-1.9446719737797504E-3</v>
      </c>
      <c r="C453" s="3">
        <f>LN(Cartera!C454/Cartera!C453)</f>
        <v>7.5439872066536051E-3</v>
      </c>
      <c r="D453" s="3">
        <f>LN(Cartera!D454/Cartera!D453)</f>
        <v>-8.2199281220257363E-3</v>
      </c>
      <c r="E453" s="3">
        <f>LN(Cartera!E454/Cartera!E453)</f>
        <v>5.6401727172029487E-3</v>
      </c>
      <c r="F453" s="3">
        <f>LN(Cartera!F454/Cartera!F453)</f>
        <v>2.378061493380277E-2</v>
      </c>
      <c r="G453" s="3">
        <f>LN(Cartera!G454/Cartera!G453)</f>
        <v>-8.6838733808655114E-4</v>
      </c>
      <c r="H453" s="3">
        <f>LN(Cartera!H454/Cartera!H453)</f>
        <v>7.7326935349928275E-3</v>
      </c>
      <c r="I453" s="3">
        <f>LN(Cartera!I454/Cartera!I453)</f>
        <v>-3.3551418987829194E-4</v>
      </c>
      <c r="J453" s="3">
        <f>LN(Cartera!J454/Cartera!J453)</f>
        <v>-1.5240330491810516E-2</v>
      </c>
      <c r="K453" s="3">
        <f>LN(Cartera!K454/Cartera!K453)</f>
        <v>1.1647065132584839E-2</v>
      </c>
      <c r="L453" s="3">
        <f>LN(Cartera!L454/Cartera!L453)</f>
        <v>2.2015470149679781E-2</v>
      </c>
    </row>
    <row r="454" spans="1:12" hidden="1" outlineLevel="1" x14ac:dyDescent="0.25">
      <c r="A454" s="51"/>
      <c r="B454" s="3">
        <f>LN(Cartera!B455/Cartera!B454)</f>
        <v>-4.8434985587451169E-3</v>
      </c>
      <c r="C454" s="3">
        <f>LN(Cartera!C455/Cartera!C454)</f>
        <v>-9.1451083001413466E-3</v>
      </c>
      <c r="D454" s="3">
        <f>LN(Cartera!D455/Cartera!D454)</f>
        <v>8.2199281220257693E-3</v>
      </c>
      <c r="E454" s="3">
        <f>LN(Cartera!E455/Cartera!E454)</f>
        <v>-5.3574638223466966E-3</v>
      </c>
      <c r="F454" s="3">
        <f>LN(Cartera!F455/Cartera!F454)</f>
        <v>-1.9260833228183515E-2</v>
      </c>
      <c r="G454" s="3">
        <f>LN(Cartera!G455/Cartera!G454)</f>
        <v>-1.5455567218811408E-3</v>
      </c>
      <c r="H454" s="3">
        <f>LN(Cartera!H455/Cartera!H454)</f>
        <v>-1.1821170670751535E-3</v>
      </c>
      <c r="I454" s="3">
        <f>LN(Cartera!I455/Cartera!I454)</f>
        <v>6.0221327201404077E-3</v>
      </c>
      <c r="J454" s="3">
        <f>LN(Cartera!J455/Cartera!J454)</f>
        <v>-7.7646484239840925E-3</v>
      </c>
      <c r="K454" s="3">
        <f>LN(Cartera!K455/Cartera!K454)</f>
        <v>-1.0183776047631262E-2</v>
      </c>
      <c r="L454" s="3">
        <f>LN(Cartera!L455/Cartera!L454)</f>
        <v>-1.1248712029731257E-2</v>
      </c>
    </row>
    <row r="455" spans="1:12" hidden="1" outlineLevel="1" x14ac:dyDescent="0.25">
      <c r="A455" s="51"/>
      <c r="B455" s="3">
        <f>LN(Cartera!B456/Cartera!B455)</f>
        <v>-1.6818670639958445E-3</v>
      </c>
      <c r="C455" s="3">
        <f>LN(Cartera!C456/Cartera!C455)</f>
        <v>-1.0686395024781533E-4</v>
      </c>
      <c r="D455" s="3">
        <f>LN(Cartera!D456/Cartera!D455)</f>
        <v>-2.3050336752170916E-3</v>
      </c>
      <c r="E455" s="3">
        <f>LN(Cartera!E456/Cartera!E455)</f>
        <v>-5.6563917934768118E-4</v>
      </c>
      <c r="F455" s="3">
        <f>LN(Cartera!F456/Cartera!F455)</f>
        <v>8.4198926906194158E-3</v>
      </c>
      <c r="G455" s="3">
        <f>LN(Cartera!G456/Cartera!G455)</f>
        <v>-6.6929004221380891E-3</v>
      </c>
      <c r="H455" s="3">
        <f>LN(Cartera!H456/Cartera!H455)</f>
        <v>1.2786940776886151E-2</v>
      </c>
      <c r="I455" s="3">
        <f>LN(Cartera!I456/Cartera!I455)</f>
        <v>3.3350008646598604E-4</v>
      </c>
      <c r="J455" s="3">
        <f>LN(Cartera!J456/Cartera!J455)</f>
        <v>1.5803931408783481E-3</v>
      </c>
      <c r="K455" s="3">
        <f>LN(Cartera!K456/Cartera!K455)</f>
        <v>-1.0972385784700828E-3</v>
      </c>
      <c r="L455" s="3">
        <f>LN(Cartera!L456/Cartera!L455)</f>
        <v>2.1093724067572143E-3</v>
      </c>
    </row>
    <row r="456" spans="1:12" hidden="1" outlineLevel="1" x14ac:dyDescent="0.25">
      <c r="A456" s="51"/>
      <c r="B456" s="3">
        <f>LN(Cartera!B457/Cartera!B456)</f>
        <v>-1.1706930533477667E-2</v>
      </c>
      <c r="C456" s="3">
        <f>LN(Cartera!C457/Cartera!C456)</f>
        <v>1.1472422529758533E-2</v>
      </c>
      <c r="D456" s="3">
        <f>LN(Cartera!D457/Cartera!D456)</f>
        <v>3.327815648513813E-3</v>
      </c>
      <c r="E456" s="3">
        <f>LN(Cartera!E457/Cartera!E456)</f>
        <v>5.3605150983210975E-3</v>
      </c>
      <c r="F456" s="3">
        <f>LN(Cartera!F457/Cartera!F456)</f>
        <v>1.8552435757511084E-2</v>
      </c>
      <c r="G456" s="3">
        <f>LN(Cartera!G457/Cartera!G456)</f>
        <v>2.4301348532918907E-3</v>
      </c>
      <c r="H456" s="3">
        <f>LN(Cartera!H457/Cartera!H456)</f>
        <v>9.1600899814511822E-3</v>
      </c>
      <c r="I456" s="3">
        <f>LN(Cartera!I457/Cartera!I456)</f>
        <v>5.6525503788375508E-3</v>
      </c>
      <c r="J456" s="3">
        <f>LN(Cartera!J457/Cartera!J456)</f>
        <v>1.6903593173453284E-3</v>
      </c>
      <c r="K456" s="3">
        <f>LN(Cartera!K457/Cartera!K456)</f>
        <v>1.4171712212643071E-2</v>
      </c>
      <c r="L456" s="3">
        <f>LN(Cartera!L457/Cartera!L456)</f>
        <v>1.4345732744409652E-2</v>
      </c>
    </row>
    <row r="457" spans="1:12" hidden="1" outlineLevel="1" x14ac:dyDescent="0.25">
      <c r="A457" s="51"/>
      <c r="B457" s="3">
        <f>LN(Cartera!B458/Cartera!B457)</f>
        <v>-5.0108756883224838E-3</v>
      </c>
      <c r="C457" s="3">
        <f>LN(Cartera!C458/Cartera!C457)</f>
        <v>-2.2204502793693351E-3</v>
      </c>
      <c r="D457" s="3">
        <f>LN(Cartera!D458/Cartera!D457)</f>
        <v>1.6474786509405107E-2</v>
      </c>
      <c r="E457" s="3">
        <f>LN(Cartera!E458/Cartera!E457)</f>
        <v>-3.0999319864341824E-3</v>
      </c>
      <c r="F457" s="3">
        <f>LN(Cartera!F458/Cartera!F457)</f>
        <v>-3.8482729226425516E-3</v>
      </c>
      <c r="G457" s="3">
        <f>LN(Cartera!G458/Cartera!G457)</f>
        <v>-2.5274826571289326E-3</v>
      </c>
      <c r="H457" s="3">
        <f>LN(Cartera!H458/Cartera!H457)</f>
        <v>-5.1975151131761132E-3</v>
      </c>
      <c r="I457" s="3">
        <f>LN(Cartera!I458/Cartera!I457)</f>
        <v>8.9124207691244212E-3</v>
      </c>
      <c r="J457" s="3">
        <f>LN(Cartera!J458/Cartera!J457)</f>
        <v>-2.02886684870389E-3</v>
      </c>
      <c r="K457" s="3">
        <f>LN(Cartera!K458/Cartera!K457)</f>
        <v>-6.1527519470880353E-3</v>
      </c>
      <c r="L457" s="3">
        <f>LN(Cartera!L458/Cartera!L457)</f>
        <v>-7.5955834114525963E-3</v>
      </c>
    </row>
    <row r="458" spans="1:12" hidden="1" outlineLevel="1" x14ac:dyDescent="0.25">
      <c r="A458" s="51"/>
      <c r="B458" s="3">
        <f>LN(Cartera!B459/Cartera!B458)</f>
        <v>-7.2914062360843884E-3</v>
      </c>
      <c r="C458" s="3">
        <f>LN(Cartera!C459/Cartera!C458)</f>
        <v>2.6428473267140211E-3</v>
      </c>
      <c r="D458" s="3">
        <f>LN(Cartera!D459/Cartera!D458)</f>
        <v>6.7644002580135431E-3</v>
      </c>
      <c r="E458" s="3">
        <f>LN(Cartera!E459/Cartera!E458)</f>
        <v>1.6921041349252618E-3</v>
      </c>
      <c r="F458" s="3">
        <f>LN(Cartera!F459/Cartera!F458)</f>
        <v>-1.0242359435605196E-2</v>
      </c>
      <c r="G458" s="3">
        <f>LN(Cartera!G459/Cartera!G458)</f>
        <v>-9.7379500791617104E-4</v>
      </c>
      <c r="H458" s="3">
        <f>LN(Cartera!H459/Cartera!H458)</f>
        <v>9.4006758656013656E-3</v>
      </c>
      <c r="I458" s="3">
        <f>LN(Cartera!I459/Cartera!I458)</f>
        <v>1.8235607890777116E-2</v>
      </c>
      <c r="J458" s="3">
        <f>LN(Cartera!J459/Cartera!J458)</f>
        <v>1.6910212403690513E-3</v>
      </c>
      <c r="K458" s="3">
        <f>LN(Cartera!K459/Cartera!K458)</f>
        <v>9.0717597537061021E-4</v>
      </c>
      <c r="L458" s="3">
        <f>LN(Cartera!L459/Cartera!L458)</f>
        <v>2.5382470336448464E-3</v>
      </c>
    </row>
    <row r="459" spans="1:12" hidden="1" outlineLevel="1" x14ac:dyDescent="0.25">
      <c r="A459" s="51"/>
      <c r="B459" s="3">
        <f>LN(Cartera!B460/Cartera!B459)</f>
        <v>-4.8886823054311761E-3</v>
      </c>
      <c r="C459" s="3">
        <f>LN(Cartera!C460/Cartera!C459)</f>
        <v>7.3629974348664176E-3</v>
      </c>
      <c r="D459" s="3">
        <f>LN(Cartera!D460/Cartera!D459)</f>
        <v>-1.3574894742376937E-2</v>
      </c>
      <c r="E459" s="3">
        <f>LN(Cartera!E460/Cartera!E459)</f>
        <v>0</v>
      </c>
      <c r="F459" s="3">
        <f>LN(Cartera!F460/Cartera!F459)</f>
        <v>-5.566657765512065E-4</v>
      </c>
      <c r="G459" s="3">
        <f>LN(Cartera!G460/Cartera!G459)</f>
        <v>1.4603711888127385E-3</v>
      </c>
      <c r="H459" s="3">
        <f>LN(Cartera!H460/Cartera!H459)</f>
        <v>-1.3083034955760209E-2</v>
      </c>
      <c r="I459" s="3">
        <f>LN(Cartera!I460/Cartera!I459)</f>
        <v>-7.7745775471299277E-3</v>
      </c>
      <c r="J459" s="3">
        <f>LN(Cartera!J460/Cartera!J459)</f>
        <v>1.125723435907581E-3</v>
      </c>
      <c r="K459" s="3">
        <f>LN(Cartera!K460/Cartera!K459)</f>
        <v>-9.8415413391737955E-3</v>
      </c>
      <c r="L459" s="3">
        <f>LN(Cartera!L460/Cartera!L459)</f>
        <v>-2.8372302849902732E-3</v>
      </c>
    </row>
    <row r="460" spans="1:12" hidden="1" outlineLevel="1" x14ac:dyDescent="0.25">
      <c r="A460" s="51"/>
      <c r="B460" s="3">
        <f>LN(Cartera!B461/Cartera!B460)</f>
        <v>-2.6995038249725176E-3</v>
      </c>
      <c r="C460" s="3">
        <f>LN(Cartera!C461/Cartera!C460)</f>
        <v>0</v>
      </c>
      <c r="D460" s="3">
        <f>LN(Cartera!D461/Cartera!D460)</f>
        <v>9.8226202179278691E-3</v>
      </c>
      <c r="E460" s="3">
        <f>LN(Cartera!E461/Cartera!E460)</f>
        <v>1.0092488245316311E-2</v>
      </c>
      <c r="F460" s="3">
        <f>LN(Cartera!F461/Cartera!F460)</f>
        <v>1.4647298134798984E-2</v>
      </c>
      <c r="G460" s="3">
        <f>LN(Cartera!G461/Cartera!G460)</f>
        <v>6.0136261244581107E-3</v>
      </c>
      <c r="H460" s="3">
        <f>LN(Cartera!H461/Cartera!H460)</f>
        <v>-1.6147188310551612E-2</v>
      </c>
      <c r="I460" s="3">
        <f>LN(Cartera!I461/Cartera!I460)</f>
        <v>5.1897618914979954E-3</v>
      </c>
      <c r="J460" s="3">
        <f>LN(Cartera!J461/Cartera!J460)</f>
        <v>1.1245475153381494E-3</v>
      </c>
      <c r="K460" s="3">
        <f>LN(Cartera!K461/Cartera!K460)</f>
        <v>2.8348924817323227E-2</v>
      </c>
      <c r="L460" s="3">
        <f>LN(Cartera!L461/Cartera!L460)</f>
        <v>-2.6954342953352047E-3</v>
      </c>
    </row>
    <row r="461" spans="1:12" hidden="1" outlineLevel="1" x14ac:dyDescent="0.25">
      <c r="A461" s="51"/>
      <c r="B461" s="3">
        <f>LN(Cartera!B462/Cartera!B461)</f>
        <v>6.6067782643862375E-3</v>
      </c>
      <c r="C461" s="3">
        <f>LN(Cartera!C462/Cartera!C461)</f>
        <v>4.1832523269816633E-3</v>
      </c>
      <c r="D461" s="3">
        <f>LN(Cartera!D462/Cartera!D461)</f>
        <v>-4.7733540605435828E-3</v>
      </c>
      <c r="E461" s="3">
        <f>LN(Cartera!E462/Cartera!E461)</f>
        <v>9.9917849032467761E-3</v>
      </c>
      <c r="F461" s="3">
        <f>LN(Cartera!F462/Cartera!F461)</f>
        <v>1.0914078471750983E-2</v>
      </c>
      <c r="G461" s="3">
        <f>LN(Cartera!G462/Cartera!G461)</f>
        <v>1.7541729290049355E-2</v>
      </c>
      <c r="H461" s="3">
        <f>LN(Cartera!H462/Cartera!H461)</f>
        <v>-7.0227600202364598E-2</v>
      </c>
      <c r="I461" s="3">
        <f>LN(Cartera!I462/Cartera!I461)</f>
        <v>-1.6188768046036955E-3</v>
      </c>
      <c r="J461" s="3">
        <f>LN(Cartera!J462/Cartera!J461)</f>
        <v>2.2471063880294355E-4</v>
      </c>
      <c r="K461" s="3">
        <f>LN(Cartera!K462/Cartera!K461)</f>
        <v>4.7118720466171063E-2</v>
      </c>
      <c r="L461" s="3">
        <f>LN(Cartera!L462/Cartera!L461)</f>
        <v>-8.4325903123380272E-3</v>
      </c>
    </row>
    <row r="462" spans="1:12" hidden="1" outlineLevel="1" x14ac:dyDescent="0.25">
      <c r="A462" s="51"/>
      <c r="B462" s="3">
        <f>LN(Cartera!B463/Cartera!B462)</f>
        <v>-3.232158590644608E-3</v>
      </c>
      <c r="C462" s="3">
        <f>LN(Cartera!C463/Cartera!C462)</f>
        <v>1.1414443857773049E-2</v>
      </c>
      <c r="D462" s="3">
        <f>LN(Cartera!D463/Cartera!D462)</f>
        <v>9.0249046874669153E-3</v>
      </c>
      <c r="E462" s="3">
        <f>LN(Cartera!E463/Cartera!E462)</f>
        <v>1.3798540086365509E-3</v>
      </c>
      <c r="F462" s="3">
        <f>LN(Cartera!F463/Cartera!F462)</f>
        <v>1.6685075132352716E-2</v>
      </c>
      <c r="G462" s="3">
        <f>LN(Cartera!G463/Cartera!G462)</f>
        <v>-3.9988437938907641E-3</v>
      </c>
      <c r="H462" s="3">
        <f>LN(Cartera!H463/Cartera!H462)</f>
        <v>2.1605901500224893E-2</v>
      </c>
      <c r="I462" s="3">
        <f>LN(Cartera!I463/Cartera!I462)</f>
        <v>1.159800371711474E-2</v>
      </c>
      <c r="J462" s="3">
        <f>LN(Cartera!J463/Cartera!J462)</f>
        <v>2.0204294671909056E-3</v>
      </c>
      <c r="K462" s="3">
        <f>LN(Cartera!K463/Cartera!K462)</f>
        <v>2.994781758466792E-2</v>
      </c>
      <c r="L462" s="3">
        <f>LN(Cartera!L463/Cartera!L462)</f>
        <v>1.5111214722000239E-3</v>
      </c>
    </row>
    <row r="463" spans="1:12" hidden="1" outlineLevel="1" x14ac:dyDescent="0.25">
      <c r="A463" s="51"/>
      <c r="B463" s="3">
        <f>LN(Cartera!B464/Cartera!B463)</f>
        <v>3.9926941179075437E-3</v>
      </c>
      <c r="C463" s="3">
        <f>LN(Cartera!C464/Cartera!C463)</f>
        <v>-6.2098937522382372E-3</v>
      </c>
      <c r="D463" s="3">
        <f>LN(Cartera!D464/Cartera!D463)</f>
        <v>-2.9992274044807108E-3</v>
      </c>
      <c r="E463" s="3">
        <f>LN(Cartera!E464/Cartera!E463)</f>
        <v>2.4789987893885932E-3</v>
      </c>
      <c r="F463" s="3">
        <f>LN(Cartera!F464/Cartera!F463)</f>
        <v>3.1974180824739149E-3</v>
      </c>
      <c r="G463" s="3">
        <f>LN(Cartera!G464/Cartera!G463)</f>
        <v>4.0938791884706409E-3</v>
      </c>
      <c r="H463" s="3">
        <f>LN(Cartera!H464/Cartera!H463)</f>
        <v>-1.5211588778001462E-2</v>
      </c>
      <c r="I463" s="3">
        <f>LN(Cartera!I464/Cartera!I463)</f>
        <v>-1.3868888642050251E-2</v>
      </c>
      <c r="J463" s="3">
        <f>LN(Cartera!J464/Cartera!J463)</f>
        <v>-5.0587145416487126E-3</v>
      </c>
      <c r="K463" s="3">
        <f>LN(Cartera!K464/Cartera!K463)</f>
        <v>-1.2439003157857922E-2</v>
      </c>
      <c r="L463" s="3">
        <f>LN(Cartera!L464/Cartera!L463)</f>
        <v>-6.0415344670454257E-4</v>
      </c>
    </row>
    <row r="464" spans="1:12" hidden="1" outlineLevel="1" x14ac:dyDescent="0.25">
      <c r="A464" s="51"/>
      <c r="B464" s="3">
        <f>LN(Cartera!B465/Cartera!B464)</f>
        <v>4.8007315348707457E-3</v>
      </c>
      <c r="C464" s="3">
        <f>LN(Cartera!C465/Cartera!C464)</f>
        <v>-1.1485967292142869E-2</v>
      </c>
      <c r="D464" s="3">
        <f>LN(Cartera!D465/Cartera!D464)</f>
        <v>-1.0017781829300102E-3</v>
      </c>
      <c r="E464" s="3">
        <f>LN(Cartera!E465/Cartera!E464)</f>
        <v>-8.0099034521647957E-3</v>
      </c>
      <c r="F464" s="3">
        <f>LN(Cartera!F465/Cartera!F464)</f>
        <v>-1.8526452329064653E-2</v>
      </c>
      <c r="G464" s="3">
        <f>LN(Cartera!G465/Cartera!G464)</f>
        <v>4.6139904965361897E-2</v>
      </c>
      <c r="H464" s="3">
        <f>LN(Cartera!H465/Cartera!H464)</f>
        <v>-5.7360724702651959E-2</v>
      </c>
      <c r="I464" s="3">
        <f>LN(Cartera!I465/Cartera!I464)</f>
        <v>3.2466309751009033E-4</v>
      </c>
      <c r="J464" s="3">
        <f>LN(Cartera!J465/Cartera!J464)</f>
        <v>-1.2404850339355798E-3</v>
      </c>
      <c r="K464" s="3">
        <f>LN(Cartera!K465/Cartera!K464)</f>
        <v>3.4607817032667978E-2</v>
      </c>
      <c r="L464" s="3">
        <f>LN(Cartera!L465/Cartera!L464)</f>
        <v>-3.784156372687612E-3</v>
      </c>
    </row>
    <row r="465" spans="1:12" hidden="1" outlineLevel="1" x14ac:dyDescent="0.25">
      <c r="A465" s="51"/>
      <c r="B465" s="3">
        <f>LN(Cartera!B466/Cartera!B465)</f>
        <v>-2.4984151149558468E-3</v>
      </c>
      <c r="C465" s="3">
        <f>LN(Cartera!C466/Cartera!C465)</f>
        <v>1.9934224197123546E-3</v>
      </c>
      <c r="D465" s="3">
        <f>LN(Cartera!D466/Cartera!D465)</f>
        <v>-4.5203492341349231E-3</v>
      </c>
      <c r="E465" s="3">
        <f>LN(Cartera!E466/Cartera!E465)</f>
        <v>-1.1996237822748709E-2</v>
      </c>
      <c r="F465" s="3">
        <f>LN(Cartera!F466/Cartera!F465)</f>
        <v>1.2389034880214672E-2</v>
      </c>
      <c r="G465" s="3">
        <f>LN(Cartera!G466/Cartera!G465)</f>
        <v>-2.7595569801843033E-2</v>
      </c>
      <c r="H465" s="3">
        <f>LN(Cartera!H466/Cartera!H465)</f>
        <v>5.7692519744853435E-3</v>
      </c>
      <c r="I465" s="3">
        <f>LN(Cartera!I466/Cartera!I465)</f>
        <v>1.9462218274255718E-3</v>
      </c>
      <c r="J465" s="3">
        <f>LN(Cartera!J466/Cartera!J465)</f>
        <v>-7.4754453059900205E-3</v>
      </c>
      <c r="K465" s="3">
        <f>LN(Cartera!K466/Cartera!K465)</f>
        <v>-5.0100791666307558E-3</v>
      </c>
      <c r="L465" s="3">
        <f>LN(Cartera!L466/Cartera!L465)</f>
        <v>-2.3010678628791803E-2</v>
      </c>
    </row>
    <row r="466" spans="1:12" hidden="1" outlineLevel="1" x14ac:dyDescent="0.25">
      <c r="A466" s="51"/>
      <c r="B466" s="3">
        <f>LN(Cartera!B467/Cartera!B466)</f>
        <v>4.9906038909277523E-3</v>
      </c>
      <c r="C466" s="3">
        <f>LN(Cartera!C467/Cartera!C466)</f>
        <v>-1.0642342350184856E-2</v>
      </c>
      <c r="D466" s="3">
        <f>LN(Cartera!D467/Cartera!D466)</f>
        <v>-3.7825791215181223E-3</v>
      </c>
      <c r="E466" s="3">
        <f>LN(Cartera!E467/Cartera!E466)</f>
        <v>-1.9665689167923913E-3</v>
      </c>
      <c r="F466" s="3">
        <f>LN(Cartera!F467/Cartera!F466)</f>
        <v>-2.1919481291230721E-2</v>
      </c>
      <c r="G466" s="3">
        <f>LN(Cartera!G467/Cartera!G466)</f>
        <v>-1.6551083105954274E-2</v>
      </c>
      <c r="H466" s="3">
        <f>LN(Cartera!H467/Cartera!H466)</f>
        <v>8.0636511199807092E-3</v>
      </c>
      <c r="I466" s="3">
        <f>LN(Cartera!I467/Cartera!I466)</f>
        <v>8.0684637141291132E-3</v>
      </c>
      <c r="J466" s="3">
        <f>LN(Cartera!J467/Cartera!J466)</f>
        <v>3.9711745154623968E-3</v>
      </c>
      <c r="K466" s="3">
        <f>LN(Cartera!K467/Cartera!K466)</f>
        <v>-9.7689152001551646E-3</v>
      </c>
      <c r="L466" s="3">
        <f>LN(Cartera!L467/Cartera!L466)</f>
        <v>4.3356988560139904E-3</v>
      </c>
    </row>
    <row r="467" spans="1:12" hidden="1" outlineLevel="1" x14ac:dyDescent="0.25">
      <c r="A467" s="51"/>
      <c r="B467" s="3">
        <f>LN(Cartera!B468/Cartera!B467)</f>
        <v>2.0278413634205249E-3</v>
      </c>
      <c r="C467" s="3">
        <f>LN(Cartera!C468/Cartera!C467)</f>
        <v>-1.6963956570299713E-3</v>
      </c>
      <c r="D467" s="3">
        <f>LN(Cartera!D468/Cartera!D467)</f>
        <v>-6.8450258324011847E-3</v>
      </c>
      <c r="E467" s="3">
        <f>LN(Cartera!E468/Cartera!E467)</f>
        <v>-1.6887422858181207E-3</v>
      </c>
      <c r="F467" s="3">
        <f>LN(Cartera!F468/Cartera!F467)</f>
        <v>4.4677806140432638E-2</v>
      </c>
      <c r="G467" s="3">
        <f>LN(Cartera!G468/Cartera!G467)</f>
        <v>-1.8982256938527165E-3</v>
      </c>
      <c r="H467" s="3">
        <f>LN(Cartera!H468/Cartera!H467)</f>
        <v>1.432160871968393E-2</v>
      </c>
      <c r="I467" s="3">
        <f>LN(Cartera!I468/Cartera!I467)</f>
        <v>-9.6481755410365996E-4</v>
      </c>
      <c r="J467" s="3">
        <f>LN(Cartera!J468/Cartera!J467)</f>
        <v>-4.6535013889591427E-3</v>
      </c>
      <c r="K467" s="3">
        <f>LN(Cartera!K468/Cartera!K467)</f>
        <v>3.0613007832120131E-2</v>
      </c>
      <c r="L467" s="3">
        <f>LN(Cartera!L468/Cartera!L467)</f>
        <v>1.6853455313783395E-2</v>
      </c>
    </row>
    <row r="468" spans="1:12" hidden="1" outlineLevel="1" x14ac:dyDescent="0.25">
      <c r="A468" s="51"/>
      <c r="B468" s="3">
        <f>LN(Cartera!B469/Cartera!B468)</f>
        <v>-5.6499803900465105E-3</v>
      </c>
      <c r="C468" s="3">
        <f>LN(Cartera!C469/Cartera!C468)</f>
        <v>1.7982492506558426E-2</v>
      </c>
      <c r="D468" s="3">
        <f>LN(Cartera!D469/Cartera!D468)</f>
        <v>8.3597193621552761E-3</v>
      </c>
      <c r="E468" s="3">
        <f>LN(Cartera!E469/Cartera!E468)</f>
        <v>6.7378692096193337E-3</v>
      </c>
      <c r="F468" s="3">
        <f>LN(Cartera!F469/Cartera!F468)</f>
        <v>2.6847172929440045E-2</v>
      </c>
      <c r="G468" s="3">
        <f>LN(Cartera!G469/Cartera!G468)</f>
        <v>-9.8334743924720133E-3</v>
      </c>
      <c r="H468" s="3">
        <f>LN(Cartera!H469/Cartera!H468)</f>
        <v>-2.607699333987698E-3</v>
      </c>
      <c r="I468" s="3">
        <f>LN(Cartera!I469/Cartera!I468)</f>
        <v>0</v>
      </c>
      <c r="J468" s="3">
        <f>LN(Cartera!J469/Cartera!J468)</f>
        <v>1.7050415695052761E-3</v>
      </c>
      <c r="K468" s="3">
        <f>LN(Cartera!K469/Cartera!K468)</f>
        <v>4.9070457798193693E-3</v>
      </c>
      <c r="L468" s="3">
        <f>LN(Cartera!L469/Cartera!L468)</f>
        <v>5.1523676597324637E-3</v>
      </c>
    </row>
    <row r="469" spans="1:12" hidden="1" outlineLevel="1" x14ac:dyDescent="0.25">
      <c r="A469" s="51"/>
      <c r="B469" s="3">
        <f>LN(Cartera!B470/Cartera!B469)</f>
        <v>5.6536941664166564E-3</v>
      </c>
      <c r="C469" s="3">
        <f>LN(Cartera!C470/Cartera!C469)</f>
        <v>5.4048983609551581E-3</v>
      </c>
      <c r="D469" s="3">
        <f>LN(Cartera!D470/Cartera!D469)</f>
        <v>7.2892368403862503E-3</v>
      </c>
      <c r="E469" s="3">
        <f>LN(Cartera!E470/Cartera!E469)</f>
        <v>1.3064730469879786E-2</v>
      </c>
      <c r="F469" s="3">
        <f>LN(Cartera!F470/Cartera!F469)</f>
        <v>3.5597291594293432E-3</v>
      </c>
      <c r="G469" s="3">
        <f>LN(Cartera!G470/Cartera!G469)</f>
        <v>2.4638780145398151E-2</v>
      </c>
      <c r="H469" s="3">
        <f>LN(Cartera!H470/Cartera!H469)</f>
        <v>1.6418853499896822E-2</v>
      </c>
      <c r="I469" s="3">
        <f>LN(Cartera!I470/Cartera!I469)</f>
        <v>-3.8685090776623488E-3</v>
      </c>
      <c r="J469" s="3">
        <f>LN(Cartera!J470/Cartera!J469)</f>
        <v>3.627710464320066E-3</v>
      </c>
      <c r="K469" s="3">
        <f>LN(Cartera!K470/Cartera!K469)</f>
        <v>-1.5794709613650262E-4</v>
      </c>
      <c r="L469" s="3">
        <f>LN(Cartera!L470/Cartera!L469)</f>
        <v>-6.5206232581827032E-3</v>
      </c>
    </row>
    <row r="470" spans="1:12" hidden="1" outlineLevel="1" x14ac:dyDescent="0.25">
      <c r="A470" s="51"/>
      <c r="B470" s="3">
        <f>LN(Cartera!B471/Cartera!B470)</f>
        <v>1.4033100696969115E-3</v>
      </c>
      <c r="C470" s="3">
        <f>LN(Cartera!C471/Cartera!C470)</f>
        <v>-1.7637395916515453E-3</v>
      </c>
      <c r="D470" s="3">
        <f>LN(Cartera!D471/Cartera!D470)</f>
        <v>1.8116887125070494E-2</v>
      </c>
      <c r="E470" s="3">
        <f>LN(Cartera!E471/Cartera!E470)</f>
        <v>1.0166401476534647E-2</v>
      </c>
      <c r="F470" s="3">
        <f>LN(Cartera!F471/Cartera!F470)</f>
        <v>3.0002150281293705E-2</v>
      </c>
      <c r="G470" s="3">
        <f>LN(Cartera!G471/Cartera!G470)</f>
        <v>5.6006679993223941E-3</v>
      </c>
      <c r="H470" s="3">
        <f>LN(Cartera!H471/Cartera!H470)</f>
        <v>-1.9819107859056589E-2</v>
      </c>
      <c r="I470" s="3">
        <f>LN(Cartera!I471/Cartera!I470)</f>
        <v>-1.7595729590637436E-2</v>
      </c>
      <c r="J470" s="3">
        <f>LN(Cartera!J471/Cartera!J470)</f>
        <v>-1.4131357666199577E-2</v>
      </c>
      <c r="K470" s="3">
        <f>LN(Cartera!K471/Cartera!K470)</f>
        <v>1.7357006329943832E-3</v>
      </c>
      <c r="L470" s="3">
        <f>LN(Cartera!L471/Cartera!L470)</f>
        <v>6.6716698820467324E-3</v>
      </c>
    </row>
    <row r="471" spans="1:12" hidden="1" outlineLevel="1" x14ac:dyDescent="0.25">
      <c r="A471" s="51"/>
      <c r="B471" s="3">
        <f>LN(Cartera!B472/Cartera!B471)</f>
        <v>-4.6904071874126693E-3</v>
      </c>
      <c r="C471" s="3">
        <f>LN(Cartera!C472/Cartera!C471)</f>
        <v>1.0844361317053738E-2</v>
      </c>
      <c r="D471" s="3">
        <f>LN(Cartera!D472/Cartera!D471)</f>
        <v>-2.4592300589004902E-4</v>
      </c>
      <c r="E471" s="3">
        <f>LN(Cartera!E472/Cartera!E471)</f>
        <v>1.6388148759490444E-3</v>
      </c>
      <c r="F471" s="3">
        <f>LN(Cartera!F472/Cartera!F471)</f>
        <v>1.6125441823405348E-2</v>
      </c>
      <c r="G471" s="3">
        <f>LN(Cartera!G472/Cartera!G471)</f>
        <v>1.6741168266664649E-3</v>
      </c>
      <c r="H471" s="3">
        <f>LN(Cartera!H472/Cartera!H471)</f>
        <v>-2.4721449597619946E-2</v>
      </c>
      <c r="I471" s="3">
        <f>LN(Cartera!I472/Cartera!I471)</f>
        <v>2.9542118974313827E-3</v>
      </c>
      <c r="J471" s="3">
        <f>LN(Cartera!J472/Cartera!J471)</f>
        <v>4.9230280012963826E-3</v>
      </c>
      <c r="K471" s="3">
        <f>LN(Cartera!K472/Cartera!K471)</f>
        <v>-4.5824683537809916E-3</v>
      </c>
      <c r="L471" s="3">
        <f>LN(Cartera!L472/Cartera!L471)</f>
        <v>-6.2153766372408251E-3</v>
      </c>
    </row>
    <row r="472" spans="1:12" hidden="1" outlineLevel="1" x14ac:dyDescent="0.25">
      <c r="A472" s="51"/>
      <c r="B472" s="3">
        <f>LN(Cartera!B473/Cartera!B472)</f>
        <v>-1.0458762214190157E-2</v>
      </c>
      <c r="C472" s="3">
        <f>LN(Cartera!C473/Cartera!C472)</f>
        <v>-1.0844361317053731E-2</v>
      </c>
      <c r="D472" s="3">
        <f>LN(Cartera!D473/Cartera!D472)</f>
        <v>-4.9215058231998055E-4</v>
      </c>
      <c r="E472" s="3">
        <f>LN(Cartera!E473/Cartera!E472)</f>
        <v>-4.9247706901537781E-3</v>
      </c>
      <c r="F472" s="3">
        <f>LN(Cartera!F473/Cartera!F472)</f>
        <v>-5.8337065257726087E-3</v>
      </c>
      <c r="G472" s="3">
        <f>LN(Cartera!G473/Cartera!G472)</f>
        <v>2.7135215049192897E-2</v>
      </c>
      <c r="H472" s="3">
        <f>LN(Cartera!H473/Cartera!H472)</f>
        <v>1.5564635084752258E-3</v>
      </c>
      <c r="I472" s="3">
        <f>LN(Cartera!I473/Cartera!I472)</f>
        <v>-5.5875248081921017E-3</v>
      </c>
      <c r="J472" s="3">
        <f>LN(Cartera!J473/Cartera!J472)</f>
        <v>0</v>
      </c>
      <c r="K472" s="3">
        <f>LN(Cartera!K473/Cartera!K472)</f>
        <v>1.1182083863108754E-2</v>
      </c>
      <c r="L472" s="3">
        <f>LN(Cartera!L473/Cartera!L472)</f>
        <v>2.2784545918954351E-3</v>
      </c>
    </row>
    <row r="473" spans="1:12" hidden="1" outlineLevel="1" x14ac:dyDescent="0.25">
      <c r="A473" s="51"/>
      <c r="B473" s="3">
        <f>LN(Cartera!B474/Cartera!B473)</f>
        <v>1.3525086346446077E-2</v>
      </c>
      <c r="C473" s="3">
        <f>LN(Cartera!C474/Cartera!C473)</f>
        <v>1.1871045211824013E-2</v>
      </c>
      <c r="D473" s="3">
        <f>LN(Cartera!D474/Cartera!D473)</f>
        <v>-8.651691587845841E-3</v>
      </c>
      <c r="E473" s="3">
        <f>LN(Cartera!E474/Cartera!E473)</f>
        <v>2.0093046337621951E-2</v>
      </c>
      <c r="F473" s="3">
        <f>LN(Cartera!F474/Cartera!F473)</f>
        <v>1.7050302510837475E-3</v>
      </c>
      <c r="G473" s="3">
        <f>LN(Cartera!G474/Cartera!G473)</f>
        <v>6.31084865385333E-3</v>
      </c>
      <c r="H473" s="3">
        <f>LN(Cartera!H474/Cartera!H473)</f>
        <v>2.6930691435020616E-2</v>
      </c>
      <c r="I473" s="3">
        <f>LN(Cartera!I474/Cartera!I473)</f>
        <v>1.3174903308477131E-3</v>
      </c>
      <c r="J473" s="3">
        <f>LN(Cartera!J474/Cartera!J473)</f>
        <v>3.1926824106970416E-3</v>
      </c>
      <c r="K473" s="3">
        <f>LN(Cartera!K474/Cartera!K473)</f>
        <v>1.322460398386859E-2</v>
      </c>
      <c r="L473" s="3">
        <f>LN(Cartera!L474/Cartera!L473)</f>
        <v>1.0614755153132316E-3</v>
      </c>
    </row>
    <row r="474" spans="1:12" hidden="1" outlineLevel="1" x14ac:dyDescent="0.25">
      <c r="A474" s="51"/>
      <c r="B474" s="3">
        <f>LN(Cartera!B475/Cartera!B474)</f>
        <v>-2.5565242557729359E-3</v>
      </c>
      <c r="C474" s="3">
        <f>LN(Cartera!C475/Cartera!C474)</f>
        <v>7.565002381320257E-3</v>
      </c>
      <c r="D474" s="3">
        <f>LN(Cartera!D475/Cartera!D474)</f>
        <v>1.3806950272320231E-2</v>
      </c>
      <c r="E474" s="3">
        <f>LN(Cartera!E475/Cartera!E474)</f>
        <v>-1.8834930394328784E-3</v>
      </c>
      <c r="F474" s="3">
        <f>LN(Cartera!F475/Cartera!F474)</f>
        <v>-3.9014923910068817E-3</v>
      </c>
      <c r="G474" s="3">
        <f>LN(Cartera!G475/Cartera!G474)</f>
        <v>-2.159227148564204E-3</v>
      </c>
      <c r="H474" s="3">
        <f>LN(Cartera!H475/Cartera!H474)</f>
        <v>3.2560757256361358E-2</v>
      </c>
      <c r="I474" s="3">
        <f>LN(Cartera!I475/Cartera!I474)</f>
        <v>1.4703777646825003E-2</v>
      </c>
      <c r="J474" s="3">
        <f>LN(Cartera!J475/Cartera!J474)</f>
        <v>-1.4910185871790011E-2</v>
      </c>
      <c r="K474" s="3">
        <f>LN(Cartera!K475/Cartera!K474)</f>
        <v>1.5337724689461183E-2</v>
      </c>
      <c r="L474" s="3">
        <f>LN(Cartera!L475/Cartera!L474)</f>
        <v>-1.8204191368168842E-3</v>
      </c>
    </row>
    <row r="475" spans="1:12" hidden="1" outlineLevel="1" x14ac:dyDescent="0.25">
      <c r="A475" s="51"/>
      <c r="B475" s="3">
        <f>LN(Cartera!B476/Cartera!B475)</f>
        <v>-2.1947910443188178E-4</v>
      </c>
      <c r="C475" s="3">
        <f>LN(Cartera!C476/Cartera!C475)</f>
        <v>-2.7535992106925188E-3</v>
      </c>
      <c r="D475" s="3">
        <f>LN(Cartera!D476/Cartera!D475)</f>
        <v>-4.9092146325378531E-3</v>
      </c>
      <c r="E475" s="3">
        <f>LN(Cartera!E476/Cartera!E475)</f>
        <v>-5.1303474212202873E-3</v>
      </c>
      <c r="F475" s="3">
        <f>LN(Cartera!F476/Cartera!F475)</f>
        <v>6.5749901230134399E-3</v>
      </c>
      <c r="G475" s="3">
        <f>LN(Cartera!G476/Cartera!G475)</f>
        <v>7.0005582121893612E-3</v>
      </c>
      <c r="H475" s="3">
        <f>LN(Cartera!H476/Cartera!H475)</f>
        <v>-9.086090898249936E-3</v>
      </c>
      <c r="I475" s="3">
        <f>LN(Cartera!I476/Cartera!I475)</f>
        <v>2.5915142459661E-3</v>
      </c>
      <c r="J475" s="3">
        <f>LN(Cartera!J476/Cartera!J475)</f>
        <v>-1.7837826196177669E-2</v>
      </c>
      <c r="K475" s="3">
        <f>LN(Cartera!K476/Cartera!K475)</f>
        <v>3.3429754329467368E-3</v>
      </c>
      <c r="L475" s="3">
        <f>LN(Cartera!L476/Cartera!L475)</f>
        <v>-3.8382922091318696E-2</v>
      </c>
    </row>
    <row r="476" spans="1:12" hidden="1" outlineLevel="1" x14ac:dyDescent="0.25">
      <c r="A476" s="51"/>
      <c r="B476" s="3">
        <f>LN(Cartera!B477/Cartera!B476)</f>
        <v>1.7679088828667514E-3</v>
      </c>
      <c r="C476" s="3">
        <f>LN(Cartera!C477/Cartera!C476)</f>
        <v>-5.2218824927699331E-3</v>
      </c>
      <c r="D476" s="3">
        <f>LN(Cartera!D477/Cartera!D476)</f>
        <v>7.5990560551755177E-3</v>
      </c>
      <c r="E476" s="3">
        <f>LN(Cartera!E477/Cartera!E476)</f>
        <v>-1.3079205876968621E-2</v>
      </c>
      <c r="F476" s="3">
        <f>LN(Cartera!F477/Cartera!F476)</f>
        <v>-7.797310270036841E-3</v>
      </c>
      <c r="G476" s="3">
        <f>LN(Cartera!G477/Cartera!G476)</f>
        <v>-1.914276061534349E-2</v>
      </c>
      <c r="H476" s="3">
        <f>LN(Cartera!H477/Cartera!H476)</f>
        <v>3.5122684701283705E-3</v>
      </c>
      <c r="I476" s="3">
        <f>LN(Cartera!I477/Cartera!I476)</f>
        <v>-5.1897618914980579E-3</v>
      </c>
      <c r="J476" s="3">
        <f>LN(Cartera!J477/Cartera!J476)</f>
        <v>-6.1357596625984234E-3</v>
      </c>
      <c r="K476" s="3">
        <f>LN(Cartera!K477/Cartera!K476)</f>
        <v>2.5755336974209431E-3</v>
      </c>
      <c r="L476" s="3">
        <f>LN(Cartera!L477/Cartera!L476)</f>
        <v>-5.2203234901223149E-3</v>
      </c>
    </row>
    <row r="477" spans="1:12" hidden="1" outlineLevel="1" x14ac:dyDescent="0.25">
      <c r="A477" s="51"/>
      <c r="B477" s="3">
        <f>LN(Cartera!B478/Cartera!B477)</f>
        <v>2.824828370962827E-3</v>
      </c>
      <c r="C477" s="3">
        <f>LN(Cartera!C478/Cartera!C477)</f>
        <v>5.1198143734153328E-3</v>
      </c>
      <c r="D477" s="3">
        <f>LN(Cartera!D478/Cartera!D477)</f>
        <v>1.7669562726008895E-2</v>
      </c>
      <c r="E477" s="3">
        <f>LN(Cartera!E478/Cartera!E477)</f>
        <v>-6.0522054607841025E-3</v>
      </c>
      <c r="F477" s="3">
        <f>LN(Cartera!F478/Cartera!F477)</f>
        <v>9.0101424234017291E-3</v>
      </c>
      <c r="G477" s="3">
        <f>LN(Cartera!G478/Cartera!G477)</f>
        <v>-1.0946092391434265E-3</v>
      </c>
      <c r="H477" s="3">
        <f>LN(Cartera!H478/Cartera!H477)</f>
        <v>-4.6347277716522698E-3</v>
      </c>
      <c r="I477" s="3">
        <f>LN(Cartera!I478/Cartera!I477)</f>
        <v>6.806022169257255E-3</v>
      </c>
      <c r="J477" s="3">
        <f>LN(Cartera!J478/Cartera!J477)</f>
        <v>-2.2512598983149001E-3</v>
      </c>
      <c r="K477" s="3">
        <f>LN(Cartera!K478/Cartera!K477)</f>
        <v>-9.0821989698241503E-4</v>
      </c>
      <c r="L477" s="3">
        <f>LN(Cartera!L478/Cartera!L477)</f>
        <v>-6.3463433753005428E-4</v>
      </c>
    </row>
    <row r="478" spans="1:12" hidden="1" outlineLevel="1" x14ac:dyDescent="0.25">
      <c r="A478" s="51"/>
      <c r="B478" s="3">
        <f>LN(Cartera!B479/Cartera!B478)</f>
        <v>-2.2732917300300804E-3</v>
      </c>
      <c r="C478" s="3">
        <f>LN(Cartera!C479/Cartera!C478)</f>
        <v>3.0593027675956596E-3</v>
      </c>
      <c r="D478" s="3">
        <f>LN(Cartera!D479/Cartera!D478)</f>
        <v>-9.4010333281737551E-3</v>
      </c>
      <c r="E478" s="3">
        <f>LN(Cartera!E479/Cartera!E478)</f>
        <v>-2.7632788685043714E-3</v>
      </c>
      <c r="F478" s="3">
        <f>LN(Cartera!F479/Cartera!F478)</f>
        <v>1.1089771453097823E-2</v>
      </c>
      <c r="G478" s="3">
        <f>LN(Cartera!G479/Cartera!G478)</f>
        <v>-8.2478657468851562E-3</v>
      </c>
      <c r="H478" s="3">
        <f>LN(Cartera!H479/Cartera!H478)</f>
        <v>-3.1700353535402694E-3</v>
      </c>
      <c r="I478" s="3">
        <f>LN(Cartera!I479/Cartera!I478)</f>
        <v>1.2911880633620736E-3</v>
      </c>
      <c r="J478" s="3">
        <f>LN(Cartera!J479/Cartera!J478)</f>
        <v>-1.5433611329484071E-3</v>
      </c>
      <c r="K478" s="3">
        <f>LN(Cartera!K479/Cartera!K478)</f>
        <v>-9.0906066866400367E-4</v>
      </c>
      <c r="L478" s="3">
        <f>LN(Cartera!L479/Cartera!L478)</f>
        <v>1.2929918388224167E-2</v>
      </c>
    </row>
    <row r="479" spans="1:12" hidden="1" outlineLevel="1" x14ac:dyDescent="0.25">
      <c r="A479" s="51"/>
      <c r="B479" s="3">
        <f>LN(Cartera!B480/Cartera!B479)</f>
        <v>7.4643935046714944E-3</v>
      </c>
      <c r="C479" s="3">
        <f>LN(Cartera!C480/Cartera!C479)</f>
        <v>-4.6948341219451685E-3</v>
      </c>
      <c r="D479" s="3">
        <f>LN(Cartera!D480/Cartera!D479)</f>
        <v>9.6409037892001264E-3</v>
      </c>
      <c r="E479" s="3">
        <f>LN(Cartera!E480/Cartera!E479)</f>
        <v>1.9350386669583868E-3</v>
      </c>
      <c r="F479" s="3">
        <f>LN(Cartera!F480/Cartera!F479)</f>
        <v>2.696471413555418E-2</v>
      </c>
      <c r="G479" s="3">
        <f>LN(Cartera!G480/Cartera!G479)</f>
        <v>-5.0739995152224316E-3</v>
      </c>
      <c r="H479" s="3">
        <f>LN(Cartera!H480/Cartera!H479)</f>
        <v>1.1051514109819747E-2</v>
      </c>
      <c r="I479" s="3">
        <f>LN(Cartera!I480/Cartera!I479)</f>
        <v>3.8635269587201414E-3</v>
      </c>
      <c r="J479" s="3">
        <f>LN(Cartera!J480/Cartera!J479)</f>
        <v>-6.795043294838661E-3</v>
      </c>
      <c r="K479" s="3">
        <f>LN(Cartera!K480/Cartera!K479)</f>
        <v>1.5160287557323455E-4</v>
      </c>
      <c r="L479" s="3">
        <f>LN(Cartera!L480/Cartera!L479)</f>
        <v>-1.5670975109691277E-4</v>
      </c>
    </row>
    <row r="480" spans="1:12" hidden="1" outlineLevel="1" x14ac:dyDescent="0.25">
      <c r="A480" s="51"/>
      <c r="B480" s="3">
        <f>LN(Cartera!B481/Cartera!B480)</f>
        <v>-5.1243610858386331E-3</v>
      </c>
      <c r="C480" s="3">
        <f>LN(Cartera!C481/Cartera!C480)</f>
        <v>3.4721849318716477E-3</v>
      </c>
      <c r="D480" s="3">
        <f>LN(Cartera!D481/Cartera!D480)</f>
        <v>7.1938619575295727E-4</v>
      </c>
      <c r="E480" s="3">
        <f>LN(Cartera!E481/Cartera!E480)</f>
        <v>3.3086051231621173E-3</v>
      </c>
      <c r="F480" s="3">
        <f>LN(Cartera!F481/Cartera!F480)</f>
        <v>5.1211006966772315E-3</v>
      </c>
      <c r="G480" s="3">
        <f>LN(Cartera!G481/Cartera!G480)</f>
        <v>-4.4494325867159082E-3</v>
      </c>
      <c r="H480" s="3">
        <f>LN(Cartera!H481/Cartera!H480)</f>
        <v>-1.3684602120371621E-3</v>
      </c>
      <c r="I480" s="3">
        <f>LN(Cartera!I481/Cartera!I480)</f>
        <v>9.2755821066887872E-3</v>
      </c>
      <c r="J480" s="3">
        <f>LN(Cartera!J481/Cartera!J480)</f>
        <v>4.535214811626955E-3</v>
      </c>
      <c r="K480" s="3">
        <f>LN(Cartera!K481/Cartera!K480)</f>
        <v>-3.0322873806348138E-4</v>
      </c>
      <c r="L480" s="3">
        <f>LN(Cartera!L481/Cartera!L480)</f>
        <v>7.1819044622760016E-3</v>
      </c>
    </row>
    <row r="481" spans="1:12" hidden="1" outlineLevel="1" x14ac:dyDescent="0.25">
      <c r="A481" s="51"/>
      <c r="B481" s="3">
        <f>LN(Cartera!B482/Cartera!B481)</f>
        <v>-7.8668564849906468E-3</v>
      </c>
      <c r="C481" s="3">
        <f>LN(Cartera!C482/Cartera!C481)</f>
        <v>-3.0630512471687306E-3</v>
      </c>
      <c r="D481" s="3">
        <f>LN(Cartera!D482/Cartera!D481)</f>
        <v>3.5889020457121204E-3</v>
      </c>
      <c r="E481" s="3">
        <f>LN(Cartera!E482/Cartera!E481)</f>
        <v>1.1003302196777687E-3</v>
      </c>
      <c r="F481" s="3">
        <f>LN(Cartera!F482/Cartera!F481)</f>
        <v>-1.0737708085529585E-2</v>
      </c>
      <c r="G481" s="3">
        <f>LN(Cartera!G482/Cartera!G481)</f>
        <v>1.2069822032011893E-3</v>
      </c>
      <c r="H481" s="3">
        <f>LN(Cartera!H482/Cartera!H481)</f>
        <v>1.1658059695984922E-3</v>
      </c>
      <c r="I481" s="3">
        <f>LN(Cartera!I482/Cartera!I481)</f>
        <v>3.1786422186280291E-3</v>
      </c>
      <c r="J481" s="3">
        <f>LN(Cartera!J482/Cartera!J481)</f>
        <v>1.1900934633911788E-4</v>
      </c>
      <c r="K481" s="3">
        <f>LN(Cartera!K482/Cartera!K481)</f>
        <v>-1.3653343338401913E-3</v>
      </c>
      <c r="L481" s="3">
        <f>LN(Cartera!L482/Cartera!L481)</f>
        <v>7.4396343803219073E-3</v>
      </c>
    </row>
    <row r="482" spans="1:12" hidden="1" outlineLevel="1" x14ac:dyDescent="0.25">
      <c r="A482" s="51"/>
      <c r="B482" s="3">
        <f>LN(Cartera!B483/Cartera!B482)</f>
        <v>-1.4646013883178048E-3</v>
      </c>
      <c r="C482" s="3">
        <f>LN(Cartera!C483/Cartera!C482)</f>
        <v>-1.1105533161498822E-2</v>
      </c>
      <c r="D482" s="3">
        <f>LN(Cartera!D483/Cartera!D482)</f>
        <v>3.8140690768929653E-3</v>
      </c>
      <c r="E482" s="3">
        <f>LN(Cartera!E483/Cartera!E482)</f>
        <v>-4.1327514393860948E-3</v>
      </c>
      <c r="F482" s="3">
        <f>LN(Cartera!F483/Cartera!F482)</f>
        <v>-1.644157701111608E-3</v>
      </c>
      <c r="G482" s="3">
        <f>LN(Cartera!G483/Cartera!G482)</f>
        <v>-2.4154136716223679E-3</v>
      </c>
      <c r="H482" s="3">
        <f>LN(Cartera!H483/Cartera!H482)</f>
        <v>-1.9954584134407444E-2</v>
      </c>
      <c r="I482" s="3">
        <f>LN(Cartera!I483/Cartera!I482)</f>
        <v>3.8010499328188971E-3</v>
      </c>
      <c r="J482" s="3">
        <f>LN(Cartera!J483/Cartera!J482)</f>
        <v>1.4277575383617211E-3</v>
      </c>
      <c r="K482" s="3">
        <f>LN(Cartera!K483/Cartera!K482)</f>
        <v>-6.3967016774629315E-3</v>
      </c>
      <c r="L482" s="3">
        <f>LN(Cartera!L483/Cartera!L482)</f>
        <v>-3.8678781456001131E-3</v>
      </c>
    </row>
    <row r="483" spans="1:12" hidden="1" outlineLevel="1" x14ac:dyDescent="0.25">
      <c r="A483" s="51"/>
      <c r="B483" s="3">
        <f>LN(Cartera!B484/Cartera!B483)</f>
        <v>1.3237160413388254E-2</v>
      </c>
      <c r="C483" s="3">
        <f>LN(Cartera!C484/Cartera!C483)</f>
        <v>1.7425666168489683E-2</v>
      </c>
      <c r="D483" s="3">
        <f>LN(Cartera!D484/Cartera!D483)</f>
        <v>8.2929512116928401E-3</v>
      </c>
      <c r="E483" s="3">
        <f>LN(Cartera!E484/Cartera!E483)</f>
        <v>6.0555648850633744E-3</v>
      </c>
      <c r="F483" s="3">
        <f>LN(Cartera!F484/Cartera!F483)</f>
        <v>1.4005784501288988E-2</v>
      </c>
      <c r="G483" s="3">
        <f>LN(Cartera!G484/Cartera!G483)</f>
        <v>3.912770245457288E-2</v>
      </c>
      <c r="H483" s="3">
        <f>LN(Cartera!H484/Cartera!H483)</f>
        <v>2.9784591455344935E-2</v>
      </c>
      <c r="I483" s="3">
        <f>LN(Cartera!I484/Cartera!I483)</f>
        <v>-6.6613728745270008E-3</v>
      </c>
      <c r="J483" s="3">
        <f>LN(Cartera!J484/Cartera!J483)</f>
        <v>-1.051758206084003E-2</v>
      </c>
      <c r="K483" s="3">
        <f>LN(Cartera!K484/Cartera!K483)</f>
        <v>1.2752624819140253E-2</v>
      </c>
      <c r="L483" s="3">
        <f>LN(Cartera!L484/Cartera!L483)</f>
        <v>-7.7809291480655761E-3</v>
      </c>
    </row>
    <row r="484" spans="1:12" hidden="1" outlineLevel="1" x14ac:dyDescent="0.25">
      <c r="A484" s="51"/>
      <c r="B484" s="3">
        <f>LN(Cartera!B485/Cartera!B484)</f>
        <v>-6.9736860678402471E-3</v>
      </c>
      <c r="C484" s="3">
        <f>LN(Cartera!C485/Cartera!C484)</f>
        <v>1.552756537423189E-2</v>
      </c>
      <c r="D484" s="3">
        <f>LN(Cartera!D485/Cartera!D484)</f>
        <v>1.1495680847361496E-2</v>
      </c>
      <c r="E484" s="3">
        <f>LN(Cartera!E485/Cartera!E484)</f>
        <v>7.3821253188226382E-3</v>
      </c>
      <c r="F484" s="3">
        <f>LN(Cartera!F485/Cartera!F484)</f>
        <v>2.3184609871100705E-4</v>
      </c>
      <c r="G484" s="3">
        <f>LN(Cartera!G485/Cartera!G484)</f>
        <v>4.2841550327461769E-3</v>
      </c>
      <c r="H484" s="3">
        <f>LN(Cartera!H485/Cartera!H484)</f>
        <v>6.3738702708912492E-2</v>
      </c>
      <c r="I484" s="3">
        <f>LN(Cartera!I485/Cartera!I484)</f>
        <v>7.609421625390929E-3</v>
      </c>
      <c r="J484" s="3">
        <f>LN(Cartera!J485/Cartera!J484)</f>
        <v>-3.128787073955554E-3</v>
      </c>
      <c r="K484" s="3">
        <f>LN(Cartera!K485/Cartera!K484)</f>
        <v>-2.1037314669369624E-2</v>
      </c>
      <c r="L484" s="3">
        <f>LN(Cartera!L485/Cartera!L484)</f>
        <v>-1.8765134366794162E-3</v>
      </c>
    </row>
    <row r="485" spans="1:12" hidden="1" outlineLevel="1" x14ac:dyDescent="0.25">
      <c r="A485" s="51"/>
      <c r="B485" s="3">
        <f>LN(Cartera!B486/Cartera!B485)</f>
        <v>-5.6149614544218039E-3</v>
      </c>
      <c r="C485" s="3">
        <f>LN(Cartera!C486/Cartera!C485)</f>
        <v>-5.7191749443873414E-3</v>
      </c>
      <c r="D485" s="3">
        <f>LN(Cartera!D486/Cartera!D485)</f>
        <v>3.9576818041793171E-3</v>
      </c>
      <c r="E485" s="3">
        <f>LN(Cartera!E486/Cartera!E485)</f>
        <v>2.1769260297731406E-3</v>
      </c>
      <c r="F485" s="3">
        <f>LN(Cartera!F486/Cartera!F485)</f>
        <v>1.0374640604050014E-2</v>
      </c>
      <c r="G485" s="3">
        <f>LN(Cartera!G486/Cartera!G485)</f>
        <v>-4.4537882839136084E-4</v>
      </c>
      <c r="H485" s="3">
        <f>LN(Cartera!H486/Cartera!H485)</f>
        <v>5.2574641491507246E-3</v>
      </c>
      <c r="I485" s="3">
        <f>LN(Cartera!I486/Cartera!I485)</f>
        <v>1.2626579761096754E-3</v>
      </c>
      <c r="J485" s="3">
        <f>LN(Cartera!J486/Cartera!J485)</f>
        <v>-7.8650172029488419E-3</v>
      </c>
      <c r="K485" s="3">
        <f>LN(Cartera!K486/Cartera!K485)</f>
        <v>-3.2406015301600292E-3</v>
      </c>
      <c r="L485" s="3">
        <f>LN(Cartera!L486/Cartera!L485)</f>
        <v>-2.0237813233241798E-2</v>
      </c>
    </row>
    <row r="486" spans="1:12" hidden="1" outlineLevel="1" x14ac:dyDescent="0.25">
      <c r="A486" s="51"/>
      <c r="B486" s="3">
        <f>LN(Cartera!B487/Cartera!B486)</f>
        <v>6.1832766324049692E-3</v>
      </c>
      <c r="C486" s="3">
        <f>LN(Cartera!C487/Cartera!C486)</f>
        <v>1.7258187006512403E-2</v>
      </c>
      <c r="D486" s="3">
        <f>LN(Cartera!D487/Cartera!D486)</f>
        <v>1.393011618259312E-3</v>
      </c>
      <c r="E486" s="3">
        <f>LN(Cartera!E487/Cartera!E486)</f>
        <v>1.9008830733748556E-3</v>
      </c>
      <c r="F486" s="3">
        <f>LN(Cartera!F487/Cartera!F486)</f>
        <v>1.6042172160099428E-3</v>
      </c>
      <c r="G486" s="3">
        <f>LN(Cartera!G487/Cartera!G486)</f>
        <v>-5.4500915217938423E-3</v>
      </c>
      <c r="H486" s="3">
        <f>LN(Cartera!H487/Cartera!H486)</f>
        <v>8.4384660838897341E-3</v>
      </c>
      <c r="I486" s="3">
        <f>LN(Cartera!I487/Cartera!I486)</f>
        <v>3.4639618954214681E-3</v>
      </c>
      <c r="J486" s="3">
        <f>LN(Cartera!J487/Cartera!J486)</f>
        <v>-4.6267949989657947E-3</v>
      </c>
      <c r="K486" s="3">
        <f>LN(Cartera!K487/Cartera!K486)</f>
        <v>-5.8905302682912743E-3</v>
      </c>
      <c r="L486" s="3">
        <f>LN(Cartera!L487/Cartera!L486)</f>
        <v>-7.9891350739807576E-4</v>
      </c>
    </row>
    <row r="487" spans="1:12" hidden="1" outlineLevel="1" x14ac:dyDescent="0.25">
      <c r="A487" s="51"/>
      <c r="B487" s="3">
        <f>LN(Cartera!B488/Cartera!B487)</f>
        <v>-3.9532396199337275E-3</v>
      </c>
      <c r="C487" s="3">
        <f>LN(Cartera!C488/Cartera!C487)</f>
        <v>-1.6151926494780939E-2</v>
      </c>
      <c r="D487" s="3">
        <f>LN(Cartera!D488/Cartera!D487)</f>
        <v>-4.640519925466442E-4</v>
      </c>
      <c r="E487" s="3">
        <f>LN(Cartera!E488/Cartera!E487)</f>
        <v>-1.1185493481847641E-2</v>
      </c>
      <c r="F487" s="3">
        <f>LN(Cartera!F488/Cartera!F487)</f>
        <v>-2.19941036392589E-2</v>
      </c>
      <c r="G487" s="3">
        <f>LN(Cartera!G488/Cartera!G487)</f>
        <v>-1.4438132057648725E-2</v>
      </c>
      <c r="H487" s="3">
        <f>LN(Cartera!H488/Cartera!H487)</f>
        <v>3.0180645005144873E-2</v>
      </c>
      <c r="I487" s="3">
        <f>LN(Cartera!I488/Cartera!I487)</f>
        <v>3.1387659657550792E-3</v>
      </c>
      <c r="J487" s="3">
        <f>LN(Cartera!J488/Cartera!J487)</f>
        <v>3.1679690389548707E-3</v>
      </c>
      <c r="K487" s="3">
        <f>LN(Cartera!K488/Cartera!K487)</f>
        <v>-4.9875415110389393E-3</v>
      </c>
      <c r="L487" s="3">
        <f>LN(Cartera!L488/Cartera!L487)</f>
        <v>1.1601242365787875E-2</v>
      </c>
    </row>
    <row r="488" spans="1:12" hidden="1" outlineLevel="1" x14ac:dyDescent="0.25">
      <c r="A488" s="51"/>
      <c r="B488" s="3">
        <f>LN(Cartera!B489/Cartera!B488)</f>
        <v>7.6761655585679423E-4</v>
      </c>
      <c r="C488" s="3">
        <f>LN(Cartera!C489/Cartera!C488)</f>
        <v>7.510174136952482E-3</v>
      </c>
      <c r="D488" s="3">
        <f>LN(Cartera!D489/Cartera!D488)</f>
        <v>-4.8866414298920809E-3</v>
      </c>
      <c r="E488" s="3">
        <f>LN(Cartera!E489/Cartera!E488)</f>
        <v>-1.0980237021671012E-3</v>
      </c>
      <c r="F488" s="3">
        <f>LN(Cartera!F489/Cartera!F488)</f>
        <v>-5.869250188966813E-3</v>
      </c>
      <c r="G488" s="3">
        <f>LN(Cartera!G489/Cartera!G488)</f>
        <v>-7.2735955528709171E-4</v>
      </c>
      <c r="H488" s="3">
        <f>LN(Cartera!H489/Cartera!H488)</f>
        <v>-2.7029778841735193E-4</v>
      </c>
      <c r="I488" s="3">
        <f>LN(Cartera!I489/Cartera!I488)</f>
        <v>0</v>
      </c>
      <c r="J488" s="3">
        <f>LN(Cartera!J489/Cartera!J488)</f>
        <v>-1.174755347201413E-2</v>
      </c>
      <c r="K488" s="3">
        <f>LN(Cartera!K489/Cartera!K488)</f>
        <v>-2.5638356149235687E-2</v>
      </c>
      <c r="L488" s="3">
        <f>LN(Cartera!L489/Cartera!L488)</f>
        <v>-1.0163641322037582E-2</v>
      </c>
    </row>
    <row r="489" spans="1:12" hidden="1" outlineLevel="1" x14ac:dyDescent="0.25">
      <c r="A489" s="51"/>
      <c r="B489" s="3">
        <f>LN(Cartera!B490/Cartera!B489)</f>
        <v>-5.4948229994468212E-3</v>
      </c>
      <c r="C489" s="3">
        <f>LN(Cartera!C490/Cartera!C489)</f>
        <v>-5.5018995388925115E-3</v>
      </c>
      <c r="D489" s="3">
        <f>LN(Cartera!D490/Cartera!D489)</f>
        <v>6.9961527046679512E-4</v>
      </c>
      <c r="E489" s="3">
        <f>LN(Cartera!E490/Cartera!E489)</f>
        <v>1.6465700530436831E-3</v>
      </c>
      <c r="F489" s="3">
        <f>LN(Cartera!F490/Cartera!F489)</f>
        <v>-1.1780658822486761E-3</v>
      </c>
      <c r="G489" s="3">
        <f>LN(Cartera!G490/Cartera!G489)</f>
        <v>-4.2842323728664979E-3</v>
      </c>
      <c r="H489" s="3">
        <f>LN(Cartera!H490/Cartera!H489)</f>
        <v>7.8093436668760377E-3</v>
      </c>
      <c r="I489" s="3">
        <f>LN(Cartera!I490/Cartera!I489)</f>
        <v>-9.4458824270679566E-3</v>
      </c>
      <c r="J489" s="3">
        <f>LN(Cartera!J490/Cartera!J489)</f>
        <v>-1.400700938390763E-2</v>
      </c>
      <c r="K489" s="3">
        <f>LN(Cartera!K490/Cartera!K489)</f>
        <v>9.2548610156112099E-3</v>
      </c>
      <c r="L489" s="3">
        <f>LN(Cartera!L490/Cartera!L489)</f>
        <v>-1.9502640702085707E-2</v>
      </c>
    </row>
    <row r="490" spans="1:12" hidden="1" outlineLevel="1" x14ac:dyDescent="0.25">
      <c r="A490" s="51"/>
      <c r="B490" s="3">
        <f>LN(Cartera!B491/Cartera!B490)</f>
        <v>-5.0431788224513333E-3</v>
      </c>
      <c r="C490" s="3">
        <f>LN(Cartera!C491/Cartera!C490)</f>
        <v>-4.222010715785653E-3</v>
      </c>
      <c r="D490" s="3">
        <f>LN(Cartera!D491/Cartera!D490)</f>
        <v>8.5876816827767394E-3</v>
      </c>
      <c r="E490" s="3">
        <f>LN(Cartera!E491/Cartera!E490)</f>
        <v>2.4647416978608567E-3</v>
      </c>
      <c r="F490" s="3">
        <f>LN(Cartera!F491/Cartera!F490)</f>
        <v>3.0185784192201425E-2</v>
      </c>
      <c r="G490" s="3">
        <f>LN(Cartera!G491/Cartera!G490)</f>
        <v>1.3789540892857782E-2</v>
      </c>
      <c r="H490" s="3">
        <f>LN(Cartera!H491/Cartera!H490)</f>
        <v>1.7867121264987208E-3</v>
      </c>
      <c r="I490" s="3">
        <f>LN(Cartera!I491/Cartera!I490)</f>
        <v>6.3071164613128922E-3</v>
      </c>
      <c r="J490" s="3">
        <f>LN(Cartera!J491/Cartera!J490)</f>
        <v>-1.0414825301650625E-2</v>
      </c>
      <c r="K490" s="3">
        <f>LN(Cartera!K491/Cartera!K490)</f>
        <v>2.9423046951111569E-2</v>
      </c>
      <c r="L490" s="3">
        <f>LN(Cartera!L491/Cartera!L490)</f>
        <v>3.4121894881781979E-3</v>
      </c>
    </row>
    <row r="491" spans="1:12" hidden="1" outlineLevel="1" x14ac:dyDescent="0.25">
      <c r="A491" s="51"/>
      <c r="B491" s="3">
        <f>LN(Cartera!B492/Cartera!B491)</f>
        <v>-4.5202603191494203E-3</v>
      </c>
      <c r="C491" s="3">
        <f>LN(Cartera!C492/Cartera!C491)</f>
        <v>1.072099881062568E-2</v>
      </c>
      <c r="D491" s="3">
        <f>LN(Cartera!D492/Cartera!D491)</f>
        <v>1.4682530336832594E-2</v>
      </c>
      <c r="E491" s="3">
        <f>LN(Cartera!E492/Cartera!E491)</f>
        <v>-5.4719562111748502E-4</v>
      </c>
      <c r="F491" s="3">
        <f>LN(Cartera!F492/Cartera!F491)</f>
        <v>-4.5850836334774304E-3</v>
      </c>
      <c r="G491" s="3">
        <f>LN(Cartera!G492/Cartera!G491)</f>
        <v>1.3246439162943597E-2</v>
      </c>
      <c r="H491" s="3">
        <f>LN(Cartera!H492/Cartera!H491)</f>
        <v>-4.9210764766401951E-3</v>
      </c>
      <c r="I491" s="3">
        <f>LN(Cartera!I492/Cartera!I491)</f>
        <v>7.5164778410332844E-3</v>
      </c>
      <c r="J491" s="3">
        <f>LN(Cartera!J492/Cartera!J491)</f>
        <v>-4.8046242078401578E-3</v>
      </c>
      <c r="K491" s="3">
        <f>LN(Cartera!K492/Cartera!K491)</f>
        <v>7.9878306744660035E-3</v>
      </c>
      <c r="L491" s="3">
        <f>LN(Cartera!L492/Cartera!L491)</f>
        <v>3.2388044506456845E-3</v>
      </c>
    </row>
    <row r="492" spans="1:12" hidden="1" outlineLevel="1" x14ac:dyDescent="0.25">
      <c r="A492" s="51"/>
      <c r="B492" s="3">
        <f>LN(Cartera!B493/Cartera!B492)</f>
        <v>8.037740021105003E-3</v>
      </c>
      <c r="C492" s="3">
        <f>LN(Cartera!C493/Cartera!C492)</f>
        <v>2.1200834137727258E-2</v>
      </c>
      <c r="D492" s="3">
        <f>LN(Cartera!D493/Cartera!D492)</f>
        <v>-3.3579651850094101E-2</v>
      </c>
      <c r="E492" s="3">
        <f>LN(Cartera!E493/Cartera!E492)</f>
        <v>1.6406074453813699E-3</v>
      </c>
      <c r="F492" s="3">
        <f>LN(Cartera!F493/Cartera!F492)</f>
        <v>-6.6746864596789149E-2</v>
      </c>
      <c r="G492" s="3">
        <f>LN(Cartera!G493/Cartera!G492)</f>
        <v>-1.595300884117816E-2</v>
      </c>
      <c r="H492" s="3">
        <f>LN(Cartera!H493/Cartera!H492)</f>
        <v>-1.2954637463401043E-2</v>
      </c>
      <c r="I492" s="3">
        <f>LN(Cartera!I493/Cartera!I492)</f>
        <v>-1.5612493657039793E-3</v>
      </c>
      <c r="J492" s="3">
        <f>LN(Cartera!J493/Cartera!J492)</f>
        <v>-6.1022818398833558E-3</v>
      </c>
      <c r="K492" s="3">
        <f>LN(Cartera!K493/Cartera!K492)</f>
        <v>1.6815718755463617E-3</v>
      </c>
      <c r="L492" s="3">
        <f>LN(Cartera!L493/Cartera!L492)</f>
        <v>4.6778213700084965E-3</v>
      </c>
    </row>
    <row r="493" spans="1:12" hidden="1" outlineLevel="1" x14ac:dyDescent="0.25">
      <c r="A493" s="51"/>
      <c r="B493" s="3">
        <f>LN(Cartera!B494/Cartera!B493)</f>
        <v>1.5339600584082728E-2</v>
      </c>
      <c r="C493" s="3">
        <f>LN(Cartera!C494/Cartera!C493)</f>
        <v>1.8081256521370492E-2</v>
      </c>
      <c r="D493" s="3">
        <f>LN(Cartera!D494/Cartera!D493)</f>
        <v>9.8431073599099025E-3</v>
      </c>
      <c r="E493" s="3">
        <f>LN(Cartera!E494/Cartera!E493)</f>
        <v>1.5722796530787578E-2</v>
      </c>
      <c r="F493" s="3">
        <f>LN(Cartera!F494/Cartera!F493)</f>
        <v>-2.8655205918328406E-2</v>
      </c>
      <c r="G493" s="3">
        <f>LN(Cartera!G494/Cartera!G493)</f>
        <v>1.1497467737057092E-2</v>
      </c>
      <c r="H493" s="3">
        <f>LN(Cartera!H494/Cartera!H493)</f>
        <v>2.0727761308774885E-2</v>
      </c>
      <c r="I493" s="3">
        <f>LN(Cartera!I494/Cartera!I493)</f>
        <v>3.4316364446415584E-3</v>
      </c>
      <c r="J493" s="3">
        <f>LN(Cartera!J494/Cartera!J493)</f>
        <v>-1.2745010375671788E-4</v>
      </c>
      <c r="K493" s="3">
        <f>LN(Cartera!K494/Cartera!K493)</f>
        <v>9.1227483146230776E-3</v>
      </c>
      <c r="L493" s="3">
        <f>LN(Cartera!L494/Cartera!L493)</f>
        <v>1.1520159405581879E-2</v>
      </c>
    </row>
    <row r="494" spans="1:12" hidden="1" outlineLevel="1" x14ac:dyDescent="0.25">
      <c r="A494" s="51"/>
      <c r="B494" s="3">
        <f>LN(Cartera!B495/Cartera!B494)</f>
        <v>1.0484798856132864E-2</v>
      </c>
      <c r="C494" s="3">
        <f>LN(Cartera!C495/Cartera!C494)</f>
        <v>-5.2841839115559189E-3</v>
      </c>
      <c r="D494" s="3">
        <f>LN(Cartera!D495/Cartera!D494)</f>
        <v>4.6633247057513991E-4</v>
      </c>
      <c r="E494" s="3">
        <f>LN(Cartera!E495/Cartera!E494)</f>
        <v>-5.1233223802696574E-3</v>
      </c>
      <c r="F494" s="3">
        <f>LN(Cartera!F495/Cartera!F494)</f>
        <v>1.3058974644238028E-2</v>
      </c>
      <c r="G494" s="3">
        <f>LN(Cartera!G495/Cartera!G494)</f>
        <v>-1.3939728459831437E-2</v>
      </c>
      <c r="H494" s="3">
        <f>LN(Cartera!H495/Cartera!H494)</f>
        <v>-1.2467674521316953E-3</v>
      </c>
      <c r="I494" s="3">
        <f>LN(Cartera!I495/Cartera!I494)</f>
        <v>-2.4946068440325408E-3</v>
      </c>
      <c r="J494" s="3">
        <f>LN(Cartera!J495/Cartera!J494)</f>
        <v>-1.3740286797260207E-2</v>
      </c>
      <c r="K494" s="3">
        <f>LN(Cartera!K495/Cartera!K494)</f>
        <v>-1.5404895737444021E-2</v>
      </c>
      <c r="L494" s="3">
        <f>LN(Cartera!L495/Cartera!L494)</f>
        <v>-2.3011732101953182E-2</v>
      </c>
    </row>
    <row r="495" spans="1:12" hidden="1" outlineLevel="1" x14ac:dyDescent="0.25">
      <c r="A495" s="51"/>
      <c r="B495" s="3">
        <f>LN(Cartera!B496/Cartera!B495)</f>
        <v>3.0424669406591246E-3</v>
      </c>
      <c r="C495" s="3">
        <f>LN(Cartera!C496/Cartera!C495)</f>
        <v>7.9635922131264924E-3</v>
      </c>
      <c r="D495" s="3">
        <f>LN(Cartera!D496/Cartera!D495)</f>
        <v>-1.1723463146294497E-2</v>
      </c>
      <c r="E495" s="3">
        <f>LN(Cartera!E496/Cartera!E495)</f>
        <v>-1.35271221286055E-3</v>
      </c>
      <c r="F495" s="3">
        <f>LN(Cartera!F496/Cartera!F495)</f>
        <v>7.7046981399098722E-3</v>
      </c>
      <c r="G495" s="3">
        <f>LN(Cartera!G496/Cartera!G495)</f>
        <v>1.5383741743947642E-3</v>
      </c>
      <c r="H495" s="3">
        <f>LN(Cartera!H496/Cartera!H495)</f>
        <v>2.4949040014391605E-2</v>
      </c>
      <c r="I495" s="3">
        <f>LN(Cartera!I496/Cartera!I495)</f>
        <v>-5.3215965311140621E-3</v>
      </c>
      <c r="J495" s="3">
        <f>LN(Cartera!J496/Cartera!J495)</f>
        <v>-6.7462115417117269E-3</v>
      </c>
      <c r="K495" s="3">
        <f>LN(Cartera!K496/Cartera!K495)</f>
        <v>-1.5363922746648397E-4</v>
      </c>
      <c r="L495" s="3">
        <f>LN(Cartera!L496/Cartera!L495)</f>
        <v>5.6813561281313929E-3</v>
      </c>
    </row>
    <row r="496" spans="1:12" hidden="1" outlineLevel="1" x14ac:dyDescent="0.25">
      <c r="A496" s="51"/>
      <c r="B496" s="3">
        <f>LN(Cartera!B497/Cartera!B496)</f>
        <v>6.6331776198590578E-3</v>
      </c>
      <c r="C496" s="3">
        <f>LN(Cartera!C497/Cartera!C496)</f>
        <v>1.7525187093872456E-2</v>
      </c>
      <c r="D496" s="3">
        <f>LN(Cartera!D497/Cartera!D496)</f>
        <v>2.3080567355751945E-2</v>
      </c>
      <c r="E496" s="3">
        <f>LN(Cartera!E497/Cartera!E496)</f>
        <v>-2.7071883569587527E-4</v>
      </c>
      <c r="F496" s="3">
        <f>LN(Cartera!F497/Cartera!F496)</f>
        <v>1.1079788479747308E-2</v>
      </c>
      <c r="G496" s="3">
        <f>LN(Cartera!G497/Cartera!G496)</f>
        <v>4.6010457261516421E-3</v>
      </c>
      <c r="H496" s="3">
        <f>LN(Cartera!H497/Cartera!H496)</f>
        <v>1.5437999477831289E-2</v>
      </c>
      <c r="I496" s="3">
        <f>LN(Cartera!I497/Cartera!I496)</f>
        <v>2.1946708574690425E-3</v>
      </c>
      <c r="J496" s="3">
        <f>LN(Cartera!J497/Cartera!J496)</f>
        <v>1.6907983807739958E-3</v>
      </c>
      <c r="K496" s="3">
        <f>LN(Cartera!K497/Cartera!K496)</f>
        <v>-2.4627378545017398E-3</v>
      </c>
      <c r="L496" s="3">
        <f>LN(Cartera!L497/Cartera!L496)</f>
        <v>2.1299580137529969E-2</v>
      </c>
    </row>
    <row r="497" spans="1:12" hidden="1" outlineLevel="1" x14ac:dyDescent="0.25">
      <c r="A497" s="51"/>
      <c r="B497" s="3">
        <f>LN(Cartera!B498/Cartera!B497)</f>
        <v>-3.4926916286281448E-3</v>
      </c>
      <c r="C497" s="3">
        <f>LN(Cartera!C498/Cartera!C497)</f>
        <v>-1.0478228933446734E-2</v>
      </c>
      <c r="D497" s="3">
        <f>LN(Cartera!D498/Cartera!D497)</f>
        <v>-3.4629377389987525E-3</v>
      </c>
      <c r="E497" s="3">
        <f>LN(Cartera!E498/Cartera!E497)</f>
        <v>-2.9830530595399661E-3</v>
      </c>
      <c r="F497" s="3">
        <f>LN(Cartera!F498/Cartera!F497)</f>
        <v>1.1200482457446882E-2</v>
      </c>
      <c r="G497" s="3">
        <f>LN(Cartera!G498/Cartera!G497)</f>
        <v>-6.2299329641365541E-3</v>
      </c>
      <c r="H497" s="3">
        <f>LN(Cartera!H498/Cartera!H497)</f>
        <v>2.2091469430573659E-2</v>
      </c>
      <c r="I497" s="3">
        <f>LN(Cartera!I498/Cartera!I497)</f>
        <v>1.3067952396414888E-2</v>
      </c>
      <c r="J497" s="3">
        <f>LN(Cartera!J498/Cartera!J497)</f>
        <v>9.8281150542613386E-3</v>
      </c>
      <c r="K497" s="3">
        <f>LN(Cartera!K498/Cartera!K497)</f>
        <v>5.6858085894362885E-3</v>
      </c>
      <c r="L497" s="3">
        <f>LN(Cartera!L498/Cartera!L497)</f>
        <v>2.9046388842661343E-2</v>
      </c>
    </row>
    <row r="498" spans="1:12" hidden="1" outlineLevel="1" x14ac:dyDescent="0.25">
      <c r="A498" s="51"/>
      <c r="B498" s="3">
        <f>LN(Cartera!B499/Cartera!B498)</f>
        <v>-2.9346029518103568E-3</v>
      </c>
      <c r="C498" s="3">
        <f>LN(Cartera!C499/Cartera!C498)</f>
        <v>1.2329177968106561E-3</v>
      </c>
      <c r="D498" s="3">
        <f>LN(Cartera!D499/Cartera!D498)</f>
        <v>1.6059005173681674E-2</v>
      </c>
      <c r="E498" s="3">
        <f>LN(Cartera!E499/Cartera!E498)</f>
        <v>2.9830530595400854E-3</v>
      </c>
      <c r="F498" s="3">
        <f>LN(Cartera!F499/Cartera!F498)</f>
        <v>8.198743977486456E-3</v>
      </c>
      <c r="G498" s="3">
        <f>LN(Cartera!G499/Cartera!G498)</f>
        <v>8.1477527816013154E-4</v>
      </c>
      <c r="H498" s="3">
        <f>LN(Cartera!H499/Cartera!H498)</f>
        <v>-1.3102927890718473E-2</v>
      </c>
      <c r="I498" s="3">
        <f>LN(Cartera!I499/Cartera!I498)</f>
        <v>-9.0047807501832094E-3</v>
      </c>
      <c r="J498" s="3">
        <f>LN(Cartera!J499/Cartera!J498)</f>
        <v>-6.0665046858002095E-3</v>
      </c>
      <c r="K498" s="3">
        <f>LN(Cartera!K499/Cartera!K498)</f>
        <v>-4.7863579359476036E-2</v>
      </c>
      <c r="L498" s="3">
        <f>LN(Cartera!L499/Cartera!L498)</f>
        <v>-7.5704955597323603E-3</v>
      </c>
    </row>
    <row r="499" spans="1:12" hidden="1" outlineLevel="1" x14ac:dyDescent="0.25">
      <c r="A499" s="51"/>
      <c r="B499" s="3">
        <f>LN(Cartera!B500/Cartera!B499)</f>
        <v>5.1810518686479417E-3</v>
      </c>
      <c r="C499" s="3">
        <f>LN(Cartera!C500/Cartera!C499)</f>
        <v>2.609942759822579E-2</v>
      </c>
      <c r="D499" s="3">
        <f>LN(Cartera!D500/Cartera!D499)</f>
        <v>-4.5619832247993739E-3</v>
      </c>
      <c r="E499" s="3">
        <f>LN(Cartera!E500/Cartera!E499)</f>
        <v>8.0906590201536097E-3</v>
      </c>
      <c r="F499" s="3">
        <f>LN(Cartera!F500/Cartera!F499)</f>
        <v>-2.9983940641015807E-2</v>
      </c>
      <c r="G499" s="3">
        <f>LN(Cartera!G500/Cartera!G499)</f>
        <v>4.5241348268945604E-4</v>
      </c>
      <c r="H499" s="3">
        <f>LN(Cartera!H500/Cartera!H499)</f>
        <v>2.3297817994081464E-3</v>
      </c>
      <c r="I499" s="3">
        <f>LN(Cartera!I500/Cartera!I499)</f>
        <v>-9.4015419939872738E-3</v>
      </c>
      <c r="J499" s="3">
        <f>LN(Cartera!J500/Cartera!J499)</f>
        <v>2.1263821533376817E-2</v>
      </c>
      <c r="K499" s="3">
        <f>LN(Cartera!K500/Cartera!K499)</f>
        <v>-3.300953350671839E-2</v>
      </c>
      <c r="L499" s="3">
        <f>LN(Cartera!L500/Cartera!L499)</f>
        <v>-4.0404404915854956E-3</v>
      </c>
    </row>
    <row r="500" spans="1:12" hidden="1" outlineLevel="1" x14ac:dyDescent="0.25">
      <c r="A500" s="51"/>
      <c r="B500" s="3">
        <f>LN(Cartera!B501/Cartera!B500)</f>
        <v>-1.3367708703847169E-3</v>
      </c>
      <c r="C500" s="3">
        <f>LN(Cartera!C501/Cartera!C500)</f>
        <v>0.12898502681257687</v>
      </c>
      <c r="D500" s="3">
        <f>LN(Cartera!D501/Cartera!D500)</f>
        <v>1.599063678287998E-3</v>
      </c>
      <c r="E500" s="3">
        <f>LN(Cartera!E501/Cartera!E500)</f>
        <v>4.6703084365032975E-2</v>
      </c>
      <c r="F500" s="3">
        <f>LN(Cartera!F501/Cartera!F500)</f>
        <v>4.1682820636597694E-2</v>
      </c>
      <c r="G500" s="3">
        <f>LN(Cartera!G501/Cartera!G500)</f>
        <v>1.4725945943277018E-2</v>
      </c>
      <c r="H500" s="3">
        <f>LN(Cartera!H501/Cartera!H500)</f>
        <v>2.9104772344328667E-2</v>
      </c>
      <c r="I500" s="3">
        <f>LN(Cartera!I501/Cartera!I500)</f>
        <v>2.4262496143363552E-2</v>
      </c>
      <c r="J500" s="3">
        <f>LN(Cartera!J501/Cartera!J500)</f>
        <v>-8.8759275750256738E-4</v>
      </c>
      <c r="K500" s="3">
        <f>LN(Cartera!K501/Cartera!K500)</f>
        <v>1.0412473303594783E-2</v>
      </c>
      <c r="L500" s="3">
        <f>LN(Cartera!L501/Cartera!L500)</f>
        <v>2.6436217868894994E-3</v>
      </c>
    </row>
    <row r="501" spans="1:12" hidden="1" outlineLevel="1" x14ac:dyDescent="0.25">
      <c r="A501" s="51"/>
      <c r="B501" s="3">
        <f>LN(Cartera!B502/Cartera!B501)</f>
        <v>7.4928643984742795E-4</v>
      </c>
      <c r="C501" s="3">
        <f>LN(Cartera!C502/Cartera!C501)</f>
        <v>-7.331419372973727E-3</v>
      </c>
      <c r="D501" s="3">
        <f>LN(Cartera!D502/Cartera!D501)</f>
        <v>-1.0555467561197357E-2</v>
      </c>
      <c r="E501" s="3">
        <f>LN(Cartera!E502/Cartera!E501)</f>
        <v>2.5636294530671138E-4</v>
      </c>
      <c r="F501" s="3">
        <f>LN(Cartera!F502/Cartera!F501)</f>
        <v>-7.1240654458361102E-4</v>
      </c>
      <c r="G501" s="3">
        <f>LN(Cartera!G502/Cartera!G501)</f>
        <v>-5.8106004569727808E-3</v>
      </c>
      <c r="H501" s="3">
        <f>LN(Cartera!H502/Cartera!H501)</f>
        <v>1.4362334041476705E-2</v>
      </c>
      <c r="I501" s="3">
        <f>LN(Cartera!I502/Cartera!I501)</f>
        <v>-2.0177682858125344E-2</v>
      </c>
      <c r="J501" s="3">
        <f>LN(Cartera!J502/Cartera!J501)</f>
        <v>-1.9729066385804152E-2</v>
      </c>
      <c r="K501" s="3">
        <f>LN(Cartera!K502/Cartera!K501)</f>
        <v>-7.5920317823075347E-3</v>
      </c>
      <c r="L501" s="3">
        <f>LN(Cartera!L502/Cartera!L501)</f>
        <v>-1.5652221499014188E-2</v>
      </c>
    </row>
    <row r="502" spans="1:12" hidden="1" outlineLevel="1" x14ac:dyDescent="0.25">
      <c r="A502" s="51"/>
      <c r="B502" s="3">
        <f>LN(Cartera!B503/Cartera!B502)</f>
        <v>-3.6028258745574165E-3</v>
      </c>
      <c r="C502" s="3">
        <f>LN(Cartera!C503/Cartera!C502)</f>
        <v>-5.4003642135079959E-2</v>
      </c>
      <c r="D502" s="3">
        <f>LN(Cartera!D503/Cartera!D502)</f>
        <v>-1.2534913574565505E-2</v>
      </c>
      <c r="E502" s="3">
        <f>LN(Cartera!E503/Cartera!E502)</f>
        <v>-3.1765259024449988E-2</v>
      </c>
      <c r="F502" s="3">
        <f>LN(Cartera!F503/Cartera!F502)</f>
        <v>-2.3780748990280725E-3</v>
      </c>
      <c r="G502" s="3">
        <f>LN(Cartera!G503/Cartera!G502)</f>
        <v>-1.2903404719474269E-2</v>
      </c>
      <c r="H502" s="3">
        <f>LN(Cartera!H503/Cartera!H502)</f>
        <v>-1.6872369290934726E-2</v>
      </c>
      <c r="I502" s="3">
        <f>LN(Cartera!I503/Cartera!I502)</f>
        <v>4.6927037469708483E-3</v>
      </c>
      <c r="J502" s="3">
        <f>LN(Cartera!J503/Cartera!J502)</f>
        <v>4.7757817530230413E-3</v>
      </c>
      <c r="K502" s="3">
        <f>LN(Cartera!K503/Cartera!K502)</f>
        <v>-8.8194096369250703E-3</v>
      </c>
      <c r="L502" s="3">
        <f>LN(Cartera!L503/Cartera!L502)</f>
        <v>-7.7599090178193074E-3</v>
      </c>
    </row>
    <row r="503" spans="1:12" hidden="1" outlineLevel="1" x14ac:dyDescent="0.25">
      <c r="A503" s="51"/>
      <c r="B503" s="3">
        <f>LN(Cartera!B504/Cartera!B503)</f>
        <v>1.528542605647588E-4</v>
      </c>
      <c r="C503" s="3">
        <f>LN(Cartera!C504/Cartera!C503)</f>
        <v>-3.2093907778405359E-2</v>
      </c>
      <c r="D503" s="3">
        <f>LN(Cartera!D504/Cartera!D503)</f>
        <v>-4.6728971721135472E-4</v>
      </c>
      <c r="E503" s="3">
        <f>LN(Cartera!E504/Cartera!E503)</f>
        <v>-2.0310639394696871E-2</v>
      </c>
      <c r="F503" s="3">
        <f>LN(Cartera!F504/Cartera!F503)</f>
        <v>1.0421671899737035E-2</v>
      </c>
      <c r="G503" s="3">
        <f>LN(Cartera!G504/Cartera!G503)</f>
        <v>-1.3164126536910294E-2</v>
      </c>
      <c r="H503" s="3">
        <f>LN(Cartera!H504/Cartera!H503)</f>
        <v>1.260968961678333E-2</v>
      </c>
      <c r="I503" s="3">
        <f>LN(Cartera!I504/Cartera!I503)</f>
        <v>-3.4391466844534819E-3</v>
      </c>
      <c r="J503" s="3">
        <f>LN(Cartera!J504/Cartera!J503)</f>
        <v>1.075824897827578E-2</v>
      </c>
      <c r="K503" s="3">
        <f>LN(Cartera!K504/Cartera!K503)</f>
        <v>1.6082531694766696E-2</v>
      </c>
      <c r="L503" s="3">
        <f>LN(Cartera!L504/Cartera!L503)</f>
        <v>3.4531967104497588E-2</v>
      </c>
    </row>
    <row r="504" spans="1:12" hidden="1" outlineLevel="1" x14ac:dyDescent="0.25">
      <c r="A504" s="51"/>
      <c r="B504" s="3">
        <f>LN(Cartera!B505/Cartera!B504)</f>
        <v>5.7488065328299238E-3</v>
      </c>
      <c r="C504" s="3">
        <f>LN(Cartera!C505/Cartera!C504)</f>
        <v>3.6055664866737551E-2</v>
      </c>
      <c r="D504" s="3">
        <f>LN(Cartera!D505/Cartera!D504)</f>
        <v>1.3232926395449731E-2</v>
      </c>
      <c r="E504" s="3">
        <f>LN(Cartera!E505/Cartera!E504)</f>
        <v>-5.6856520152890168E-3</v>
      </c>
      <c r="F504" s="3">
        <f>LN(Cartera!F505/Cartera!F504)</f>
        <v>-2.0712536918559347E-2</v>
      </c>
      <c r="G504" s="3">
        <f>LN(Cartera!G505/Cartera!G504)</f>
        <v>1.66092523534811E-2</v>
      </c>
      <c r="H504" s="3">
        <f>LN(Cartera!H505/Cartera!H504)</f>
        <v>-2.1798119791163258E-2</v>
      </c>
      <c r="I504" s="3">
        <f>LN(Cartera!I505/Cartera!I504)</f>
        <v>7.4882723545189886E-3</v>
      </c>
      <c r="J504" s="3">
        <f>LN(Cartera!J505/Cartera!J504)</f>
        <v>-2.1373338944228971E-2</v>
      </c>
      <c r="K504" s="3">
        <f>LN(Cartera!K505/Cartera!K504)</f>
        <v>-8.0918284808593356E-3</v>
      </c>
      <c r="L504" s="3">
        <f>LN(Cartera!L505/Cartera!L504)</f>
        <v>-2.1579661871886893E-2</v>
      </c>
    </row>
    <row r="505" spans="1:12" hidden="1" outlineLevel="1" x14ac:dyDescent="0.25">
      <c r="A505" s="51"/>
      <c r="B505" s="3">
        <f>LN(Cartera!B506/Cartera!B505)</f>
        <v>2.7972133701555366E-3</v>
      </c>
      <c r="C505" s="3">
        <f>LN(Cartera!C506/Cartera!C505)</f>
        <v>-1.0107623785448466E-2</v>
      </c>
      <c r="D505" s="3">
        <f>LN(Cartera!D506/Cartera!D505)</f>
        <v>-5.207046922827227E-2</v>
      </c>
      <c r="E505" s="3">
        <f>LN(Cartera!E506/Cartera!E505)</f>
        <v>-5.9913303134436725E-3</v>
      </c>
      <c r="F505" s="3">
        <f>LN(Cartera!F506/Cartera!F505)</f>
        <v>-4.0751834203903652E-2</v>
      </c>
      <c r="G505" s="3">
        <f>LN(Cartera!G506/Cartera!G505)</f>
        <v>-1.6333234495630559E-2</v>
      </c>
      <c r="H505" s="3">
        <f>LN(Cartera!H506/Cartera!H505)</f>
        <v>-2.945234587080283E-2</v>
      </c>
      <c r="I505" s="3">
        <f>LN(Cartera!I506/Cartera!I505)</f>
        <v>-2.1364243968276516E-2</v>
      </c>
      <c r="J505" s="3">
        <f>LN(Cartera!J506/Cartera!J505)</f>
        <v>-4.042478089075297E-3</v>
      </c>
      <c r="K505" s="3">
        <f>LN(Cartera!K506/Cartera!K505)</f>
        <v>-2.6887891000672428E-2</v>
      </c>
      <c r="L505" s="3">
        <f>LN(Cartera!L506/Cartera!L505)</f>
        <v>1.7248298656869819E-3</v>
      </c>
    </row>
    <row r="506" spans="1:12" hidden="1" outlineLevel="1" x14ac:dyDescent="0.25">
      <c r="A506" s="51"/>
      <c r="B506" s="3">
        <f>LN(Cartera!B507/Cartera!B506)</f>
        <v>-1.2151876735162635E-3</v>
      </c>
      <c r="C506" s="3">
        <f>LN(Cartera!C507/Cartera!C506)</f>
        <v>-5.0393392764342577E-2</v>
      </c>
      <c r="D506" s="3">
        <f>LN(Cartera!D507/Cartera!D506)</f>
        <v>-3.410266267828347E-2</v>
      </c>
      <c r="E506" s="3">
        <f>LN(Cartera!E507/Cartera!E506)</f>
        <v>-5.4446752436916108E-2</v>
      </c>
      <c r="F506" s="3">
        <f>LN(Cartera!F507/Cartera!F506)</f>
        <v>-4.3791377270102821E-2</v>
      </c>
      <c r="G506" s="3">
        <f>LN(Cartera!G507/Cartera!G506)</f>
        <v>-3.7492677305071727E-2</v>
      </c>
      <c r="H506" s="3">
        <f>LN(Cartera!H507/Cartera!H506)</f>
        <v>-8.8694595388282713E-2</v>
      </c>
      <c r="I506" s="3">
        <f>LN(Cartera!I507/Cartera!I506)</f>
        <v>-2.8016612225002905E-2</v>
      </c>
      <c r="J506" s="3">
        <f>LN(Cartera!J507/Cartera!J506)</f>
        <v>-9.4526240685901489E-3</v>
      </c>
      <c r="K506" s="3">
        <f>LN(Cartera!K507/Cartera!K506)</f>
        <v>-2.9734204102437375E-2</v>
      </c>
      <c r="L506" s="3">
        <f>LN(Cartera!L507/Cartera!L506)</f>
        <v>-4.1912772075415716E-2</v>
      </c>
    </row>
    <row r="507" spans="1:12" hidden="1" outlineLevel="1" x14ac:dyDescent="0.25">
      <c r="A507" s="51"/>
      <c r="B507" s="3">
        <f>LN(Cartera!B508/Cartera!B507)</f>
        <v>-7.2707633862633776E-3</v>
      </c>
      <c r="C507" s="3">
        <f>LN(Cartera!C508/Cartera!C507)</f>
        <v>1.5314467287224312E-2</v>
      </c>
      <c r="D507" s="3">
        <f>LN(Cartera!D508/Cartera!D507)</f>
        <v>1.9664628930790622E-2</v>
      </c>
      <c r="E507" s="3">
        <f>LN(Cartera!E508/Cartera!E507)</f>
        <v>1.7441500783749321E-2</v>
      </c>
      <c r="F507" s="3">
        <f>LN(Cartera!F508/Cartera!F507)</f>
        <v>2.175124536910588E-2</v>
      </c>
      <c r="G507" s="3">
        <f>LN(Cartera!G508/Cartera!G507)</f>
        <v>1.3942474964572951E-2</v>
      </c>
      <c r="H507" s="3">
        <f>LN(Cartera!H508/Cartera!H507)</f>
        <v>5.4101723791074717E-2</v>
      </c>
      <c r="I507" s="3">
        <f>LN(Cartera!I508/Cartera!I507)</f>
        <v>9.7498008312908932E-3</v>
      </c>
      <c r="J507" s="3">
        <f>LN(Cartera!J508/Cartera!J507)</f>
        <v>-1.7565322347525253E-2</v>
      </c>
      <c r="K507" s="3">
        <f>LN(Cartera!K508/Cartera!K507)</f>
        <v>1.9978028990083718E-2</v>
      </c>
      <c r="L507" s="3">
        <f>LN(Cartera!L508/Cartera!L507)</f>
        <v>-7.7080659809457084E-3</v>
      </c>
    </row>
    <row r="508" spans="1:12" hidden="1" outlineLevel="1" x14ac:dyDescent="0.25">
      <c r="A508" s="51"/>
      <c r="B508" s="3">
        <f>LN(Cartera!B509/Cartera!B508)</f>
        <v>-2.5418608086979285E-3</v>
      </c>
      <c r="C508" s="3">
        <f>LN(Cartera!C509/Cartera!C508)</f>
        <v>2.1529218694718279E-2</v>
      </c>
      <c r="D508" s="3">
        <f>LN(Cartera!D509/Cartera!D508)</f>
        <v>-1.4149423104419611E-2</v>
      </c>
      <c r="E508" s="3">
        <f>LN(Cartera!E509/Cartera!E508)</f>
        <v>-8.5397332034629209E-3</v>
      </c>
      <c r="F508" s="3">
        <f>LN(Cartera!F509/Cartera!F508)</f>
        <v>1.120742740563533E-2</v>
      </c>
      <c r="G508" s="3">
        <f>LN(Cartera!G509/Cartera!G508)</f>
        <v>-1.3369525457001347E-2</v>
      </c>
      <c r="H508" s="3">
        <f>LN(Cartera!H509/Cartera!H508)</f>
        <v>1.4173400539725888E-2</v>
      </c>
      <c r="I508" s="3">
        <f>LN(Cartera!I509/Cartera!I508)</f>
        <v>-1.2693384217767854E-2</v>
      </c>
      <c r="J508" s="3">
        <f>LN(Cartera!J509/Cartera!J508)</f>
        <v>-1.2088926181767926E-3</v>
      </c>
      <c r="K508" s="3">
        <f>LN(Cartera!K509/Cartera!K508)</f>
        <v>-4.3092371140947714E-3</v>
      </c>
      <c r="L508" s="3">
        <f>LN(Cartera!L509/Cartera!L508)</f>
        <v>-1.1591469124008975E-2</v>
      </c>
    </row>
    <row r="509" spans="1:12" hidden="1" outlineLevel="1" x14ac:dyDescent="0.25">
      <c r="A509" s="51"/>
      <c r="B509" s="3">
        <f>LN(Cartera!B510/Cartera!B509)</f>
        <v>8.7082065523811925E-3</v>
      </c>
      <c r="C509" s="3">
        <f>LN(Cartera!C510/Cartera!C509)</f>
        <v>-4.6293721685830333E-2</v>
      </c>
      <c r="D509" s="3">
        <f>LN(Cartera!D510/Cartera!D509)</f>
        <v>-1.1313785184723858E-2</v>
      </c>
      <c r="E509" s="3">
        <f>LN(Cartera!E510/Cartera!E509)</f>
        <v>-3.9357914102922775E-2</v>
      </c>
      <c r="F509" s="3">
        <f>LN(Cartera!F510/Cartera!F509)</f>
        <v>-5.2520544244480015E-2</v>
      </c>
      <c r="G509" s="3">
        <f>LN(Cartera!G510/Cartera!G509)</f>
        <v>-3.3092185566354827E-2</v>
      </c>
      <c r="H509" s="3">
        <f>LN(Cartera!H510/Cartera!H509)</f>
        <v>-5.0557453904202181E-2</v>
      </c>
      <c r="I509" s="3">
        <f>LN(Cartera!I510/Cartera!I509)</f>
        <v>1.3340037964086645E-2</v>
      </c>
      <c r="J509" s="3">
        <f>LN(Cartera!J510/Cartera!J509)</f>
        <v>-1.0758742151833114E-3</v>
      </c>
      <c r="K509" s="3">
        <f>LN(Cartera!K510/Cartera!K509)</f>
        <v>-3.9821998753658584E-2</v>
      </c>
      <c r="L509" s="3">
        <f>LN(Cartera!L510/Cartera!L509)</f>
        <v>-2.8894448367604769E-2</v>
      </c>
    </row>
    <row r="510" spans="1:12" hidden="1" outlineLevel="1" x14ac:dyDescent="0.25">
      <c r="A510" s="51"/>
      <c r="B510" s="3">
        <f>LN(Cartera!B511/Cartera!B510)</f>
        <v>-1.3682449054444729E-3</v>
      </c>
      <c r="C510" s="3">
        <f>LN(Cartera!C511/Cartera!C510)</f>
        <v>2.5663433388724396E-2</v>
      </c>
      <c r="D510" s="3">
        <f>LN(Cartera!D511/Cartera!D510)</f>
        <v>-1.1187454592881898E-2</v>
      </c>
      <c r="E510" s="3">
        <f>LN(Cartera!E511/Cartera!E510)</f>
        <v>1.5636813432835836E-2</v>
      </c>
      <c r="F510" s="3">
        <f>LN(Cartera!F511/Cartera!F510)</f>
        <v>4.2621269704776719E-3</v>
      </c>
      <c r="G510" s="3">
        <f>LN(Cartera!G511/Cartera!G510)</f>
        <v>1.7022501142832529E-2</v>
      </c>
      <c r="H510" s="3">
        <f>LN(Cartera!H511/Cartera!H510)</f>
        <v>6.4791329717537788E-2</v>
      </c>
      <c r="I510" s="3">
        <f>LN(Cartera!I511/Cartera!I510)</f>
        <v>1.6031121902081068E-2</v>
      </c>
      <c r="J510" s="3">
        <f>LN(Cartera!J511/Cartera!J510)</f>
        <v>2.3668144080847896E-2</v>
      </c>
      <c r="K510" s="3">
        <f>LN(Cartera!K511/Cartera!K510)</f>
        <v>-2.339621310725144E-3</v>
      </c>
      <c r="L510" s="3">
        <f>LN(Cartera!L511/Cartera!L510)</f>
        <v>3.3547148646481326E-2</v>
      </c>
    </row>
    <row r="511" spans="1:12" hidden="1" outlineLevel="1" x14ac:dyDescent="0.25">
      <c r="A511" s="51"/>
      <c r="B511" s="3">
        <f>LN(Cartera!B512/Cartera!B511)</f>
        <v>-8.6964534943253669E-3</v>
      </c>
      <c r="C511" s="3">
        <f>LN(Cartera!C512/Cartera!C511)</f>
        <v>5.6443906654996242E-3</v>
      </c>
      <c r="D511" s="3">
        <f>LN(Cartera!D512/Cartera!D511)</f>
        <v>1.9245921975417864E-2</v>
      </c>
      <c r="E511" s="3">
        <f>LN(Cartera!E512/Cartera!E511)</f>
        <v>1.4530915367090978E-2</v>
      </c>
      <c r="F511" s="3">
        <f>LN(Cartera!F512/Cartera!F511)</f>
        <v>2.1562760796244897E-2</v>
      </c>
      <c r="G511" s="3">
        <f>LN(Cartera!G512/Cartera!G511)</f>
        <v>2.9058816192414861E-3</v>
      </c>
      <c r="H511" s="3">
        <f>LN(Cartera!H512/Cartera!H511)</f>
        <v>-1.760495357019571E-2</v>
      </c>
      <c r="I511" s="3">
        <f>LN(Cartera!I512/Cartera!I511)</f>
        <v>1.2328241926380462E-2</v>
      </c>
      <c r="J511" s="3">
        <f>LN(Cartera!J512/Cartera!J511)</f>
        <v>9.2865753858829315E-3</v>
      </c>
      <c r="K511" s="3">
        <f>LN(Cartera!K512/Cartera!K511)</f>
        <v>2.3329363419181234E-2</v>
      </c>
      <c r="L511" s="3">
        <f>LN(Cartera!L512/Cartera!L511)</f>
        <v>-2.8222480288054787E-3</v>
      </c>
    </row>
    <row r="512" spans="1:12" hidden="1" outlineLevel="1" x14ac:dyDescent="0.25">
      <c r="A512" s="51"/>
      <c r="B512" s="3">
        <f>LN(Cartera!B513/Cartera!B512)</f>
        <v>1.4878802985140809E-3</v>
      </c>
      <c r="C512" s="3">
        <f>LN(Cartera!C513/Cartera!C512)</f>
        <v>-6.2557756798832054E-4</v>
      </c>
      <c r="D512" s="3">
        <f>LN(Cartera!D513/Cartera!D512)</f>
        <v>-4.5248947120379805E-3</v>
      </c>
      <c r="E512" s="3">
        <f>LN(Cartera!E513/Cartera!E512)</f>
        <v>8.0459917979579156E-3</v>
      </c>
      <c r="F512" s="3">
        <f>LN(Cartera!F513/Cartera!F512)</f>
        <v>1.4463088042123089E-2</v>
      </c>
      <c r="G512" s="3">
        <f>LN(Cartera!G513/Cartera!G512)</f>
        <v>7.0358730127860229E-3</v>
      </c>
      <c r="H512" s="3">
        <f>LN(Cartera!H513/Cartera!H512)</f>
        <v>1.9972035184640097E-2</v>
      </c>
      <c r="I512" s="3">
        <f>LN(Cartera!I513/Cartera!I512)</f>
        <v>7.1999370789209479E-3</v>
      </c>
      <c r="J512" s="3">
        <f>LN(Cartera!J513/Cartera!J512)</f>
        <v>3.5090555209193151E-3</v>
      </c>
      <c r="K512" s="3">
        <f>LN(Cartera!K513/Cartera!K512)</f>
        <v>6.1419688900965792E-3</v>
      </c>
      <c r="L512" s="3">
        <f>LN(Cartera!L513/Cartera!L512)</f>
        <v>1.6651905389966255E-2</v>
      </c>
    </row>
    <row r="513" spans="1:12" hidden="1" outlineLevel="1" x14ac:dyDescent="0.25">
      <c r="A513" s="51"/>
      <c r="B513" s="3">
        <f>LN(Cartera!B514/Cartera!B513)</f>
        <v>-5.0071738354181359E-3</v>
      </c>
      <c r="C513" s="3">
        <f>LN(Cartera!C514/Cartera!C513)</f>
        <v>1.0847452178795016E-2</v>
      </c>
      <c r="D513" s="3">
        <f>LN(Cartera!D514/Cartera!D513)</f>
        <v>1.6987668494269224E-2</v>
      </c>
      <c r="E513" s="3">
        <f>LN(Cartera!E514/Cartera!E513)</f>
        <v>7.129646830911579E-3</v>
      </c>
      <c r="F513" s="3">
        <f>LN(Cartera!F514/Cartera!F513)</f>
        <v>1.6781476962003387E-2</v>
      </c>
      <c r="G513" s="3">
        <f>LN(Cartera!G514/Cartera!G513)</f>
        <v>4.5994235710909732E-3</v>
      </c>
      <c r="H513" s="3">
        <f>LN(Cartera!H514/Cartera!H513)</f>
        <v>3.7088916943352174E-2</v>
      </c>
      <c r="I513" s="3">
        <f>LN(Cartera!I514/Cartera!I513)</f>
        <v>2.7685496328542405E-2</v>
      </c>
      <c r="J513" s="3">
        <f>LN(Cartera!J514/Cartera!J513)</f>
        <v>-2.0976109247256583E-2</v>
      </c>
      <c r="K513" s="3">
        <f>LN(Cartera!K514/Cartera!K513)</f>
        <v>9.9226160111755991E-3</v>
      </c>
      <c r="L513" s="3">
        <f>LN(Cartera!L514/Cartera!L513)</f>
        <v>-1.018906094928443E-2</v>
      </c>
    </row>
    <row r="514" spans="1:12" hidden="1" outlineLevel="1" x14ac:dyDescent="0.25">
      <c r="A514" s="51"/>
      <c r="B514" s="3">
        <f>LN(Cartera!B515/Cartera!B514)</f>
        <v>-1.6557442524708532E-2</v>
      </c>
      <c r="C514" s="3">
        <f>LN(Cartera!C515/Cartera!C514)</f>
        <v>1.5966651749167265E-2</v>
      </c>
      <c r="D514" s="3">
        <f>LN(Cartera!D515/Cartera!D514)</f>
        <v>-1.3215477377582085E-2</v>
      </c>
      <c r="E514" s="3">
        <f>LN(Cartera!E515/Cartera!E514)</f>
        <v>1.4668810686666997E-2</v>
      </c>
      <c r="F514" s="3">
        <f>LN(Cartera!F515/Cartera!F514)</f>
        <v>3.0542386829043613E-2</v>
      </c>
      <c r="G514" s="3">
        <f>LN(Cartera!G515/Cartera!G514)</f>
        <v>5.5296356508348233E-3</v>
      </c>
      <c r="H514" s="3">
        <f>LN(Cartera!H515/Cartera!H514)</f>
        <v>2.082384649408154E-2</v>
      </c>
      <c r="I514" s="3">
        <f>LN(Cartera!I515/Cartera!I514)</f>
        <v>3.0341271277812279E-4</v>
      </c>
      <c r="J514" s="3">
        <f>LN(Cartera!J515/Cartera!J514)</f>
        <v>9.4936630765445028E-3</v>
      </c>
      <c r="K514" s="3">
        <f>LN(Cartera!K515/Cartera!K514)</f>
        <v>7.7646839942134725E-3</v>
      </c>
      <c r="L514" s="3">
        <f>LN(Cartera!L515/Cartera!L514)</f>
        <v>1.4268368229730757E-2</v>
      </c>
    </row>
    <row r="515" spans="1:12" hidden="1" outlineLevel="1" x14ac:dyDescent="0.25">
      <c r="A515" s="51"/>
      <c r="B515" s="3">
        <f>LN(Cartera!B516/Cartera!B515)</f>
        <v>-1.4862974484424148E-2</v>
      </c>
      <c r="C515" s="3">
        <f>LN(Cartera!C516/Cartera!C515)</f>
        <v>3.169426743906819E-2</v>
      </c>
      <c r="D515" s="3">
        <f>LN(Cartera!D516/Cartera!D515)</f>
        <v>-5.5374166857709304E-3</v>
      </c>
      <c r="E515" s="3">
        <f>LN(Cartera!E516/Cartera!E515)</f>
        <v>1.5284416566509073E-2</v>
      </c>
      <c r="F515" s="3">
        <f>LN(Cartera!F516/Cartera!F515)</f>
        <v>-1.3046289658278799E-2</v>
      </c>
      <c r="G515" s="3">
        <f>LN(Cartera!G516/Cartera!G515)</f>
        <v>1.2753458074880852E-2</v>
      </c>
      <c r="H515" s="3">
        <f>LN(Cartera!H516/Cartera!H515)</f>
        <v>-1.0849737388662951E-2</v>
      </c>
      <c r="I515" s="3">
        <f>LN(Cartera!I516/Cartera!I515)</f>
        <v>1.3855613017764428E-2</v>
      </c>
      <c r="J515" s="3">
        <f>LN(Cartera!J516/Cartera!J515)</f>
        <v>6.5402459372597204E-3</v>
      </c>
      <c r="K515" s="3">
        <f>LN(Cartera!K516/Cartera!K515)</f>
        <v>1.5457280879273673E-3</v>
      </c>
      <c r="L515" s="3">
        <f>LN(Cartera!L516/Cartera!L515)</f>
        <v>9.2390640182942445E-3</v>
      </c>
    </row>
    <row r="516" spans="1:12" hidden="1" outlineLevel="1" x14ac:dyDescent="0.25">
      <c r="A516" s="51"/>
      <c r="B516" s="3">
        <f>LN(Cartera!B517/Cartera!B516)</f>
        <v>-2.374236538747896E-2</v>
      </c>
      <c r="C516" s="3">
        <f>LN(Cartera!C517/Cartera!C516)</f>
        <v>-5.241325697251031E-3</v>
      </c>
      <c r="D516" s="3">
        <f>LN(Cartera!D517/Cartera!D516)</f>
        <v>-2.5271431509595139E-3</v>
      </c>
      <c r="E516" s="3">
        <f>LN(Cartera!E517/Cartera!E516)</f>
        <v>-6.9185280488509226E-3</v>
      </c>
      <c r="F516" s="3">
        <f>LN(Cartera!F517/Cartera!F516)</f>
        <v>3.5535473738072747E-2</v>
      </c>
      <c r="G516" s="3">
        <f>LN(Cartera!G517/Cartera!G516)</f>
        <v>-5.1762008642357357E-3</v>
      </c>
      <c r="H516" s="3">
        <f>LN(Cartera!H517/Cartera!H516)</f>
        <v>2.1261881939718077E-2</v>
      </c>
      <c r="I516" s="3">
        <f>LN(Cartera!I517/Cartera!I516)</f>
        <v>-1.8720322980484823E-2</v>
      </c>
      <c r="J516" s="3">
        <f>LN(Cartera!J517/Cartera!J516)</f>
        <v>-1.3255591515135112E-2</v>
      </c>
      <c r="K516" s="3">
        <f>LN(Cartera!K517/Cartera!K516)</f>
        <v>-9.3104120821407739E-3</v>
      </c>
      <c r="L516" s="3">
        <f>LN(Cartera!L517/Cartera!L516)</f>
        <v>-1.2174486869739091E-2</v>
      </c>
    </row>
    <row r="517" spans="1:12" hidden="1" outlineLevel="1" x14ac:dyDescent="0.25">
      <c r="A517" s="51"/>
      <c r="B517" s="3">
        <f>LN(Cartera!B518/Cartera!B517)</f>
        <v>1.8063931870278632E-2</v>
      </c>
      <c r="C517" s="3">
        <f>LN(Cartera!C518/Cartera!C517)</f>
        <v>-5.9348849020668523E-4</v>
      </c>
      <c r="D517" s="3">
        <f>LN(Cartera!D518/Cartera!D517)</f>
        <v>-1.735622945654287E-2</v>
      </c>
      <c r="E517" s="3">
        <f>LN(Cartera!E518/Cartera!E517)</f>
        <v>-6.9667277437543669E-3</v>
      </c>
      <c r="F517" s="3">
        <f>LN(Cartera!F518/Cartera!F517)</f>
        <v>1.9183560234290128E-2</v>
      </c>
      <c r="G517" s="3">
        <f>LN(Cartera!G518/Cartera!G517)</f>
        <v>-8.8139695230047312E-3</v>
      </c>
      <c r="H517" s="3">
        <f>LN(Cartera!H518/Cartera!H517)</f>
        <v>-3.086327863403656E-2</v>
      </c>
      <c r="I517" s="3">
        <f>LN(Cartera!I518/Cartera!I517)</f>
        <v>6.0771078258768253E-3</v>
      </c>
      <c r="J517" s="3">
        <f>LN(Cartera!J518/Cartera!J517)</f>
        <v>-4.7675893571953775E-3</v>
      </c>
      <c r="K517" s="3">
        <f>LN(Cartera!K518/Cartera!K517)</f>
        <v>5.1831318972086777E-3</v>
      </c>
      <c r="L517" s="3">
        <f>LN(Cartera!L518/Cartera!L517)</f>
        <v>-2.1793829394029626E-2</v>
      </c>
    </row>
    <row r="518" spans="1:12" hidden="1" outlineLevel="1" x14ac:dyDescent="0.25">
      <c r="A518" s="51"/>
      <c r="B518" s="3">
        <f>LN(Cartera!B519/Cartera!B518)</f>
        <v>-2.0028327245007835E-2</v>
      </c>
      <c r="C518" s="3">
        <f>LN(Cartera!C519/Cartera!C518)</f>
        <v>-2.9728309746338195E-3</v>
      </c>
      <c r="D518" s="3">
        <f>LN(Cartera!D519/Cartera!D518)</f>
        <v>1.0500800805293252E-2</v>
      </c>
      <c r="E518" s="3">
        <f>LN(Cartera!E519/Cartera!E518)</f>
        <v>-5.5932868591093937E-4</v>
      </c>
      <c r="F518" s="3">
        <f>LN(Cartera!F519/Cartera!F518)</f>
        <v>7.9439668241761945E-3</v>
      </c>
      <c r="G518" s="3">
        <f>LN(Cartera!G519/Cartera!G518)</f>
        <v>1.8069813190722752E-3</v>
      </c>
      <c r="H518" s="3">
        <f>LN(Cartera!H519/Cartera!H518)</f>
        <v>2.646484671444307E-3</v>
      </c>
      <c r="I518" s="3">
        <f>LN(Cartera!I519/Cartera!I518)</f>
        <v>2.1184453375816367E-3</v>
      </c>
      <c r="J518" s="3">
        <f>LN(Cartera!J519/Cartera!J518)</f>
        <v>2.7838421348800328E-3</v>
      </c>
      <c r="K518" s="3">
        <f>LN(Cartera!K519/Cartera!K518)</f>
        <v>-1.2310498010079624E-2</v>
      </c>
      <c r="L518" s="3">
        <f>LN(Cartera!L519/Cartera!L518)</f>
        <v>5.0060910933352753E-4</v>
      </c>
    </row>
    <row r="519" spans="1:12" hidden="1" outlineLevel="1" x14ac:dyDescent="0.25">
      <c r="A519" s="51"/>
      <c r="B519" s="3">
        <f>LN(Cartera!B520/Cartera!B519)</f>
        <v>-1.4167179227612601E-2</v>
      </c>
      <c r="C519" s="3">
        <f>LN(Cartera!C520/Cartera!C519)</f>
        <v>1.0071618376623457E-2</v>
      </c>
      <c r="D519" s="3">
        <f>LN(Cartera!D520/Cartera!D519)</f>
        <v>2.1424840208792997E-2</v>
      </c>
      <c r="E519" s="3">
        <f>LN(Cartera!E520/Cartera!E519)</f>
        <v>1.4444584478516157E-2</v>
      </c>
      <c r="F519" s="3">
        <f>LN(Cartera!F520/Cartera!F519)</f>
        <v>2.6410950660889877E-2</v>
      </c>
      <c r="G519" s="3">
        <f>LN(Cartera!G520/Cartera!G519)</f>
        <v>1.8919120640215406E-2</v>
      </c>
      <c r="H519" s="3">
        <f>LN(Cartera!H520/Cartera!H519)</f>
        <v>1.548957005939975E-2</v>
      </c>
      <c r="I519" s="3">
        <f>LN(Cartera!I520/Cartera!I519)</f>
        <v>2.7168620485306795E-3</v>
      </c>
      <c r="J519" s="3">
        <f>LN(Cartera!J520/Cartera!J519)</f>
        <v>2.1996173263772716E-2</v>
      </c>
      <c r="K519" s="3">
        <f>LN(Cartera!K520/Cartera!K519)</f>
        <v>1.1621013417082385E-2</v>
      </c>
      <c r="L519" s="3">
        <f>LN(Cartera!L520/Cartera!L519)</f>
        <v>2.1783023551730774E-2</v>
      </c>
    </row>
    <row r="520" spans="1:12" hidden="1" outlineLevel="1" x14ac:dyDescent="0.25">
      <c r="A520" s="51"/>
      <c r="B520" s="3">
        <f>LN(Cartera!B521/Cartera!B520)</f>
        <v>1.1909034021367273E-2</v>
      </c>
      <c r="C520" s="3">
        <f>LN(Cartera!C521/Cartera!C520)</f>
        <v>2.3222992020202574E-2</v>
      </c>
      <c r="D520" s="3">
        <f>LN(Cartera!D521/Cartera!D520)</f>
        <v>4.727039586099561E-3</v>
      </c>
      <c r="E520" s="3">
        <f>LN(Cartera!E521/Cartera!E520)</f>
        <v>2.2632241331994079E-2</v>
      </c>
      <c r="F520" s="3">
        <f>LN(Cartera!F521/Cartera!F520)</f>
        <v>-3.3417121391274285E-2</v>
      </c>
      <c r="G520" s="3">
        <f>LN(Cartera!G521/Cartera!G520)</f>
        <v>2.358902358821785E-2</v>
      </c>
      <c r="H520" s="3">
        <f>LN(Cartera!H521/Cartera!H520)</f>
        <v>2.6395784207572212E-3</v>
      </c>
      <c r="I520" s="3">
        <f>LN(Cartera!I521/Cartera!I520)</f>
        <v>9.6011538619189384E-3</v>
      </c>
      <c r="J520" s="3">
        <f>LN(Cartera!J521/Cartera!J520)</f>
        <v>9.024129880825198E-3</v>
      </c>
      <c r="K520" s="3">
        <f>LN(Cartera!K521/Cartera!K520)</f>
        <v>2.5705696174530522E-2</v>
      </c>
      <c r="L520" s="3">
        <f>LN(Cartera!L521/Cartera!L520)</f>
        <v>8.1590932825174173E-4</v>
      </c>
    </row>
    <row r="521" spans="1:12" hidden="1" outlineLevel="1" x14ac:dyDescent="0.25">
      <c r="A521" s="51"/>
      <c r="B521" s="3">
        <f>LN(Cartera!B522/Cartera!B521)</f>
        <v>-6.0140530596198127E-3</v>
      </c>
      <c r="C521" s="3">
        <f>LN(Cartera!C522/Cartera!C521)</f>
        <v>-2.7357827630380391E-2</v>
      </c>
      <c r="D521" s="3">
        <f>LN(Cartera!D522/Cartera!D521)</f>
        <v>-1.980265211623387E-2</v>
      </c>
      <c r="E521" s="3">
        <f>LN(Cartera!E522/Cartera!E521)</f>
        <v>-7.8495735005276925E-3</v>
      </c>
      <c r="F521" s="3">
        <f>LN(Cartera!F522/Cartera!F521)</f>
        <v>-2.1317671819485295E-2</v>
      </c>
      <c r="G521" s="3">
        <f>LN(Cartera!G522/Cartera!G521)</f>
        <v>-4.6030064943184235E-2</v>
      </c>
      <c r="H521" s="3">
        <f>LN(Cartera!H522/Cartera!H521)</f>
        <v>-2.1110920474405469E-3</v>
      </c>
      <c r="I521" s="3">
        <f>LN(Cartera!I522/Cartera!I521)</f>
        <v>-1.6559252134163795E-2</v>
      </c>
      <c r="J521" s="3">
        <f>LN(Cartera!J522/Cartera!J521)</f>
        <v>-2.0616561654532125E-2</v>
      </c>
      <c r="K521" s="3">
        <f>LN(Cartera!K522/Cartera!K521)</f>
        <v>-1.7291497110061109E-2</v>
      </c>
      <c r="L521" s="3">
        <f>LN(Cartera!L522/Cartera!L521)</f>
        <v>-1.56163276182383E-2</v>
      </c>
    </row>
    <row r="522" spans="1:12" hidden="1" outlineLevel="1" x14ac:dyDescent="0.25">
      <c r="A522" s="51"/>
      <c r="B522" s="3">
        <f>LN(Cartera!B523/Cartera!B522)</f>
        <v>1.090468385142296E-2</v>
      </c>
      <c r="C522" s="3">
        <f>LN(Cartera!C523/Cartera!C522)</f>
        <v>-2.0761991093634354E-2</v>
      </c>
      <c r="D522" s="3">
        <f>LN(Cartera!D523/Cartera!D522)</f>
        <v>-1.6335202224380629E-2</v>
      </c>
      <c r="E522" s="3">
        <f>LN(Cartera!E523/Cartera!E522)</f>
        <v>-1.3404605034105389E-2</v>
      </c>
      <c r="F522" s="3">
        <f>LN(Cartera!F523/Cartera!F522)</f>
        <v>-1.2769670863720824E-2</v>
      </c>
      <c r="G522" s="3">
        <f>LN(Cartera!G523/Cartera!G522)</f>
        <v>-1.6440296665297768E-2</v>
      </c>
      <c r="H522" s="3">
        <f>LN(Cartera!H523/Cartera!H522)</f>
        <v>-1.6637674347237601E-2</v>
      </c>
      <c r="I522" s="3">
        <f>LN(Cartera!I523/Cartera!I522)</f>
        <v>-4.869151581990059E-3</v>
      </c>
      <c r="J522" s="3">
        <f>LN(Cartera!J523/Cartera!J522)</f>
        <v>-1.3054922841149202E-2</v>
      </c>
      <c r="K522" s="3">
        <f>LN(Cartera!K523/Cartera!K522)</f>
        <v>-1.1004237591013705E-2</v>
      </c>
      <c r="L522" s="3">
        <f>LN(Cartera!L523/Cartera!L522)</f>
        <v>5.2875040134203891E-3</v>
      </c>
    </row>
    <row r="523" spans="1:12" hidden="1" outlineLevel="1" x14ac:dyDescent="0.25">
      <c r="A523" s="51"/>
      <c r="B523" s="3">
        <f>LN(Cartera!B524/Cartera!B523)</f>
        <v>1.1024653033390298E-2</v>
      </c>
      <c r="C523" s="3">
        <f>LN(Cartera!C524/Cartera!C523)</f>
        <v>-1.7329697566376544E-2</v>
      </c>
      <c r="D523" s="3">
        <f>LN(Cartera!D524/Cartera!D523)</f>
        <v>2.0565045808235713E-3</v>
      </c>
      <c r="E523" s="3">
        <f>LN(Cartera!E524/Cartera!E523)</f>
        <v>-1.8905205282885831E-2</v>
      </c>
      <c r="F523" s="3">
        <f>LN(Cartera!F524/Cartera!F523)</f>
        <v>9.8927089866951354E-3</v>
      </c>
      <c r="G523" s="3">
        <f>LN(Cartera!G524/Cartera!G523)</f>
        <v>-5.7357274685425905E-3</v>
      </c>
      <c r="H523" s="3">
        <f>LN(Cartera!H524/Cartera!H523)</f>
        <v>-4.1295561352959816E-2</v>
      </c>
      <c r="I523" s="3">
        <f>LN(Cartera!I524/Cartera!I523)</f>
        <v>-8.8861315708674525E-3</v>
      </c>
      <c r="J523" s="3">
        <f>LN(Cartera!J524/Cartera!J523)</f>
        <v>2.9158669930302553E-3</v>
      </c>
      <c r="K523" s="3">
        <f>LN(Cartera!K524/Cartera!K523)</f>
        <v>2.9347971506488071E-3</v>
      </c>
      <c r="L523" s="3">
        <f>LN(Cartera!L524/Cartera!L523)</f>
        <v>6.5899507608112794E-4</v>
      </c>
    </row>
    <row r="524" spans="1:12" hidden="1" outlineLevel="1" x14ac:dyDescent="0.25">
      <c r="A524" s="51"/>
      <c r="B524" s="3">
        <f>LN(Cartera!B525/Cartera!B524)</f>
        <v>1.1245262292283571E-2</v>
      </c>
      <c r="C524" s="3">
        <f>LN(Cartera!C525/Cartera!C524)</f>
        <v>1.0485984020803247E-2</v>
      </c>
      <c r="D524" s="3">
        <f>LN(Cartera!D525/Cartera!D524)</f>
        <v>-6.182348387990054E-3</v>
      </c>
      <c r="E524" s="3">
        <f>LN(Cartera!E525/Cartera!E524)</f>
        <v>8.9411042994864531E-3</v>
      </c>
      <c r="F524" s="3">
        <f>LN(Cartera!F525/Cartera!F524)</f>
        <v>5.2681395155447673E-3</v>
      </c>
      <c r="G524" s="3">
        <f>LN(Cartera!G525/Cartera!G524)</f>
        <v>4.0863843990295414E-3</v>
      </c>
      <c r="H524" s="3">
        <f>LN(Cartera!H525/Cartera!H524)</f>
        <v>1.8475132425940462E-2</v>
      </c>
      <c r="I524" s="3">
        <f>LN(Cartera!I525/Cartera!I524)</f>
        <v>-6.794405174538623E-3</v>
      </c>
      <c r="J524" s="3">
        <f>LN(Cartera!J525/Cartera!J524)</f>
        <v>-2.7831176345732467E-3</v>
      </c>
      <c r="K524" s="3">
        <f>LN(Cartera!K525/Cartera!K524)</f>
        <v>-3.4535866087281545E-3</v>
      </c>
      <c r="L524" s="3">
        <f>LN(Cartera!L525/Cartera!L524)</f>
        <v>-8.2686098970461176E-3</v>
      </c>
    </row>
    <row r="525" spans="1:12" hidden="1" outlineLevel="1" x14ac:dyDescent="0.25">
      <c r="A525" s="51"/>
      <c r="B525" s="3">
        <f>LN(Cartera!B526/Cartera!B525)</f>
        <v>-4.8207494909918869E-3</v>
      </c>
      <c r="C525" s="3">
        <f>LN(Cartera!C526/Cartera!C525)</f>
        <v>5.3749846488323309E-3</v>
      </c>
      <c r="D525" s="3">
        <f>LN(Cartera!D526/Cartera!D525)</f>
        <v>1.1816191786780485E-2</v>
      </c>
      <c r="E525" s="3">
        <f>LN(Cartera!E526/Cartera!E525)</f>
        <v>4.7175888798244078E-3</v>
      </c>
      <c r="F525" s="3">
        <f>LN(Cartera!F526/Cartera!F525)</f>
        <v>6.2267061913077168E-2</v>
      </c>
      <c r="G525" s="3">
        <f>LN(Cartera!G526/Cartera!G525)</f>
        <v>4.0698311595125424E-3</v>
      </c>
      <c r="H525" s="3">
        <f>LN(Cartera!H526/Cartera!H525)</f>
        <v>-3.7696693214169731E-3</v>
      </c>
      <c r="I525" s="3">
        <f>LN(Cartera!I526/Cartera!I525)</f>
        <v>5.2541923572005456E-3</v>
      </c>
      <c r="J525" s="3">
        <f>LN(Cartera!J526/Cartera!J525)</f>
        <v>2.8004971436372674E-2</v>
      </c>
      <c r="K525" s="3">
        <f>LN(Cartera!K526/Cartera!K525)</f>
        <v>9.8115941626925416E-3</v>
      </c>
      <c r="L525" s="3">
        <f>LN(Cartera!L526/Cartera!L525)</f>
        <v>1.434364700230915E-2</v>
      </c>
    </row>
    <row r="526" spans="1:12" hidden="1" outlineLevel="1" x14ac:dyDescent="0.25">
      <c r="A526" s="51"/>
      <c r="B526" s="3">
        <f>LN(Cartera!B527/Cartera!B526)</f>
        <v>6.3871939373968106E-3</v>
      </c>
      <c r="C526" s="3">
        <f>LN(Cartera!C527/Cartera!C526)</f>
        <v>-9.5562015599628056E-3</v>
      </c>
      <c r="D526" s="3">
        <f>LN(Cartera!D527/Cartera!D526)</f>
        <v>9.9098512669029849E-3</v>
      </c>
      <c r="E526" s="3">
        <f>LN(Cartera!E527/Cartera!E526)</f>
        <v>-6.6666358020164825E-3</v>
      </c>
      <c r="F526" s="3">
        <f>LN(Cartera!F527/Cartera!F526)</f>
        <v>-3.0996099662467518E-2</v>
      </c>
      <c r="G526" s="3">
        <f>LN(Cartera!G527/Cartera!G526)</f>
        <v>1.4687069439213567E-2</v>
      </c>
      <c r="H526" s="3">
        <f>LN(Cartera!H527/Cartera!H526)</f>
        <v>2.7251053323217637E-2</v>
      </c>
      <c r="I526" s="3">
        <f>LN(Cartera!I527/Cartera!I526)</f>
        <v>1.2323168724060448E-3</v>
      </c>
      <c r="J526" s="3">
        <f>LN(Cartera!J527/Cartera!J526)</f>
        <v>-2.1259320523146163E-2</v>
      </c>
      <c r="K526" s="3">
        <f>LN(Cartera!K527/Cartera!K526)</f>
        <v>-2.2292901093124685E-3</v>
      </c>
      <c r="L526" s="3">
        <f>LN(Cartera!L527/Cartera!L526)</f>
        <v>8.3136514102654917E-3</v>
      </c>
    </row>
    <row r="527" spans="1:12" hidden="1" outlineLevel="1" x14ac:dyDescent="0.25">
      <c r="A527" s="51"/>
      <c r="B527" s="3">
        <f>LN(Cartera!B528/Cartera!B527)</f>
        <v>2.3244014211280606E-3</v>
      </c>
      <c r="C527" s="3">
        <f>LN(Cartera!C528/Cartera!C527)</f>
        <v>1.3956998139512374E-3</v>
      </c>
      <c r="D527" s="3">
        <f>LN(Cartera!D528/Cartera!D527)</f>
        <v>-6.086704056624247E-3</v>
      </c>
      <c r="E527" s="3">
        <f>LN(Cartera!E528/Cartera!E527)</f>
        <v>1.3925360641524054E-3</v>
      </c>
      <c r="F527" s="3">
        <f>LN(Cartera!F528/Cartera!F527)</f>
        <v>-3.0316056461232498E-2</v>
      </c>
      <c r="G527" s="3">
        <f>LN(Cartera!G528/Cartera!G527)</f>
        <v>-1.294801586083116E-2</v>
      </c>
      <c r="H527" s="3">
        <f>LN(Cartera!H528/Cartera!H527)</f>
        <v>-1.3223473001261485E-3</v>
      </c>
      <c r="I527" s="3">
        <f>LN(Cartera!I528/Cartera!I527)</f>
        <v>1.1022769290750504E-2</v>
      </c>
      <c r="J527" s="3">
        <f>LN(Cartera!J528/Cartera!J527)</f>
        <v>-8.0736458139453338E-3</v>
      </c>
      <c r="K527" s="3">
        <f>LN(Cartera!K528/Cartera!K527)</f>
        <v>-1.1742493758091709E-2</v>
      </c>
      <c r="L527" s="3">
        <f>LN(Cartera!L528/Cartera!L527)</f>
        <v>5.1813589097883615E-3</v>
      </c>
    </row>
    <row r="528" spans="1:12" hidden="1" outlineLevel="1" x14ac:dyDescent="0.25">
      <c r="A528" s="51"/>
      <c r="B528" s="3">
        <f>LN(Cartera!B529/Cartera!B528)</f>
        <v>1.3306555415759757E-3</v>
      </c>
      <c r="C528" s="3">
        <f>LN(Cartera!C529/Cartera!C528)</f>
        <v>1.9765032755236646E-2</v>
      </c>
      <c r="D528" s="3">
        <f>LN(Cartera!D529/Cartera!D528)</f>
        <v>3.8085103797621776E-3</v>
      </c>
      <c r="E528" s="3">
        <f>LN(Cartera!E529/Cartera!E528)</f>
        <v>1.5739659463018401E-2</v>
      </c>
      <c r="F528" s="3">
        <f>LN(Cartera!F529/Cartera!F528)</f>
        <v>-2.4638952016286578E-2</v>
      </c>
      <c r="G528" s="3">
        <f>LN(Cartera!G529/Cartera!G528)</f>
        <v>4.2385480139479435E-3</v>
      </c>
      <c r="H528" s="3">
        <f>LN(Cartera!H529/Cartera!H528)</f>
        <v>-2.7328202798609399E-3</v>
      </c>
      <c r="I528" s="3">
        <f>LN(Cartera!I529/Cartera!I528)</f>
        <v>2.7368118040452887E-3</v>
      </c>
      <c r="J528" s="3">
        <f>LN(Cartera!J529/Cartera!J528)</f>
        <v>9.7858227334555268E-3</v>
      </c>
      <c r="K528" s="3">
        <f>LN(Cartera!K529/Cartera!K528)</f>
        <v>1.3800443395892811E-2</v>
      </c>
      <c r="L528" s="3">
        <f>LN(Cartera!L529/Cartera!L528)</f>
        <v>7.4015302287066898E-3</v>
      </c>
    </row>
    <row r="529" spans="1:12" hidden="1" outlineLevel="1" x14ac:dyDescent="0.25">
      <c r="A529" s="51"/>
      <c r="B529" s="3">
        <f>LN(Cartera!B530/Cartera!B529)</f>
        <v>1.5320306622724335E-3</v>
      </c>
      <c r="C529" s="3">
        <f>LN(Cartera!C530/Cartera!C529)</f>
        <v>1.9298093353364257E-2</v>
      </c>
      <c r="D529" s="3">
        <f>LN(Cartera!D530/Cartera!D529)</f>
        <v>5.0556478392993409E-3</v>
      </c>
      <c r="E529" s="3">
        <f>LN(Cartera!E530/Cartera!E529)</f>
        <v>7.3700347247349102E-3</v>
      </c>
      <c r="F529" s="3">
        <f>LN(Cartera!F530/Cartera!F529)</f>
        <v>1.4807917315959037E-2</v>
      </c>
      <c r="G529" s="3">
        <f>LN(Cartera!G530/Cartera!G529)</f>
        <v>6.7063289599491628E-3</v>
      </c>
      <c r="H529" s="3">
        <f>LN(Cartera!H530/Cartera!H529)</f>
        <v>1.7060737512745467E-2</v>
      </c>
      <c r="I529" s="3">
        <f>LN(Cartera!I530/Cartera!I529)</f>
        <v>9.105783131919343E-4</v>
      </c>
      <c r="J529" s="3">
        <f>LN(Cartera!J530/Cartera!J529)</f>
        <v>1.8406395494011346E-3</v>
      </c>
      <c r="K529" s="3">
        <f>LN(Cartera!K530/Cartera!K529)</f>
        <v>2.2529995065363888E-2</v>
      </c>
      <c r="L529" s="3">
        <f>LN(Cartera!L530/Cartera!L529)</f>
        <v>2.0782821471786176E-2</v>
      </c>
    </row>
    <row r="530" spans="1:12" hidden="1" outlineLevel="1" x14ac:dyDescent="0.25">
      <c r="A530" s="51"/>
      <c r="B530" s="3">
        <f>LN(Cartera!B531/Cartera!B530)</f>
        <v>5.0442017421380731E-3</v>
      </c>
      <c r="C530" s="3">
        <f>LN(Cartera!C531/Cartera!C530)</f>
        <v>-8.3337153331898874E-3</v>
      </c>
      <c r="D530" s="3">
        <f>LN(Cartera!D531/Cartera!D530)</f>
        <v>4.7792319563671288E-3</v>
      </c>
      <c r="E530" s="3">
        <f>LN(Cartera!E531/Cartera!E530)</f>
        <v>-4.3608408660951092E-3</v>
      </c>
      <c r="F530" s="3">
        <f>LN(Cartera!F531/Cartera!F530)</f>
        <v>9.1149826434291752E-3</v>
      </c>
      <c r="G530" s="3">
        <f>LN(Cartera!G531/Cartera!G530)</f>
        <v>4.1924310849658598E-3</v>
      </c>
      <c r="H530" s="3">
        <f>LN(Cartera!H531/Cartera!H530)</f>
        <v>1.7896185583677282E-2</v>
      </c>
      <c r="I530" s="3">
        <f>LN(Cartera!I531/Cartera!I530)</f>
        <v>9.0607389310241541E-3</v>
      </c>
      <c r="J530" s="3">
        <f>LN(Cartera!J531/Cartera!J530)</f>
        <v>5.5017953819221808E-3</v>
      </c>
      <c r="K530" s="3">
        <f>LN(Cartera!K531/Cartera!K530)</f>
        <v>1.0044702083842863E-3</v>
      </c>
      <c r="L530" s="3">
        <f>LN(Cartera!L531/Cartera!L530)</f>
        <v>-2.0431912805417276E-3</v>
      </c>
    </row>
    <row r="531" spans="1:12" hidden="1" outlineLevel="1" x14ac:dyDescent="0.25">
      <c r="A531" s="51"/>
      <c r="B531" s="3">
        <f>LN(Cartera!B532/Cartera!B531)</f>
        <v>-6.1673679433754745E-5</v>
      </c>
      <c r="C531" s="3">
        <f>LN(Cartera!C532/Cartera!C531)</f>
        <v>1.218243994742765E-2</v>
      </c>
      <c r="D531" s="3">
        <f>LN(Cartera!D532/Cartera!D531)</f>
        <v>-7.5566861188045009E-3</v>
      </c>
      <c r="E531" s="3">
        <f>LN(Cartera!E532/Cartera!E531)</f>
        <v>3.8167712117600783E-3</v>
      </c>
      <c r="F531" s="3">
        <f>LN(Cartera!F532/Cartera!F531)</f>
        <v>-3.6473772230655642E-2</v>
      </c>
      <c r="G531" s="3">
        <f>LN(Cartera!G532/Cartera!G531)</f>
        <v>-1.3786671150133012E-2</v>
      </c>
      <c r="H531" s="3">
        <f>LN(Cartera!H532/Cartera!H531)</f>
        <v>-8.2417013916058161E-3</v>
      </c>
      <c r="I531" s="3">
        <f>LN(Cartera!I532/Cartera!I531)</f>
        <v>2.1025386931582397E-3</v>
      </c>
      <c r="J531" s="3">
        <f>LN(Cartera!J532/Cartera!J531)</f>
        <v>-1.0456411606066219E-3</v>
      </c>
      <c r="K531" s="3">
        <f>LN(Cartera!K532/Cartera!K531)</f>
        <v>9.4930182463133384E-3</v>
      </c>
      <c r="L531" s="3">
        <f>LN(Cartera!L532/Cartera!L531)</f>
        <v>-2.9938098465928853E-3</v>
      </c>
    </row>
    <row r="532" spans="1:12" hidden="1" outlineLevel="1" x14ac:dyDescent="0.25">
      <c r="A532" s="51"/>
      <c r="B532" s="3">
        <f>LN(Cartera!B533/Cartera!B532)</f>
        <v>-4.3959219245297354E-3</v>
      </c>
      <c r="C532" s="3">
        <f>LN(Cartera!C533/Cartera!C532)</f>
        <v>-6.7870551973761746E-3</v>
      </c>
      <c r="D532" s="3">
        <f>LN(Cartera!D533/Cartera!D532)</f>
        <v>-1.7342949791862655E-2</v>
      </c>
      <c r="E532" s="3">
        <f>LN(Cartera!E533/Cartera!E532)</f>
        <v>-1.0944076699951557E-2</v>
      </c>
      <c r="F532" s="3">
        <f>LN(Cartera!F533/Cartera!F532)</f>
        <v>-1.7350357126120273E-3</v>
      </c>
      <c r="G532" s="3">
        <f>LN(Cartera!G533/Cartera!G532)</f>
        <v>1.6375189894856544E-3</v>
      </c>
      <c r="H532" s="3">
        <f>LN(Cartera!H533/Cartera!H532)</f>
        <v>4.1494589706077573E-3</v>
      </c>
      <c r="I532" s="3">
        <f>LN(Cartera!I533/Cartera!I532)</f>
        <v>-2.10253869315829E-3</v>
      </c>
      <c r="J532" s="3">
        <f>LN(Cartera!J533/Cartera!J532)</f>
        <v>6.9069017205264744E-3</v>
      </c>
      <c r="K532" s="3">
        <f>LN(Cartera!K533/Cartera!K532)</f>
        <v>-1.1838454126642408E-2</v>
      </c>
      <c r="L532" s="3">
        <f>LN(Cartera!L533/Cartera!L532)</f>
        <v>-2.3698249498369716E-3</v>
      </c>
    </row>
    <row r="533" spans="1:12" hidden="1" outlineLevel="1" x14ac:dyDescent="0.25">
      <c r="A533" s="51"/>
      <c r="B533" s="3">
        <f>LN(Cartera!B534/Cartera!B533)</f>
        <v>-1.0947836776236312E-2</v>
      </c>
      <c r="C533" s="3">
        <f>LN(Cartera!C534/Cartera!C533)</f>
        <v>-3.4295933712981085E-2</v>
      </c>
      <c r="D533" s="3">
        <f>LN(Cartera!D534/Cartera!D533)</f>
        <v>4.1078364338562679E-3</v>
      </c>
      <c r="E533" s="3">
        <f>LN(Cartera!E534/Cartera!E533)</f>
        <v>6.3075486785096483E-3</v>
      </c>
      <c r="F533" s="3">
        <f>LN(Cartera!F534/Cartera!F533)</f>
        <v>-3.329434764710567E-2</v>
      </c>
      <c r="G533" s="3">
        <f>LN(Cartera!G534/Cartera!G533)</f>
        <v>-6.372561876383004E-3</v>
      </c>
      <c r="H533" s="3">
        <f>LN(Cartera!H534/Cartera!H533)</f>
        <v>2.4092165475717328E-3</v>
      </c>
      <c r="I533" s="3">
        <f>LN(Cartera!I534/Cartera!I533)</f>
        <v>1.802403666153143E-3</v>
      </c>
      <c r="J533" s="3">
        <f>LN(Cartera!J534/Cartera!J533)</f>
        <v>-3.3823630969054374E-3</v>
      </c>
      <c r="K533" s="3">
        <f>LN(Cartera!K534/Cartera!K533)</f>
        <v>5.352973728136679E-3</v>
      </c>
      <c r="L533" s="3">
        <f>LN(Cartera!L534/Cartera!L533)</f>
        <v>3.473838958415962E-3</v>
      </c>
    </row>
    <row r="534" spans="1:12" hidden="1" outlineLevel="1" x14ac:dyDescent="0.25">
      <c r="A534" s="51"/>
      <c r="B534" s="3">
        <f>LN(Cartera!B535/Cartera!B534)</f>
        <v>-2.4230108034111134E-2</v>
      </c>
      <c r="C534" s="3">
        <f>LN(Cartera!C535/Cartera!C534)</f>
        <v>-1.0671908538337285E-2</v>
      </c>
      <c r="D534" s="3">
        <f>LN(Cartera!D535/Cartera!D534)</f>
        <v>1.1463658994074612E-2</v>
      </c>
      <c r="E534" s="3">
        <f>LN(Cartera!E535/Cartera!E534)</f>
        <v>5.4524943500813402E-3</v>
      </c>
      <c r="F534" s="3">
        <f>LN(Cartera!F535/Cartera!F534)</f>
        <v>-1.7072322718795847E-2</v>
      </c>
      <c r="G534" s="3">
        <f>LN(Cartera!G535/Cartera!G534)</f>
        <v>-3.5902711721171239E-3</v>
      </c>
      <c r="H534" s="3">
        <f>LN(Cartera!H535/Cartera!H534)</f>
        <v>4.5616501743342723E-3</v>
      </c>
      <c r="I534" s="3">
        <f>LN(Cartera!I535/Cartera!I534)</f>
        <v>-1.3901674257384174E-2</v>
      </c>
      <c r="J534" s="3">
        <f>LN(Cartera!J535/Cartera!J534)</f>
        <v>1.1015442596043047E-2</v>
      </c>
      <c r="K534" s="3">
        <f>LN(Cartera!K535/Cartera!K534)</f>
        <v>1.5889162351406392E-2</v>
      </c>
      <c r="L534" s="3">
        <f>LN(Cartera!L535/Cartera!L534)</f>
        <v>6.1287690375276061E-3</v>
      </c>
    </row>
    <row r="535" spans="1:12" hidden="1" outlineLevel="1" x14ac:dyDescent="0.25">
      <c r="A535" s="51"/>
      <c r="B535" s="3">
        <f>LN(Cartera!B536/Cartera!B535)</f>
        <v>5.9492541551808189E-3</v>
      </c>
      <c r="C535" s="3">
        <f>LN(Cartera!C536/Cartera!C535)</f>
        <v>-1.4884655197878724E-2</v>
      </c>
      <c r="D535" s="3">
        <f>LN(Cartera!D536/Cartera!D535)</f>
        <v>-1.866345876592471E-2</v>
      </c>
      <c r="E535" s="3">
        <f>LN(Cartera!E536/Cartera!E535)</f>
        <v>-1.2310290703453845E-2</v>
      </c>
      <c r="F535" s="3">
        <f>LN(Cartera!F536/Cartera!F535)</f>
        <v>-1.6838150824105568E-2</v>
      </c>
      <c r="G535" s="3">
        <f>LN(Cartera!G536/Cartera!G535)</f>
        <v>-1.3604320012403527E-2</v>
      </c>
      <c r="H535" s="3">
        <f>LN(Cartera!H536/Cartera!H535)</f>
        <v>-3.8582127558156244E-2</v>
      </c>
      <c r="I535" s="3">
        <f>LN(Cartera!I536/Cartera!I535)</f>
        <v>-9.4788051086462828E-3</v>
      </c>
      <c r="J535" s="3">
        <f>LN(Cartera!J536/Cartera!J535)</f>
        <v>-7.1137208826813382E-3</v>
      </c>
      <c r="K535" s="3">
        <f>LN(Cartera!K536/Cartera!K535)</f>
        <v>-4.9383474846054305E-3</v>
      </c>
      <c r="L535" s="3">
        <f>LN(Cartera!L536/Cartera!L535)</f>
        <v>-7.706289490700579E-3</v>
      </c>
    </row>
    <row r="536" spans="1:12" hidden="1" outlineLevel="1" x14ac:dyDescent="0.25">
      <c r="A536" s="51"/>
      <c r="B536" s="3">
        <f>LN(Cartera!B537/Cartera!B536)</f>
        <v>5.8041338894242178E-4</v>
      </c>
      <c r="C536" s="3">
        <f>LN(Cartera!C537/Cartera!C536)</f>
        <v>5.5190009879075757E-3</v>
      </c>
      <c r="D536" s="3">
        <f>LN(Cartera!D537/Cartera!D536)</f>
        <v>7.4560313602894347E-3</v>
      </c>
      <c r="E536" s="3">
        <f>LN(Cartera!E537/Cartera!E536)</f>
        <v>0</v>
      </c>
      <c r="F536" s="3">
        <f>LN(Cartera!F537/Cartera!F536)</f>
        <v>6.8747494452926E-3</v>
      </c>
      <c r="G536" s="3">
        <f>LN(Cartera!G537/Cartera!G536)</f>
        <v>-1.281911129143615E-3</v>
      </c>
      <c r="H536" s="3">
        <f>LN(Cartera!H537/Cartera!H536)</f>
        <v>3.4982579602515912E-2</v>
      </c>
      <c r="I536" s="3">
        <f>LN(Cartera!I537/Cartera!I536)</f>
        <v>3.9859320591905459E-3</v>
      </c>
      <c r="J536" s="3">
        <f>LN(Cartera!J537/Cartera!J536)</f>
        <v>-7.9494912153472552E-3</v>
      </c>
      <c r="K536" s="3">
        <f>LN(Cartera!K537/Cartera!K536)</f>
        <v>1.4840632986166456E-3</v>
      </c>
      <c r="L536" s="3">
        <f>LN(Cartera!L537/Cartera!L536)</f>
        <v>3.7819458285952988E-3</v>
      </c>
    </row>
    <row r="537" spans="1:12" hidden="1" outlineLevel="1" x14ac:dyDescent="0.25">
      <c r="A537" s="51"/>
      <c r="B537" s="3">
        <f>LN(Cartera!B538/Cartera!B537)</f>
        <v>3.398341936554364E-3</v>
      </c>
      <c r="C537" s="3">
        <f>LN(Cartera!C538/Cartera!C537)</f>
        <v>-1.7770329055584037E-3</v>
      </c>
      <c r="D537" s="3">
        <f>LN(Cartera!D538/Cartera!D537)</f>
        <v>2.7537422038192899E-2</v>
      </c>
      <c r="E537" s="3">
        <f>LN(Cartera!E538/Cartera!E537)</f>
        <v>-1.6529479892201401E-3</v>
      </c>
      <c r="F537" s="3">
        <f>LN(Cartera!F538/Cartera!F537)</f>
        <v>1.8535943588084944E-2</v>
      </c>
      <c r="G537" s="3">
        <f>LN(Cartera!G538/Cartera!G537)</f>
        <v>4.6266953097774182E-3</v>
      </c>
      <c r="H537" s="3">
        <f>LN(Cartera!H538/Cartera!H537)</f>
        <v>-4.0952560547258812E-3</v>
      </c>
      <c r="I537" s="3">
        <f>LN(Cartera!I538/Cartera!I537)</f>
        <v>1.8343630385396865E-3</v>
      </c>
      <c r="J537" s="3">
        <f>LN(Cartera!J538/Cartera!J537)</f>
        <v>-3.2763282043347742E-3</v>
      </c>
      <c r="K537" s="3">
        <f>LN(Cartera!K538/Cartera!K537)</f>
        <v>-4.9136245639522173E-2</v>
      </c>
      <c r="L537" s="3">
        <f>LN(Cartera!L538/Cartera!L537)</f>
        <v>-1.5054574434978582E-2</v>
      </c>
    </row>
    <row r="538" spans="1:12" hidden="1" outlineLevel="1" x14ac:dyDescent="0.25">
      <c r="A538" s="51"/>
      <c r="B538" s="3">
        <f>LN(Cartera!B539/Cartera!B538)</f>
        <v>1.2693229825423069E-2</v>
      </c>
      <c r="C538" s="3">
        <f>LN(Cartera!C539/Cartera!C538)</f>
        <v>-0.1365213055428432</v>
      </c>
      <c r="D538" s="3">
        <f>LN(Cartera!D539/Cartera!D538)</f>
        <v>-2.779365362663206E-2</v>
      </c>
      <c r="E538" s="3">
        <f>LN(Cartera!E539/Cartera!E538)</f>
        <v>-1.8645371616603162E-2</v>
      </c>
      <c r="F538" s="3">
        <f>LN(Cartera!F539/Cartera!F538)</f>
        <v>-3.6616760289017655E-2</v>
      </c>
      <c r="G538" s="3">
        <f>LN(Cartera!G539/Cartera!G538)</f>
        <v>-1.2054310689267003E-2</v>
      </c>
      <c r="H538" s="3">
        <f>LN(Cartera!H539/Cartera!H538)</f>
        <v>-2.7366532960687265E-2</v>
      </c>
      <c r="I538" s="3">
        <f>LN(Cartera!I539/Cartera!I538)</f>
        <v>9.1582968038159628E-4</v>
      </c>
      <c r="J538" s="3">
        <f>LN(Cartera!J539/Cartera!J538)</f>
        <v>1.3128568462412231E-4</v>
      </c>
      <c r="K538" s="3">
        <f>LN(Cartera!K539/Cartera!K538)</f>
        <v>-1.3591409896512127E-2</v>
      </c>
      <c r="L538" s="3">
        <f>LN(Cartera!L539/Cartera!L538)</f>
        <v>-1.4798436375964012E-2</v>
      </c>
    </row>
    <row r="539" spans="1:12" hidden="1" outlineLevel="1" x14ac:dyDescent="0.25">
      <c r="A539" s="51"/>
      <c r="B539" s="3">
        <f>LN(Cartera!B540/Cartera!B539)</f>
        <v>3.8561673846949172E-3</v>
      </c>
      <c r="C539" s="3">
        <f>LN(Cartera!C540/Cartera!C539)</f>
        <v>-6.5453190292170662E-3</v>
      </c>
      <c r="D539" s="3">
        <f>LN(Cartera!D540/Cartera!D539)</f>
        <v>2.3032640330379081E-3</v>
      </c>
      <c r="E539" s="3">
        <f>LN(Cartera!E540/Cartera!E539)</f>
        <v>-3.1676096741637551E-2</v>
      </c>
      <c r="F539" s="3">
        <f>LN(Cartera!F540/Cartera!F539)</f>
        <v>-9.4353580276981697E-3</v>
      </c>
      <c r="G539" s="3">
        <f>LN(Cartera!G540/Cartera!G539)</f>
        <v>-2.0689670520942699E-2</v>
      </c>
      <c r="H539" s="3">
        <f>LN(Cartera!H540/Cartera!H539)</f>
        <v>-3.7408029874149443E-2</v>
      </c>
      <c r="I539" s="3">
        <f>LN(Cartera!I540/Cartera!I539)</f>
        <v>-9.1582968038148461E-4</v>
      </c>
      <c r="J539" s="3">
        <f>LN(Cartera!J540/Cartera!J539)</f>
        <v>-1.3478058152063739E-2</v>
      </c>
      <c r="K539" s="3">
        <f>LN(Cartera!K540/Cartera!K539)</f>
        <v>-4.924367980212791E-3</v>
      </c>
      <c r="L539" s="3">
        <f>LN(Cartera!L540/Cartera!L539)</f>
        <v>-2.6269742440908871E-2</v>
      </c>
    </row>
    <row r="540" spans="1:12" hidden="1" outlineLevel="1" x14ac:dyDescent="0.25">
      <c r="A540" s="51"/>
      <c r="B540" s="3">
        <f>LN(Cartera!B541/Cartera!B540)</f>
        <v>4.3787981869296478E-4</v>
      </c>
      <c r="C540" s="3">
        <f>LN(Cartera!C541/Cartera!C540)</f>
        <v>-2.262211260307764E-2</v>
      </c>
      <c r="D540" s="3">
        <f>LN(Cartera!D541/Cartera!D540)</f>
        <v>3.2690842890774494E-2</v>
      </c>
      <c r="E540" s="3">
        <f>LN(Cartera!E541/Cartera!E540)</f>
        <v>1.5820809670432666E-2</v>
      </c>
      <c r="F540" s="3">
        <f>LN(Cartera!F541/Cartera!F540)</f>
        <v>1.1579502567832375E-2</v>
      </c>
      <c r="G540" s="3">
        <f>LN(Cartera!G541/Cartera!G540)</f>
        <v>2.118660469265957E-2</v>
      </c>
      <c r="H540" s="3">
        <f>LN(Cartera!H541/Cartera!H540)</f>
        <v>4.8223795413290631E-2</v>
      </c>
      <c r="I540" s="3">
        <f>LN(Cartera!I541/Cartera!I540)</f>
        <v>7.6069128345778872E-3</v>
      </c>
      <c r="J540" s="3">
        <f>LN(Cartera!J541/Cartera!J540)</f>
        <v>9.9279393751344081E-3</v>
      </c>
      <c r="K540" s="3">
        <f>LN(Cartera!K541/Cartera!K540)</f>
        <v>1.5222041664243558E-2</v>
      </c>
      <c r="L540" s="3">
        <f>LN(Cartera!L541/Cartera!L540)</f>
        <v>1.8461031802625549E-2</v>
      </c>
    </row>
    <row r="541" spans="1:12" hidden="1" outlineLevel="1" x14ac:dyDescent="0.25">
      <c r="A541" s="51"/>
      <c r="B541" s="3">
        <f>LN(Cartera!B542/Cartera!B541)</f>
        <v>-6.448983232848475E-3</v>
      </c>
      <c r="C541" s="3">
        <f>LN(Cartera!C542/Cartera!C541)</f>
        <v>-3.4922626020625298E-2</v>
      </c>
      <c r="D541" s="3">
        <f>LN(Cartera!D542/Cartera!D541)</f>
        <v>-1.1195464753022445E-2</v>
      </c>
      <c r="E541" s="3">
        <f>LN(Cartera!E542/Cartera!E541)</f>
        <v>-8.5661676696546459E-4</v>
      </c>
      <c r="F541" s="3">
        <f>LN(Cartera!F542/Cartera!F541)</f>
        <v>4.0080749450637412E-3</v>
      </c>
      <c r="G541" s="3">
        <f>LN(Cartera!G542/Cartera!G541)</f>
        <v>-1.2899543707059107E-2</v>
      </c>
      <c r="H541" s="3">
        <f>LN(Cartera!H542/Cartera!H541)</f>
        <v>-8.0724625074255929E-2</v>
      </c>
      <c r="I541" s="3">
        <f>LN(Cartera!I542/Cartera!I541)</f>
        <v>-1.1278979328091666E-2</v>
      </c>
      <c r="J541" s="3">
        <f>LN(Cartera!J542/Cartera!J541)</f>
        <v>1.5423126670793635E-2</v>
      </c>
      <c r="K541" s="3">
        <f>LN(Cartera!K542/Cartera!K541)</f>
        <v>-1.5751130822164307E-2</v>
      </c>
      <c r="L541" s="3">
        <f>LN(Cartera!L542/Cartera!L541)</f>
        <v>1.3142088937107882E-2</v>
      </c>
    </row>
    <row r="542" spans="1:12" hidden="1" outlineLevel="1" x14ac:dyDescent="0.25">
      <c r="A542" s="51"/>
      <c r="B542" s="3">
        <f>LN(Cartera!B543/Cartera!B542)</f>
        <v>-1.8003137861239426E-3</v>
      </c>
      <c r="C542" s="3">
        <f>LN(Cartera!C543/Cartera!C542)</f>
        <v>2.4265685053535456E-2</v>
      </c>
      <c r="D542" s="3">
        <f>LN(Cartera!D543/Cartera!D542)</f>
        <v>-9.300129986612957E-3</v>
      </c>
      <c r="E542" s="3">
        <f>LN(Cartera!E543/Cartera!E542)</f>
        <v>8.2492577706011795E-3</v>
      </c>
      <c r="F542" s="3">
        <f>LN(Cartera!F543/Cartera!F542)</f>
        <v>-2.7302627718473561E-2</v>
      </c>
      <c r="G542" s="3">
        <f>LN(Cartera!G543/Cartera!G542)</f>
        <v>-8.2870609856005722E-3</v>
      </c>
      <c r="H542" s="3">
        <f>LN(Cartera!H543/Cartera!H542)</f>
        <v>-1.8663678258100769E-2</v>
      </c>
      <c r="I542" s="3">
        <f>LN(Cartera!I543/Cartera!I542)</f>
        <v>1.006572476070125E-2</v>
      </c>
      <c r="J542" s="3">
        <f>LN(Cartera!J543/Cartera!J542)</f>
        <v>4.1418646874375386E-3</v>
      </c>
      <c r="K542" s="3">
        <f>LN(Cartera!K543/Cartera!K542)</f>
        <v>-7.7917696118872714E-3</v>
      </c>
      <c r="L542" s="3">
        <f>LN(Cartera!L543/Cartera!L542)</f>
        <v>7.8670711599115838E-3</v>
      </c>
    </row>
    <row r="543" spans="1:12" hidden="1" outlineLevel="1" x14ac:dyDescent="0.25">
      <c r="A543" s="51"/>
      <c r="B543" s="3">
        <f>LN(Cartera!B544/Cartera!B543)</f>
        <v>6.4567657854614404E-3</v>
      </c>
      <c r="C543" s="3">
        <f>LN(Cartera!C544/Cartera!C543)</f>
        <v>4.0229252012395997E-3</v>
      </c>
      <c r="D543" s="3">
        <f>LN(Cartera!D544/Cartera!D543)</f>
        <v>2.3460097935466124E-2</v>
      </c>
      <c r="E543" s="3">
        <f>LN(Cartera!E544/Cartera!E543)</f>
        <v>5.3680874016671983E-3</v>
      </c>
      <c r="F543" s="3">
        <f>LN(Cartera!F544/Cartera!F543)</f>
        <v>3.3417228718327384E-2</v>
      </c>
      <c r="G543" s="3">
        <f>LN(Cartera!G544/Cartera!G543)</f>
        <v>1.9097986937789403E-2</v>
      </c>
      <c r="H543" s="3">
        <f>LN(Cartera!H544/Cartera!H543)</f>
        <v>4.5223363317284035E-2</v>
      </c>
      <c r="I543" s="3">
        <f>LN(Cartera!I544/Cartera!I543)</f>
        <v>1.3265132708946817E-2</v>
      </c>
      <c r="J543" s="3">
        <f>LN(Cartera!J544/Cartera!J543)</f>
        <v>6.4565823564991843E-4</v>
      </c>
      <c r="K543" s="3">
        <f>LN(Cartera!K544/Cartera!K543)</f>
        <v>1.8145464109759868E-2</v>
      </c>
      <c r="L543" s="3">
        <f>LN(Cartera!L544/Cartera!L543)</f>
        <v>7.3295897980260238E-3</v>
      </c>
    </row>
    <row r="544" spans="1:12" hidden="1" outlineLevel="1" x14ac:dyDescent="0.25">
      <c r="A544" s="51"/>
      <c r="B544" s="3">
        <f>LN(Cartera!B545/Cartera!B544)</f>
        <v>2.9365366430774615E-3</v>
      </c>
      <c r="C544" s="3">
        <f>LN(Cartera!C545/Cartera!C544)</f>
        <v>-3.4284191489644844E-2</v>
      </c>
      <c r="D544" s="3">
        <f>LN(Cartera!D545/Cartera!D544)</f>
        <v>-1.5662246630206739E-2</v>
      </c>
      <c r="E544" s="3">
        <f>LN(Cartera!E545/Cartera!E544)</f>
        <v>-1.2475438062377687E-2</v>
      </c>
      <c r="F544" s="3">
        <f>LN(Cartera!F545/Cartera!F544)</f>
        <v>-2.9861022037337027E-2</v>
      </c>
      <c r="G544" s="3">
        <f>LN(Cartera!G545/Cartera!G544)</f>
        <v>-1.7880917852898363E-2</v>
      </c>
      <c r="H544" s="3">
        <f>LN(Cartera!H545/Cartera!H544)</f>
        <v>-4.6579615757983944E-2</v>
      </c>
      <c r="I544" s="3">
        <f>LN(Cartera!I545/Cartera!I544)</f>
        <v>-1.0234887965967488E-2</v>
      </c>
      <c r="J544" s="3">
        <f>LN(Cartera!J545/Cartera!J544)</f>
        <v>-4.7875229230873294E-3</v>
      </c>
      <c r="K544" s="3">
        <f>LN(Cartera!K545/Cartera!K544)</f>
        <v>-5.2690901196087624E-2</v>
      </c>
      <c r="L544" s="3">
        <f>LN(Cartera!L545/Cartera!L544)</f>
        <v>-2.5566147658522515E-2</v>
      </c>
    </row>
    <row r="545" spans="1:12" hidden="1" outlineLevel="1" x14ac:dyDescent="0.25">
      <c r="A545" s="51"/>
      <c r="B545" s="3">
        <f>LN(Cartera!B546/Cartera!B545)</f>
        <v>-1.140551008416889E-2</v>
      </c>
      <c r="C545" s="3">
        <f>LN(Cartera!C546/Cartera!C545)</f>
        <v>-9.5579197699560865E-3</v>
      </c>
      <c r="D545" s="3">
        <f>LN(Cartera!D546/Cartera!D545)</f>
        <v>1.9846818890255587E-2</v>
      </c>
      <c r="E545" s="3">
        <f>LN(Cartera!E546/Cartera!E545)</f>
        <v>1.7814722761880303E-2</v>
      </c>
      <c r="F545" s="3">
        <f>LN(Cartera!F546/Cartera!F545)</f>
        <v>9.7827140200967156E-3</v>
      </c>
      <c r="G545" s="3">
        <f>LN(Cartera!G546/Cartera!G545)</f>
        <v>7.6736442009783844E-3</v>
      </c>
      <c r="H545" s="3">
        <f>LN(Cartera!H546/Cartera!H545)</f>
        <v>1.9265841918064321E-2</v>
      </c>
      <c r="I545" s="3">
        <f>LN(Cartera!I546/Cartera!I545)</f>
        <v>1.1432164391498424E-2</v>
      </c>
      <c r="J545" s="3">
        <f>LN(Cartera!J546/Cartera!J545)</f>
        <v>2.0731284958052008E-3</v>
      </c>
      <c r="K545" s="3">
        <f>LN(Cartera!K546/Cartera!K545)</f>
        <v>2.9555246771780782E-2</v>
      </c>
      <c r="L545" s="3">
        <f>LN(Cartera!L546/Cartera!L545)</f>
        <v>5.360168679418219E-3</v>
      </c>
    </row>
    <row r="546" spans="1:12" hidden="1" outlineLevel="1" x14ac:dyDescent="0.25">
      <c r="A546" s="51"/>
      <c r="B546" s="3">
        <f>LN(Cartera!B547/Cartera!B546)</f>
        <v>5.6495747886329654E-3</v>
      </c>
      <c r="C546" s="3">
        <f>LN(Cartera!C547/Cartera!C546)</f>
        <v>2.561035764988041E-2</v>
      </c>
      <c r="D546" s="3">
        <f>LN(Cartera!D547/Cartera!D546)</f>
        <v>7.8297441307857967E-3</v>
      </c>
      <c r="E546" s="3">
        <f>LN(Cartera!E547/Cartera!E546)</f>
        <v>1.2533265125569919E-2</v>
      </c>
      <c r="F546" s="3">
        <f>LN(Cartera!F547/Cartera!F546)</f>
        <v>3.5092760604416933E-3</v>
      </c>
      <c r="G546" s="3">
        <f>LN(Cartera!G547/Cartera!G546)</f>
        <v>1.5272034491314236E-2</v>
      </c>
      <c r="H546" s="3">
        <f>LN(Cartera!H547/Cartera!H546)</f>
        <v>3.9416290467254788E-3</v>
      </c>
      <c r="I546" s="3">
        <f>LN(Cartera!I547/Cartera!I546)</f>
        <v>1.8963531240868067E-2</v>
      </c>
      <c r="J546" s="3">
        <f>LN(Cartera!J547/Cartera!J546)</f>
        <v>5.8075532280424773E-3</v>
      </c>
      <c r="K546" s="3">
        <f>LN(Cartera!K547/Cartera!K546)</f>
        <v>6.9438540035770737E-3</v>
      </c>
      <c r="L546" s="3">
        <f>LN(Cartera!L547/Cartera!L546)</f>
        <v>6.7808137311243955E-3</v>
      </c>
    </row>
    <row r="547" spans="1:12" hidden="1" outlineLevel="1" x14ac:dyDescent="0.25">
      <c r="A547" s="51"/>
      <c r="B547" s="3">
        <f>LN(Cartera!B548/Cartera!B547)</f>
        <v>-2.4189367293497937E-3</v>
      </c>
      <c r="C547" s="3">
        <f>LN(Cartera!C548/Cartera!C547)</f>
        <v>-7.8855714698528347E-3</v>
      </c>
      <c r="D547" s="3">
        <f>LN(Cartera!D548/Cartera!D547)</f>
        <v>2.1459510221177976E-2</v>
      </c>
      <c r="E547" s="3">
        <f>LN(Cartera!E548/Cartera!E547)</f>
        <v>-1.1132900802060199E-2</v>
      </c>
      <c r="F547" s="3">
        <f>LN(Cartera!F548/Cartera!F547)</f>
        <v>3.8847557298493013E-2</v>
      </c>
      <c r="G547" s="3">
        <f>LN(Cartera!G548/Cartera!G547)</f>
        <v>1.1425358319642691E-2</v>
      </c>
      <c r="H547" s="3">
        <f>LN(Cartera!H548/Cartera!H547)</f>
        <v>-2.1715700265554916E-2</v>
      </c>
      <c r="I547" s="3">
        <f>LN(Cartera!I548/Cartera!I547)</f>
        <v>1.7595605454762361E-3</v>
      </c>
      <c r="J547" s="3">
        <f>LN(Cartera!J548/Cartera!J547)</f>
        <v>1.1387737637073998E-2</v>
      </c>
      <c r="K547" s="3">
        <f>LN(Cartera!K548/Cartera!K547)</f>
        <v>8.8324190363499606E-3</v>
      </c>
      <c r="L547" s="3">
        <f>LN(Cartera!L548/Cartera!L547)</f>
        <v>-6.2949768038282356E-3</v>
      </c>
    </row>
    <row r="548" spans="1:12" hidden="1" outlineLevel="1" x14ac:dyDescent="0.25">
      <c r="A548" s="51"/>
      <c r="B548" s="3">
        <f>LN(Cartera!B549/Cartera!B548)</f>
        <v>-1.3939039969254463E-2</v>
      </c>
      <c r="C548" s="3">
        <f>LN(Cartera!C549/Cartera!C548)</f>
        <v>-2.6706351490791126E-2</v>
      </c>
      <c r="D548" s="3">
        <f>LN(Cartera!D549/Cartera!D548)</f>
        <v>-3.8240966211999829E-3</v>
      </c>
      <c r="E548" s="3">
        <f>LN(Cartera!E549/Cartera!E548)</f>
        <v>-1.5797282416076572E-2</v>
      </c>
      <c r="F548" s="3">
        <f>LN(Cartera!F549/Cartera!F548)</f>
        <v>-4.6421274557384061E-2</v>
      </c>
      <c r="G548" s="3">
        <f>LN(Cartera!G549/Cartera!G548)</f>
        <v>-1.7386618048703822E-2</v>
      </c>
      <c r="H548" s="3">
        <f>LN(Cartera!H549/Cartera!H548)</f>
        <v>-3.2737147065187919E-2</v>
      </c>
      <c r="I548" s="3">
        <f>LN(Cartera!I549/Cartera!I548)</f>
        <v>3.5097724898827593E-3</v>
      </c>
      <c r="J548" s="3">
        <f>LN(Cartera!J549/Cartera!J548)</f>
        <v>-5.6136150782692042E-3</v>
      </c>
      <c r="K548" s="3">
        <f>LN(Cartera!K549/Cartera!K548)</f>
        <v>-2.8000045373614797E-2</v>
      </c>
      <c r="L548" s="3">
        <f>LN(Cartera!L549/Cartera!L548)</f>
        <v>-8.4552698852249052E-3</v>
      </c>
    </row>
    <row r="549" spans="1:12" hidden="1" outlineLevel="1" x14ac:dyDescent="0.25">
      <c r="A549" s="51"/>
      <c r="B549" s="3">
        <f>LN(Cartera!B550/Cartera!B549)</f>
        <v>-1.402999594404093E-2</v>
      </c>
      <c r="C549" s="3">
        <f>LN(Cartera!C550/Cartera!C549)</f>
        <v>7.7666427489151754E-3</v>
      </c>
      <c r="D549" s="3">
        <f>LN(Cartera!D550/Cartera!D549)</f>
        <v>-2.3974598488360689E-3</v>
      </c>
      <c r="E549" s="3">
        <f>LN(Cartera!E550/Cartera!E549)</f>
        <v>8.2118828260301924E-3</v>
      </c>
      <c r="F549" s="3">
        <f>LN(Cartera!F550/Cartera!F549)</f>
        <v>8.9201291851084118E-3</v>
      </c>
      <c r="G549" s="3">
        <f>LN(Cartera!G550/Cartera!G549)</f>
        <v>-6.4984084345814175E-3</v>
      </c>
      <c r="H549" s="3">
        <f>LN(Cartera!H550/Cartera!H549)</f>
        <v>5.3996499913588807E-3</v>
      </c>
      <c r="I549" s="3">
        <f>LN(Cartera!I550/Cartera!I549)</f>
        <v>9.2996892252987882E-3</v>
      </c>
      <c r="J549" s="3">
        <f>LN(Cartera!J550/Cartera!J549)</f>
        <v>3.9583399715068272E-3</v>
      </c>
      <c r="K549" s="3">
        <f>LN(Cartera!K550/Cartera!K549)</f>
        <v>-7.9899281781371963E-3</v>
      </c>
      <c r="L549" s="3">
        <f>LN(Cartera!L550/Cartera!L549)</f>
        <v>1.3054505557378341E-3</v>
      </c>
    </row>
    <row r="550" spans="1:12" hidden="1" outlineLevel="1" x14ac:dyDescent="0.25">
      <c r="A550" s="51"/>
      <c r="B550" s="3">
        <f>LN(Cartera!B551/Cartera!B550)</f>
        <v>-5.6961094817192682E-3</v>
      </c>
      <c r="C550" s="3">
        <f>LN(Cartera!C551/Cartera!C550)</f>
        <v>3.4115202951995924E-2</v>
      </c>
      <c r="D550" s="3">
        <f>LN(Cartera!D551/Cartera!D550)</f>
        <v>2.6529244446024374E-2</v>
      </c>
      <c r="E550" s="3">
        <f>LN(Cartera!E551/Cartera!E550)</f>
        <v>1.3723839538195042E-2</v>
      </c>
      <c r="F550" s="3">
        <f>LN(Cartera!F551/Cartera!F550)</f>
        <v>2.9557995455293498E-3</v>
      </c>
      <c r="G550" s="3">
        <f>LN(Cartera!G551/Cartera!G550)</f>
        <v>1.6611572111340962E-2</v>
      </c>
      <c r="H550" s="3">
        <f>LN(Cartera!H551/Cartera!H550)</f>
        <v>5.6407624264779098E-2</v>
      </c>
      <c r="I550" s="3">
        <f>LN(Cartera!I551/Cartera!I550)</f>
        <v>-2.8968443940255379E-3</v>
      </c>
      <c r="J550" s="3">
        <f>LN(Cartera!J551/Cartera!J550)</f>
        <v>-1.2180470000285727E-2</v>
      </c>
      <c r="K550" s="3">
        <f>LN(Cartera!K551/Cartera!K550)</f>
        <v>-1.3213570975227122E-2</v>
      </c>
      <c r="L550" s="3">
        <f>LN(Cartera!L551/Cartera!L550)</f>
        <v>4.5557840683276354E-3</v>
      </c>
    </row>
    <row r="551" spans="1:12" hidden="1" outlineLevel="1" x14ac:dyDescent="0.25">
      <c r="A551" s="51"/>
      <c r="B551" s="3">
        <f>LN(Cartera!B552/Cartera!B551)</f>
        <v>9.7153291674805468E-3</v>
      </c>
      <c r="C551" s="3">
        <f>LN(Cartera!C552/Cartera!C551)</f>
        <v>2.1356402715405764E-4</v>
      </c>
      <c r="D551" s="3">
        <f>LN(Cartera!D552/Cartera!D551)</f>
        <v>6.5238348807757788E-3</v>
      </c>
      <c r="E551" s="3">
        <f>LN(Cartera!E552/Cartera!E551)</f>
        <v>-4.4605592647674521E-3</v>
      </c>
      <c r="F551" s="3">
        <f>LN(Cartera!F552/Cartera!F551)</f>
        <v>3.7493348688875908E-3</v>
      </c>
      <c r="G551" s="3">
        <f>LN(Cartera!G552/Cartera!G551)</f>
        <v>-5.6388335896898128E-3</v>
      </c>
      <c r="H551" s="3">
        <f>LN(Cartera!H552/Cartera!H551)</f>
        <v>-7.3544269253953271E-3</v>
      </c>
      <c r="I551" s="3">
        <f>LN(Cartera!I552/Cartera!I551)</f>
        <v>-5.8038305226432087E-4</v>
      </c>
      <c r="J551" s="3">
        <f>LN(Cartera!J552/Cartera!J551)</f>
        <v>-5.6920593895864709E-3</v>
      </c>
      <c r="K551" s="3">
        <f>LN(Cartera!K552/Cartera!K551)</f>
        <v>-1.1706925380969499E-2</v>
      </c>
      <c r="L551" s="3">
        <f>LN(Cartera!L552/Cartera!L551)</f>
        <v>3.2463886808330292E-4</v>
      </c>
    </row>
    <row r="552" spans="1:12" hidden="1" outlineLevel="1" x14ac:dyDescent="0.25">
      <c r="A552" s="51"/>
      <c r="B552" s="3">
        <f>LN(Cartera!B553/Cartera!B552)</f>
        <v>2.8693067726825233E-3</v>
      </c>
      <c r="C552" s="3">
        <f>LN(Cartera!C553/Cartera!C552)</f>
        <v>-1.6365524424811258E-2</v>
      </c>
      <c r="D552" s="3">
        <f>LN(Cartera!D553/Cartera!D552)</f>
        <v>0</v>
      </c>
      <c r="E552" s="3">
        <f>LN(Cartera!E553/Cartera!E552)</f>
        <v>1.4700001014392953E-2</v>
      </c>
      <c r="F552" s="3">
        <f>LN(Cartera!F553/Cartera!F552)</f>
        <v>2.0897493430485033E-2</v>
      </c>
      <c r="G552" s="3">
        <f>LN(Cartera!G553/Cartera!G552)</f>
        <v>-4.0757946568889597E-3</v>
      </c>
      <c r="H552" s="3">
        <f>LN(Cartera!H553/Cartera!H552)</f>
        <v>3.6285556986190383E-2</v>
      </c>
      <c r="I552" s="3">
        <f>LN(Cartera!I553/Cartera!I552)</f>
        <v>-6.6987288005194399E-3</v>
      </c>
      <c r="J552" s="3">
        <f>LN(Cartera!J553/Cartera!J552)</f>
        <v>-1.2270131672583045E-2</v>
      </c>
      <c r="K552" s="3">
        <f>LN(Cartera!K553/Cartera!K552)</f>
        <v>2.6560008563492166E-2</v>
      </c>
      <c r="L552" s="3">
        <f>LN(Cartera!L553/Cartera!L552)</f>
        <v>3.2451728865876738E-4</v>
      </c>
    </row>
    <row r="553" spans="1:12" hidden="1" outlineLevel="1" x14ac:dyDescent="0.25">
      <c r="A553" s="51"/>
      <c r="B553" s="3">
        <f>LN(Cartera!B554/Cartera!B553)</f>
        <v>7.1588566673865921E-3</v>
      </c>
      <c r="C553" s="3">
        <f>LN(Cartera!C554/Cartera!C553)</f>
        <v>-3.1530441138963752E-3</v>
      </c>
      <c r="D553" s="3">
        <f>LN(Cartera!D554/Cartera!D553)</f>
        <v>-2.3250882364842245E-3</v>
      </c>
      <c r="E553" s="3">
        <f>LN(Cartera!E554/Cartera!E553)</f>
        <v>0</v>
      </c>
      <c r="F553" s="3">
        <f>LN(Cartera!F554/Cartera!F553)</f>
        <v>6.002862786212957E-3</v>
      </c>
      <c r="G553" s="3">
        <f>LN(Cartera!G554/Cartera!G553)</f>
        <v>-3.9853543018083723E-4</v>
      </c>
      <c r="H553" s="3">
        <f>LN(Cartera!H554/Cartera!H553)</f>
        <v>-1.3302088268533654E-2</v>
      </c>
      <c r="I553" s="3">
        <f>LN(Cartera!I554/Cartera!I553)</f>
        <v>7.2791118527838474E-3</v>
      </c>
      <c r="J553" s="3">
        <f>LN(Cartera!J554/Cartera!J553)</f>
        <v>6.9367336643302675E-3</v>
      </c>
      <c r="K553" s="3">
        <f>LN(Cartera!K554/Cartera!K553)</f>
        <v>2.3634408089371283E-3</v>
      </c>
      <c r="L553" s="3">
        <f>LN(Cartera!L554/Cartera!L553)</f>
        <v>1.0008138661424658E-2</v>
      </c>
    </row>
    <row r="554" spans="1:12" hidden="1" outlineLevel="1" x14ac:dyDescent="0.25">
      <c r="A554" s="51"/>
      <c r="B554" s="3">
        <f>LN(Cartera!B555/Cartera!B554)</f>
        <v>-2.9419674871849146E-3</v>
      </c>
      <c r="C554" s="3">
        <f>LN(Cartera!C555/Cartera!C554)</f>
        <v>8.3500566490559251E-3</v>
      </c>
      <c r="D554" s="3">
        <f>LN(Cartera!D555/Cartera!D554)</f>
        <v>-5.6022088629627135E-3</v>
      </c>
      <c r="E554" s="3">
        <f>LN(Cartera!E555/Cartera!E554)</f>
        <v>5.7652596993377405E-3</v>
      </c>
      <c r="F554" s="3">
        <f>LN(Cartera!F555/Cartera!F554)</f>
        <v>5.2031738270252197E-4</v>
      </c>
      <c r="G554" s="3">
        <f>LN(Cartera!G555/Cartera!G554)</f>
        <v>-1.09676467640502E-3</v>
      </c>
      <c r="H554" s="3">
        <f>LN(Cartera!H555/Cartera!H554)</f>
        <v>-4.3175878069174349E-5</v>
      </c>
      <c r="I554" s="3">
        <f>LN(Cartera!I555/Cartera!I554)</f>
        <v>1.2397476975462436E-2</v>
      </c>
      <c r="J554" s="3">
        <f>LN(Cartera!J555/Cartera!J554)</f>
        <v>1.6685390327288614E-2</v>
      </c>
      <c r="K554" s="3">
        <f>LN(Cartera!K555/Cartera!K554)</f>
        <v>-3.2739389308470549E-3</v>
      </c>
      <c r="L554" s="3">
        <f>LN(Cartera!L555/Cartera!L554)</f>
        <v>5.4461132670626695E-3</v>
      </c>
    </row>
    <row r="555" spans="1:12" hidden="1" outlineLevel="1" x14ac:dyDescent="0.25">
      <c r="A555" s="51"/>
      <c r="B555" s="3">
        <f>LN(Cartera!B556/Cartera!B555)</f>
        <v>-2.0051283740245614E-3</v>
      </c>
      <c r="C555" s="3">
        <f>LN(Cartera!C556/Cartera!C555)</f>
        <v>1.0634377375693888E-2</v>
      </c>
      <c r="D555" s="3">
        <f>LN(Cartera!D556/Cartera!D555)</f>
        <v>-1.6398972291741341E-3</v>
      </c>
      <c r="E555" s="3">
        <f>LN(Cartera!E556/Cartera!E555)</f>
        <v>-5.4899121483989906E-3</v>
      </c>
      <c r="F555" s="3">
        <f>LN(Cartera!F556/Cartera!F555)</f>
        <v>1.6252156392198333E-2</v>
      </c>
      <c r="G555" s="3">
        <f>LN(Cartera!G556/Cartera!G555)</f>
        <v>1.9070782392416719E-2</v>
      </c>
      <c r="H555" s="3">
        <f>LN(Cartera!H556/Cartera!H555)</f>
        <v>2.5799303229153279E-2</v>
      </c>
      <c r="I555" s="3">
        <f>LN(Cartera!I556/Cartera!I555)</f>
        <v>-7.1891031590017957E-3</v>
      </c>
      <c r="J555" s="3">
        <f>LN(Cartera!J556/Cartera!J555)</f>
        <v>6.9027629760935747E-3</v>
      </c>
      <c r="K555" s="3">
        <f>LN(Cartera!K556/Cartera!K555)</f>
        <v>-1.1359576268229572E-2</v>
      </c>
      <c r="L555" s="3">
        <f>LN(Cartera!L556/Cartera!L555)</f>
        <v>4.2226836067020913E-2</v>
      </c>
    </row>
    <row r="556" spans="1:12" hidden="1" outlineLevel="1" x14ac:dyDescent="0.25">
      <c r="A556" s="51"/>
      <c r="B556" s="3">
        <f>LN(Cartera!B557/Cartera!B556)</f>
        <v>2.5892027363161391E-2</v>
      </c>
      <c r="C556" s="3">
        <f>LN(Cartera!C557/Cartera!C556)</f>
        <v>7.7697587995600517E-3</v>
      </c>
      <c r="D556" s="3">
        <f>LN(Cartera!D557/Cartera!D556)</f>
        <v>2.0423011760538644E-2</v>
      </c>
      <c r="E556" s="3">
        <f>LN(Cartera!E557/Cartera!E556)</f>
        <v>4.3944039738604704E-3</v>
      </c>
      <c r="F556" s="3">
        <f>LN(Cartera!F557/Cartera!F556)</f>
        <v>2.3768450803934027E-2</v>
      </c>
      <c r="G556" s="3">
        <f>LN(Cartera!G557/Cartera!G556)</f>
        <v>-9.4405167077512842E-3</v>
      </c>
      <c r="H556" s="3">
        <f>LN(Cartera!H557/Cartera!H556)</f>
        <v>-4.9376481049432635E-3</v>
      </c>
      <c r="I556" s="3">
        <f>LN(Cartera!I557/Cartera!I556)</f>
        <v>-3.4693009143921863E-3</v>
      </c>
      <c r="J556" s="3">
        <f>LN(Cartera!J557/Cartera!J556)</f>
        <v>-2.8064950351423673E-3</v>
      </c>
      <c r="K556" s="3">
        <f>LN(Cartera!K557/Cartera!K556)</f>
        <v>2.8160640032862637E-2</v>
      </c>
      <c r="L556" s="3">
        <f>LN(Cartera!L557/Cartera!L556)</f>
        <v>5.4978907691436273E-3</v>
      </c>
    </row>
    <row r="557" spans="1:12" hidden="1" outlineLevel="1" x14ac:dyDescent="0.25">
      <c r="A557" s="51"/>
      <c r="B557" s="3">
        <f>LN(Cartera!B558/Cartera!B557)</f>
        <v>-3.4987876550819368E-3</v>
      </c>
      <c r="C557" s="3">
        <f>LN(Cartera!C558/Cartera!C557)</f>
        <v>-1.398622047167584E-2</v>
      </c>
      <c r="D557" s="3">
        <f>LN(Cartera!D558/Cartera!D557)</f>
        <v>3.2109891078945852E-3</v>
      </c>
      <c r="E557" s="3">
        <f>LN(Cartera!E558/Cartera!E557)</f>
        <v>1.0955081745387053E-3</v>
      </c>
      <c r="F557" s="3">
        <f>LN(Cartera!F558/Cartera!F557)</f>
        <v>-9.5406449208438656E-3</v>
      </c>
      <c r="G557" s="3">
        <f>LN(Cartera!G558/Cartera!G557)</f>
        <v>-3.1667518118603999E-3</v>
      </c>
      <c r="H557" s="3">
        <f>LN(Cartera!H558/Cartera!H557)</f>
        <v>-3.150172254491751E-2</v>
      </c>
      <c r="I557" s="3">
        <f>LN(Cartera!I558/Cartera!I557)</f>
        <v>-9.8953080386848542E-3</v>
      </c>
      <c r="J557" s="3">
        <f>LN(Cartera!J558/Cartera!J557)</f>
        <v>3.061201448212919E-3</v>
      </c>
      <c r="K557" s="3">
        <f>LN(Cartera!K558/Cartera!K557)</f>
        <v>-1.8442052402381656E-2</v>
      </c>
      <c r="L557" s="3">
        <f>LN(Cartera!L558/Cartera!L557)</f>
        <v>-6.5704411942231582E-3</v>
      </c>
    </row>
    <row r="558" spans="1:12" hidden="1" outlineLevel="1" x14ac:dyDescent="0.25">
      <c r="A558" s="51"/>
      <c r="B558" s="3">
        <f>LN(Cartera!B559/Cartera!B558)</f>
        <v>9.7891737870745075E-4</v>
      </c>
      <c r="C558" s="3">
        <f>LN(Cartera!C559/Cartera!C558)</f>
        <v>-4.41791570357827E-3</v>
      </c>
      <c r="D558" s="3">
        <f>LN(Cartera!D559/Cartera!D558)</f>
        <v>-3.9003836047993871E-3</v>
      </c>
      <c r="E558" s="3">
        <f>LN(Cartera!E559/Cartera!E558)</f>
        <v>2.7337906583197965E-3</v>
      </c>
      <c r="F558" s="3">
        <f>LN(Cartera!F559/Cartera!F558)</f>
        <v>-2.348239599992134E-2</v>
      </c>
      <c r="G558" s="3">
        <f>LN(Cartera!G559/Cartera!G558)</f>
        <v>-6.4635138728050155E-3</v>
      </c>
      <c r="H558" s="3">
        <f>LN(Cartera!H559/Cartera!H558)</f>
        <v>-1.4417741437998349E-3</v>
      </c>
      <c r="I558" s="3">
        <f>LN(Cartera!I559/Cartera!I558)</f>
        <v>-2.9290882530794088E-3</v>
      </c>
      <c r="J558" s="3">
        <f>LN(Cartera!J559/Cartera!J558)</f>
        <v>-1.075550721836383E-2</v>
      </c>
      <c r="K558" s="3">
        <f>LN(Cartera!K559/Cartera!K558)</f>
        <v>-5.4757691016444688E-4</v>
      </c>
      <c r="L558" s="3">
        <f>LN(Cartera!L559/Cartera!L558)</f>
        <v>-3.6861506668200488E-3</v>
      </c>
    </row>
    <row r="559" spans="1:12" hidden="1" outlineLevel="1" x14ac:dyDescent="0.25">
      <c r="A559" s="51"/>
      <c r="B559" s="3">
        <f>LN(Cartera!B560/Cartera!B559)</f>
        <v>8.3568985268874345E-3</v>
      </c>
      <c r="C559" s="3">
        <f>LN(Cartera!C560/Cartera!C559)</f>
        <v>6.1366399423348943E-3</v>
      </c>
      <c r="D559" s="3">
        <f>LN(Cartera!D560/Cartera!D559)</f>
        <v>9.3811464789876932E-3</v>
      </c>
      <c r="E559" s="3">
        <f>LN(Cartera!E560/Cartera!E559)</f>
        <v>4.6302139102218217E-3</v>
      </c>
      <c r="F559" s="3">
        <f>LN(Cartera!F560/Cartera!F559)</f>
        <v>7.2053578948241739E-3</v>
      </c>
      <c r="G559" s="3">
        <f>LN(Cartera!G560/Cartera!G559)</f>
        <v>-8.9820855382579344E-4</v>
      </c>
      <c r="H559" s="3">
        <f>LN(Cartera!H560/Cartera!H559)</f>
        <v>-2.1344639727160632E-2</v>
      </c>
      <c r="I559" s="3">
        <f>LN(Cartera!I560/Cartera!I559)</f>
        <v>-2.194637375819589E-2</v>
      </c>
      <c r="J559" s="3">
        <f>LN(Cartera!J560/Cartera!J559)</f>
        <v>3.9827637150234678E-3</v>
      </c>
      <c r="K559" s="3">
        <f>LN(Cartera!K560/Cartera!K559)</f>
        <v>3.8268839414696333E-3</v>
      </c>
      <c r="L559" s="3">
        <f>LN(Cartera!L560/Cartera!L559)</f>
        <v>-1.6940175643462448E-3</v>
      </c>
    </row>
    <row r="560" spans="1:12" hidden="1" outlineLevel="1" x14ac:dyDescent="0.25">
      <c r="A560" s="51"/>
      <c r="B560" s="3">
        <f>LN(Cartera!B561/Cartera!B560)</f>
        <v>-5.5963715095031993E-3</v>
      </c>
      <c r="C560" s="3">
        <f>LN(Cartera!C561/Cartera!C560)</f>
        <v>-1.9618003142786999E-2</v>
      </c>
      <c r="D560" s="3">
        <f>LN(Cartera!D561/Cartera!D560)</f>
        <v>7.4873178484089128E-3</v>
      </c>
      <c r="E560" s="3">
        <f>LN(Cartera!E561/Cartera!E560)</f>
        <v>7.0404298395118758E-3</v>
      </c>
      <c r="F560" s="3">
        <f>LN(Cartera!F561/Cartera!F560)</f>
        <v>-1.5396718661272299E-3</v>
      </c>
      <c r="G560" s="3">
        <f>LN(Cartera!G561/Cartera!G560)</f>
        <v>-6.9135388495728291E-3</v>
      </c>
      <c r="H560" s="3">
        <f>LN(Cartera!H561/Cartera!H560)</f>
        <v>-1.2042960270758855E-2</v>
      </c>
      <c r="I560" s="3">
        <f>LN(Cartera!I561/Cartera!I560)</f>
        <v>-8.1287817766350565E-3</v>
      </c>
      <c r="J560" s="3">
        <f>LN(Cartera!J561/Cartera!J560)</f>
        <v>2.9447944137290169E-3</v>
      </c>
      <c r="K560" s="3">
        <f>LN(Cartera!K561/Cartera!K560)</f>
        <v>-2.0210112635174089E-2</v>
      </c>
      <c r="L560" s="3">
        <f>LN(Cartera!L561/Cartera!L560)</f>
        <v>5.2268221259473549E-3</v>
      </c>
    </row>
    <row r="561" spans="1:12" hidden="1" outlineLevel="1" x14ac:dyDescent="0.25">
      <c r="A561" s="51"/>
      <c r="B561" s="3">
        <f>LN(Cartera!B562/Cartera!B561)</f>
        <v>5.9091134087769122E-3</v>
      </c>
      <c r="C561" s="3">
        <f>LN(Cartera!C562/Cartera!C561)</f>
        <v>5.5668100848035879E-3</v>
      </c>
      <c r="D561" s="3">
        <f>LN(Cartera!D562/Cartera!D561)</f>
        <v>-1.5836220932023005E-3</v>
      </c>
      <c r="E561" s="3">
        <f>LN(Cartera!E562/Cartera!E561)</f>
        <v>-1.0306600452219662E-2</v>
      </c>
      <c r="F561" s="3">
        <f>LN(Cartera!F562/Cartera!F561)</f>
        <v>1.7059662616455782E-2</v>
      </c>
      <c r="G561" s="3">
        <f>LN(Cartera!G562/Cartera!G561)</f>
        <v>1.6849040154069957E-2</v>
      </c>
      <c r="H561" s="3">
        <f>LN(Cartera!H562/Cartera!H561)</f>
        <v>-2.0737933106265025E-2</v>
      </c>
      <c r="I561" s="3">
        <f>LN(Cartera!I562/Cartera!I561)</f>
        <v>9.0645114652929332E-4</v>
      </c>
      <c r="J561" s="3">
        <f>LN(Cartera!J562/Cartera!J561)</f>
        <v>8.5290823192983121E-3</v>
      </c>
      <c r="K561" s="3">
        <f>LN(Cartera!K562/Cartera!K561)</f>
        <v>-9.2840037505692542E-4</v>
      </c>
      <c r="L561" s="3">
        <f>LN(Cartera!L562/Cartera!L561)</f>
        <v>-8.9327869513501114E-3</v>
      </c>
    </row>
    <row r="562" spans="1:12" hidden="1" outlineLevel="1" x14ac:dyDescent="0.25">
      <c r="A562" s="51"/>
      <c r="B562" s="3">
        <f>LN(Cartera!B563/Cartera!B562)</f>
        <v>1.0918061805543584E-3</v>
      </c>
      <c r="C562" s="3">
        <f>LN(Cartera!C563/Cartera!C562)</f>
        <v>5.8862257548825375E-2</v>
      </c>
      <c r="D562" s="3">
        <f>LN(Cartera!D563/Cartera!D562)</f>
        <v>1.5277763582883509E-2</v>
      </c>
      <c r="E562" s="3">
        <f>LN(Cartera!E563/Cartera!E562)</f>
        <v>4.623916972995884E-3</v>
      </c>
      <c r="F562" s="3">
        <f>LN(Cartera!F563/Cartera!F562)</f>
        <v>5.2876617560753195E-3</v>
      </c>
      <c r="G562" s="3">
        <f>LN(Cartera!G563/Cartera!G562)</f>
        <v>-1.3035718829355012E-2</v>
      </c>
      <c r="H562" s="3">
        <f>LN(Cartera!H563/Cartera!H562)</f>
        <v>3.8748383729454848E-2</v>
      </c>
      <c r="I562" s="3">
        <f>LN(Cartera!I563/Cartera!I562)</f>
        <v>-3.0248964841109328E-3</v>
      </c>
      <c r="J562" s="3">
        <f>LN(Cartera!J563/Cartera!J562)</f>
        <v>1.1970117471886499E-2</v>
      </c>
      <c r="K562" s="3">
        <f>LN(Cartera!K563/Cartera!K562)</f>
        <v>-9.8946573167959882E-3</v>
      </c>
      <c r="L562" s="3">
        <f>LN(Cartera!L563/Cartera!L562)</f>
        <v>1.8849749454311438E-2</v>
      </c>
    </row>
    <row r="563" spans="1:12" hidden="1" outlineLevel="1" x14ac:dyDescent="0.25">
      <c r="A563" s="51"/>
      <c r="B563" s="3">
        <f>LN(Cartera!B564/Cartera!B563)</f>
        <v>-3.8766708809817027E-4</v>
      </c>
      <c r="C563" s="3">
        <f>LN(Cartera!C564/Cartera!C563)</f>
        <v>1.315205752222042E-2</v>
      </c>
      <c r="D563" s="3">
        <f>LN(Cartera!D564/Cartera!D563)</f>
        <v>-1.4146345868214226E-2</v>
      </c>
      <c r="E563" s="3">
        <f>LN(Cartera!E564/Cartera!E563)</f>
        <v>4.0623482829644508E-3</v>
      </c>
      <c r="F563" s="3">
        <f>LN(Cartera!F564/Cartera!F563)</f>
        <v>-7.3094466246991221E-3</v>
      </c>
      <c r="G563" s="3">
        <f>LN(Cartera!G564/Cartera!G563)</f>
        <v>-6.1284463980719669E-3</v>
      </c>
      <c r="H563" s="3">
        <f>LN(Cartera!H564/Cartera!H563)</f>
        <v>4.9164133693064601E-3</v>
      </c>
      <c r="I563" s="3">
        <f>LN(Cartera!I564/Cartera!I563)</f>
        <v>1.0547122189165415E-2</v>
      </c>
      <c r="J563" s="3">
        <f>LN(Cartera!J564/Cartera!J563)</f>
        <v>8.2326025215109077E-3</v>
      </c>
      <c r="K563" s="3">
        <f>LN(Cartera!K564/Cartera!K563)</f>
        <v>4.3059133141036066E-3</v>
      </c>
      <c r="L563" s="3">
        <f>LN(Cartera!L564/Cartera!L563)</f>
        <v>1.0721113989074757E-2</v>
      </c>
    </row>
    <row r="564" spans="1:12" hidden="1" outlineLevel="1" x14ac:dyDescent="0.25">
      <c r="A564" s="51"/>
      <c r="B564" s="3">
        <f>LN(Cartera!B565/Cartera!B564)</f>
        <v>7.6089202238851178E-3</v>
      </c>
      <c r="C564" s="3">
        <f>LN(Cartera!C565/Cartera!C564)</f>
        <v>-2.232784206275229E-2</v>
      </c>
      <c r="D564" s="3">
        <f>LN(Cartera!D565/Cartera!D564)</f>
        <v>8.3324205958836585E-3</v>
      </c>
      <c r="E564" s="3">
        <f>LN(Cartera!E565/Cartera!E564)</f>
        <v>-1.0596458197138788E-2</v>
      </c>
      <c r="F564" s="3">
        <f>LN(Cartera!F565/Cartera!F564)</f>
        <v>-1.8639631155319615E-2</v>
      </c>
      <c r="G564" s="3">
        <f>LN(Cartera!G565/Cartera!G564)</f>
        <v>1.1024354712796112E-2</v>
      </c>
      <c r="H564" s="3">
        <f>LN(Cartera!H565/Cartera!H564)</f>
        <v>-6.3382877915429932E-3</v>
      </c>
      <c r="I564" s="3">
        <f>LN(Cartera!I565/Cartera!I564)</f>
        <v>-7.2203081427428921E-3</v>
      </c>
      <c r="J564" s="3">
        <f>LN(Cartera!J565/Cartera!J564)</f>
        <v>-4.2324971877646667E-3</v>
      </c>
      <c r="K564" s="3">
        <f>LN(Cartera!K565/Cartera!K564)</f>
        <v>-1.3162976690674448E-2</v>
      </c>
      <c r="L564" s="3">
        <f>LN(Cartera!L565/Cartera!L564)</f>
        <v>-2.5402505516766958E-2</v>
      </c>
    </row>
    <row r="565" spans="1:12" hidden="1" outlineLevel="1" x14ac:dyDescent="0.25">
      <c r="A565" s="51"/>
      <c r="B565" s="3">
        <f>LN(Cartera!B566/Cartera!B565)</f>
        <v>4.9619260691697751E-3</v>
      </c>
      <c r="C565" s="3">
        <f>LN(Cartera!C566/Cartera!C565)</f>
        <v>5.5597812468900581E-2</v>
      </c>
      <c r="D565" s="3">
        <f>LN(Cartera!D566/Cartera!D565)</f>
        <v>4.6984984601252736E-3</v>
      </c>
      <c r="E565" s="3">
        <f>LN(Cartera!E566/Cartera!E565)</f>
        <v>-3.3609577810183332E-2</v>
      </c>
      <c r="F565" s="3">
        <f>LN(Cartera!F566/Cartera!F565)</f>
        <v>-3.356166956506524E-3</v>
      </c>
      <c r="G565" s="3">
        <f>LN(Cartera!G566/Cartera!G565)</f>
        <v>-2.6947867996867467E-3</v>
      </c>
      <c r="H565" s="3">
        <f>LN(Cartera!H566/Cartera!H565)</f>
        <v>9.9107307741832951E-3</v>
      </c>
      <c r="I565" s="3">
        <f>LN(Cartera!I566/Cartera!I565)</f>
        <v>-3.3268140464225472E-3</v>
      </c>
      <c r="J565" s="3">
        <f>LN(Cartera!J566/Cartera!J565)</f>
        <v>-4.1252885258077614E-3</v>
      </c>
      <c r="K565" s="3">
        <f>LN(Cartera!K566/Cartera!K565)</f>
        <v>2.0799288761446572E-3</v>
      </c>
      <c r="L565" s="3">
        <f>LN(Cartera!L566/Cartera!L565)</f>
        <v>2.4618568377305474E-3</v>
      </c>
    </row>
    <row r="566" spans="1:12" hidden="1" outlineLevel="1" x14ac:dyDescent="0.25">
      <c r="A566" s="51"/>
      <c r="B566" s="3">
        <f>LN(Cartera!B567/Cartera!B566)</f>
        <v>2.129673522360021E-3</v>
      </c>
      <c r="C566" s="3">
        <f>LN(Cartera!C567/Cartera!C566)</f>
        <v>-1.6795464700289277E-2</v>
      </c>
      <c r="D566" s="3">
        <f>LN(Cartera!D567/Cartera!D566)</f>
        <v>-2.2345931086230749E-3</v>
      </c>
      <c r="E566" s="3">
        <f>LN(Cartera!E567/Cartera!E566)</f>
        <v>-1.4511650099727502E-2</v>
      </c>
      <c r="F566" s="3">
        <f>LN(Cartera!F567/Cartera!F566)</f>
        <v>1.0290855167454144E-2</v>
      </c>
      <c r="G566" s="3">
        <f>LN(Cartera!G567/Cartera!G566)</f>
        <v>-4.4070083124797925E-3</v>
      </c>
      <c r="H566" s="3">
        <f>LN(Cartera!H567/Cartera!H566)</f>
        <v>-3.6608311057094414E-3</v>
      </c>
      <c r="I566" s="3">
        <f>LN(Cartera!I567/Cartera!I566)</f>
        <v>-3.9458846757951561E-3</v>
      </c>
      <c r="J566" s="3">
        <f>LN(Cartera!J567/Cartera!J566)</f>
        <v>1.877242217103722E-3</v>
      </c>
      <c r="K566" s="3">
        <f>LN(Cartera!K567/Cartera!K566)</f>
        <v>-1.3885149640604357E-2</v>
      </c>
      <c r="L566" s="3">
        <f>LN(Cartera!L567/Cartera!L566)</f>
        <v>-4.929912927245479E-3</v>
      </c>
    </row>
    <row r="567" spans="1:12" hidden="1" outlineLevel="1" x14ac:dyDescent="0.25">
      <c r="A567" s="51"/>
      <c r="B567" s="3">
        <f>LN(Cartera!B568/Cartera!B567)</f>
        <v>3.922444644968149E-3</v>
      </c>
      <c r="C567" s="3">
        <f>LN(Cartera!C568/Cartera!C567)</f>
        <v>-8.9712439710323648E-4</v>
      </c>
      <c r="D567" s="3">
        <f>LN(Cartera!D568/Cartera!D567)</f>
        <v>6.7089345386902926E-4</v>
      </c>
      <c r="E567" s="3">
        <f>LN(Cartera!E568/Cartera!E567)</f>
        <v>-3.7329836773844598E-3</v>
      </c>
      <c r="F567" s="3">
        <f>LN(Cartera!F568/Cartera!F567)</f>
        <v>-2.0688609629368283E-2</v>
      </c>
      <c r="G567" s="3">
        <f>LN(Cartera!G568/Cartera!G567)</f>
        <v>-8.670293031479313E-3</v>
      </c>
      <c r="H567" s="3">
        <f>LN(Cartera!H568/Cartera!H567)</f>
        <v>2.9089823694670246E-2</v>
      </c>
      <c r="I567" s="3">
        <f>LN(Cartera!I568/Cartera!I567)</f>
        <v>1.0889429554113327E-2</v>
      </c>
      <c r="J567" s="3">
        <f>LN(Cartera!J568/Cartera!J567)</f>
        <v>-2.7544901992405941E-3</v>
      </c>
      <c r="K567" s="3">
        <f>LN(Cartera!K568/Cartera!K567)</f>
        <v>5.7449498397203432E-4</v>
      </c>
      <c r="L567" s="3">
        <f>LN(Cartera!L568/Cartera!L567)</f>
        <v>7.7194907487705873E-4</v>
      </c>
    </row>
    <row r="568" spans="1:12" hidden="1" outlineLevel="1" x14ac:dyDescent="0.25">
      <c r="A568" s="51"/>
      <c r="B568" s="3">
        <f>LN(Cartera!B569/Cartera!B568)</f>
        <v>4.7403695087346216E-3</v>
      </c>
      <c r="C568" s="3">
        <f>LN(Cartera!C569/Cartera!C568)</f>
        <v>-1.0975406603994399E-3</v>
      </c>
      <c r="D568" s="3">
        <f>LN(Cartera!D569/Cartera!D568)</f>
        <v>1.3545227634626294E-2</v>
      </c>
      <c r="E568" s="3">
        <f>LN(Cartera!E569/Cartera!E568)</f>
        <v>2.2989091245118084E-3</v>
      </c>
      <c r="F568" s="3">
        <f>LN(Cartera!F569/Cartera!F568)</f>
        <v>6.2515964546428944E-3</v>
      </c>
      <c r="G568" s="3">
        <f>LN(Cartera!G569/Cartera!G568)</f>
        <v>2.3911898658276903E-2</v>
      </c>
      <c r="H568" s="3">
        <f>LN(Cartera!H569/Cartera!H568)</f>
        <v>2.5719002433844434E-2</v>
      </c>
      <c r="I568" s="3">
        <f>LN(Cartera!I569/Cartera!I568)</f>
        <v>-8.7627388581878757E-3</v>
      </c>
      <c r="J568" s="3">
        <f>LN(Cartera!J569/Cartera!J568)</f>
        <v>1.5033202624709686E-3</v>
      </c>
      <c r="K568" s="3">
        <f>LN(Cartera!K569/Cartera!K568)</f>
        <v>1.0283788875593159E-2</v>
      </c>
      <c r="L568" s="3">
        <f>LN(Cartera!L569/Cartera!L568)</f>
        <v>6.9203965482784388E-3</v>
      </c>
    </row>
    <row r="569" spans="1:12" hidden="1" outlineLevel="1" x14ac:dyDescent="0.25">
      <c r="A569" s="51"/>
      <c r="B569" s="3">
        <f>LN(Cartera!B570/Cartera!B569)</f>
        <v>1.0310578003323082E-3</v>
      </c>
      <c r="C569" s="3">
        <f>LN(Cartera!C570/Cartera!C569)</f>
        <v>-5.4054287122627873E-3</v>
      </c>
      <c r="D569" s="3">
        <f>LN(Cartera!D570/Cartera!D569)</f>
        <v>7.6897886091697272E-3</v>
      </c>
      <c r="E569" s="3">
        <f>LN(Cartera!E570/Cartera!E569)</f>
        <v>2.5799068344385333E-3</v>
      </c>
      <c r="F569" s="3">
        <f>LN(Cartera!F570/Cartera!F569)</f>
        <v>-2.0462361916034795E-2</v>
      </c>
      <c r="G569" s="3">
        <f>LN(Cartera!G570/Cartera!G569)</f>
        <v>1.3063103476113797E-2</v>
      </c>
      <c r="H569" s="3">
        <f>LN(Cartera!H570/Cartera!H569)</f>
        <v>3.945234316877725E-2</v>
      </c>
      <c r="I569" s="3">
        <f>LN(Cartera!I570/Cartera!I569)</f>
        <v>-1.214728342281016E-3</v>
      </c>
      <c r="J569" s="3">
        <f>LN(Cartera!J570/Cartera!J569)</f>
        <v>-4.7684493309930413E-3</v>
      </c>
      <c r="K569" s="3">
        <f>LN(Cartera!K570/Cartera!K569)</f>
        <v>-1.4888593547179719E-2</v>
      </c>
      <c r="L569" s="3">
        <f>LN(Cartera!L570/Cartera!L569)</f>
        <v>3.6713824881453245E-3</v>
      </c>
    </row>
    <row r="570" spans="1:12" hidden="1" outlineLevel="1" x14ac:dyDescent="0.25">
      <c r="A570" s="51"/>
      <c r="B570" s="3">
        <f>LN(Cartera!B571/Cartera!B570)</f>
        <v>-5.6846507775877375E-3</v>
      </c>
      <c r="C570" s="3">
        <f>LN(Cartera!C571/Cartera!C570)</f>
        <v>-2.3111601620997317E-3</v>
      </c>
      <c r="D570" s="3">
        <f>LN(Cartera!D571/Cartera!D570)</f>
        <v>-7.9103246149045073E-3</v>
      </c>
      <c r="E570" s="3">
        <f>LN(Cartera!E571/Cartera!E570)</f>
        <v>1.4304107717153943E-3</v>
      </c>
      <c r="F570" s="3">
        <f>LN(Cartera!F571/Cartera!F570)</f>
        <v>1.5890098472051864E-3</v>
      </c>
      <c r="G570" s="3">
        <f>LN(Cartera!G571/Cartera!G570)</f>
        <v>-6.7558095740868325E-3</v>
      </c>
      <c r="H570" s="3">
        <f>LN(Cartera!H571/Cartera!H570)</f>
        <v>6.8927140117702188E-3</v>
      </c>
      <c r="I570" s="3">
        <f>LN(Cartera!I571/Cartera!I570)</f>
        <v>-3.348078052955825E-3</v>
      </c>
      <c r="J570" s="3">
        <f>LN(Cartera!J571/Cartera!J570)</f>
        <v>-2.058787967708926E-2</v>
      </c>
      <c r="K570" s="3">
        <f>LN(Cartera!K571/Cartera!K570)</f>
        <v>6.3261400216832932E-3</v>
      </c>
      <c r="L570" s="3">
        <f>LN(Cartera!L571/Cartera!L570)</f>
        <v>-4.5913150749484792E-3</v>
      </c>
    </row>
    <row r="571" spans="1:12" hidden="1" outlineLevel="1" x14ac:dyDescent="0.25">
      <c r="A571" s="51"/>
      <c r="B571" s="3">
        <f>LN(Cartera!B572/Cartera!B571)</f>
        <v>7.4134356713070441E-3</v>
      </c>
      <c r="C571" s="3">
        <f>LN(Cartera!C572/Cartera!C571)</f>
        <v>1.7748975080537622E-2</v>
      </c>
      <c r="D571" s="3">
        <f>LN(Cartera!D572/Cartera!D571)</f>
        <v>3.1486630705727763E-2</v>
      </c>
      <c r="E571" s="3">
        <f>LN(Cartera!E572/Cartera!E571)</f>
        <v>5.4169200287857936E-3</v>
      </c>
      <c r="F571" s="3">
        <f>LN(Cartera!F572/Cartera!F571)</f>
        <v>2.5086211975931874E-2</v>
      </c>
      <c r="G571" s="3">
        <f>LN(Cartera!G572/Cartera!G571)</f>
        <v>-1.8041726306306089E-2</v>
      </c>
      <c r="H571" s="3">
        <f>LN(Cartera!H572/Cartera!H571)</f>
        <v>2.1258080831282312E-2</v>
      </c>
      <c r="I571" s="3">
        <f>LN(Cartera!I572/Cartera!I571)</f>
        <v>-3.3592947565685653E-3</v>
      </c>
      <c r="J571" s="3">
        <f>LN(Cartera!J572/Cartera!J571)</f>
        <v>-3.0863965623463764E-3</v>
      </c>
      <c r="K571" s="3">
        <f>LN(Cartera!K572/Cartera!K571)</f>
        <v>-1.4823661137244388E-2</v>
      </c>
      <c r="L571" s="3">
        <f>LN(Cartera!L572/Cartera!L571)</f>
        <v>4.6007207789333318E-4</v>
      </c>
    </row>
    <row r="572" spans="1:12" hidden="1" outlineLevel="1" x14ac:dyDescent="0.25">
      <c r="A572" s="51"/>
      <c r="B572" s="3">
        <f>LN(Cartera!B573/Cartera!B572)</f>
        <v>5.4147495639183356E-3</v>
      </c>
      <c r="C572" s="3">
        <f>LN(Cartera!C573/Cartera!C572)</f>
        <v>1.6370487789381039E-2</v>
      </c>
      <c r="D572" s="3">
        <f>LN(Cartera!D573/Cartera!D572)</f>
        <v>-1.942642572221677E-2</v>
      </c>
      <c r="E572" s="3">
        <f>LN(Cartera!E573/Cartera!E572)</f>
        <v>-3.7030950122387799E-3</v>
      </c>
      <c r="F572" s="3">
        <f>LN(Cartera!F573/Cartera!F572)</f>
        <v>1.6888835407556327E-2</v>
      </c>
      <c r="G572" s="3">
        <f>LN(Cartera!G573/Cartera!G572)</f>
        <v>1.6960475899108599E-2</v>
      </c>
      <c r="H572" s="3">
        <f>LN(Cartera!H573/Cartera!H572)</f>
        <v>1.6863829182773113E-2</v>
      </c>
      <c r="I572" s="3">
        <f>LN(Cartera!I573/Cartera!I572)</f>
        <v>1.3068109178097663E-2</v>
      </c>
      <c r="J572" s="3">
        <f>LN(Cartera!J573/Cartera!J572)</f>
        <v>6.675313490748085E-3</v>
      </c>
      <c r="K572" s="3">
        <f>LN(Cartera!K573/Cartera!K572)</f>
        <v>7.3429895157517697E-3</v>
      </c>
      <c r="L572" s="3">
        <f>LN(Cartera!L573/Cartera!L572)</f>
        <v>5.6569986268430964E-3</v>
      </c>
    </row>
    <row r="573" spans="1:12" hidden="1" outlineLevel="1" x14ac:dyDescent="0.25">
      <c r="A573" s="51"/>
      <c r="B573" s="3">
        <f>LN(Cartera!B574/Cartera!B573)</f>
        <v>6.7813982732233954E-3</v>
      </c>
      <c r="C573" s="3">
        <f>LN(Cartera!C574/Cartera!C573)</f>
        <v>1.2848575663874349E-2</v>
      </c>
      <c r="D573" s="3">
        <f>LN(Cartera!D574/Cartera!D573)</f>
        <v>-1.0903718965900536E-3</v>
      </c>
      <c r="E573" s="3">
        <f>LN(Cartera!E574/Cartera!E573)</f>
        <v>1.3042401874367112E-2</v>
      </c>
      <c r="F573" s="3">
        <f>LN(Cartera!F574/Cartera!F573)</f>
        <v>2.2810807001639784E-3</v>
      </c>
      <c r="G573" s="3">
        <f>LN(Cartera!G574/Cartera!G573)</f>
        <v>3.8282255342082625E-3</v>
      </c>
      <c r="H573" s="3">
        <f>LN(Cartera!H574/Cartera!H573)</f>
        <v>-2.176282197112352E-2</v>
      </c>
      <c r="I573" s="3">
        <f>LN(Cartera!I574/Cartera!I573)</f>
        <v>-1.5107723301203187E-3</v>
      </c>
      <c r="J573" s="3">
        <f>LN(Cartera!J574/Cartera!J573)</f>
        <v>-3.2036932275419827E-3</v>
      </c>
      <c r="K573" s="3">
        <f>LN(Cartera!K574/Cartera!K573)</f>
        <v>9.961768394966819E-3</v>
      </c>
      <c r="L573" s="3">
        <f>LN(Cartera!L574/Cartera!L573)</f>
        <v>-3.971804854270798E-3</v>
      </c>
    </row>
    <row r="574" spans="1:12" hidden="1" outlineLevel="1" x14ac:dyDescent="0.25">
      <c r="A574" s="51"/>
      <c r="B574" s="3">
        <f>LN(Cartera!B575/Cartera!B574)</f>
        <v>1.5783597486013607E-3</v>
      </c>
      <c r="C574" s="3">
        <f>LN(Cartera!C575/Cartera!C574)</f>
        <v>1.6280637681555129E-2</v>
      </c>
      <c r="D574" s="3">
        <f>LN(Cartera!D575/Cartera!D574)</f>
        <v>1.23605601750878E-2</v>
      </c>
      <c r="E574" s="3">
        <f>LN(Cartera!E575/Cartera!E574)</f>
        <v>1.008979958184048E-2</v>
      </c>
      <c r="F574" s="3">
        <f>LN(Cartera!F575/Cartera!F574)</f>
        <v>2.4260311690359183E-2</v>
      </c>
      <c r="G574" s="3">
        <f>LN(Cartera!G575/Cartera!G574)</f>
        <v>3.6184284395408958E-3</v>
      </c>
      <c r="H574" s="3">
        <f>LN(Cartera!H575/Cartera!H574)</f>
        <v>3.2556148702704577E-3</v>
      </c>
      <c r="I574" s="3">
        <f>LN(Cartera!I575/Cartera!I574)</f>
        <v>-9.075480745807978E-4</v>
      </c>
      <c r="J574" s="3">
        <f>LN(Cartera!J575/Cartera!J574)</f>
        <v>-1.0273790157282793E-3</v>
      </c>
      <c r="K574" s="3">
        <f>LN(Cartera!K575/Cartera!K574)</f>
        <v>-4.9684413309039185E-3</v>
      </c>
      <c r="L574" s="3">
        <f>LN(Cartera!L575/Cartera!L574)</f>
        <v>-1.8385633964257706E-3</v>
      </c>
    </row>
    <row r="575" spans="1:12" hidden="1" outlineLevel="1" x14ac:dyDescent="0.25">
      <c r="A575" s="51"/>
      <c r="B575" s="3">
        <f>LN(Cartera!B576/Cartera!B575)</f>
        <v>-4.9969024082795362E-3</v>
      </c>
      <c r="C575" s="3">
        <f>LN(Cartera!C576/Cartera!C575)</f>
        <v>-1.6280637681555157E-2</v>
      </c>
      <c r="D575" s="3">
        <f>LN(Cartera!D576/Cartera!D575)</f>
        <v>8.3700239145557895E-3</v>
      </c>
      <c r="E575" s="3">
        <f>LN(Cartera!E576/Cartera!E575)</f>
        <v>-4.7519865801949161E-3</v>
      </c>
      <c r="F575" s="3">
        <f>LN(Cartera!F576/Cartera!F575)</f>
        <v>3.0898965967286536E-2</v>
      </c>
      <c r="G575" s="3">
        <f>LN(Cartera!G576/Cartera!G575)</f>
        <v>4.6746871260262991E-3</v>
      </c>
      <c r="H575" s="3">
        <f>LN(Cartera!H576/Cartera!H575)</f>
        <v>-3.9133009762837484E-2</v>
      </c>
      <c r="I575" s="3">
        <f>LN(Cartera!I576/Cartera!I575)</f>
        <v>-4.2462603575225914E-3</v>
      </c>
      <c r="J575" s="3">
        <f>LN(Cartera!J576/Cartera!J575)</f>
        <v>-1.1631069197484967E-2</v>
      </c>
      <c r="K575" s="3">
        <f>LN(Cartera!K576/Cartera!K575)</f>
        <v>-9.6247131889379296E-3</v>
      </c>
      <c r="L575" s="3">
        <f>LN(Cartera!L576/Cartera!L575)</f>
        <v>-1.5298111837198678E-2</v>
      </c>
    </row>
    <row r="576" spans="1:12" hidden="1" outlineLevel="1" x14ac:dyDescent="0.25">
      <c r="A576" s="51"/>
      <c r="B576" s="3">
        <f>LN(Cartera!B577/Cartera!B576)</f>
        <v>2.6120958407332782E-3</v>
      </c>
      <c r="C576" s="3">
        <f>LN(Cartera!C577/Cartera!C576)</f>
        <v>8.2210671976779611E-3</v>
      </c>
      <c r="D576" s="3">
        <f>LN(Cartera!D577/Cartera!D576)</f>
        <v>-1.7112731448880834E-3</v>
      </c>
      <c r="E576" s="3">
        <f>LN(Cartera!E577/Cartera!E576)</f>
        <v>-2.8020177120702098E-4</v>
      </c>
      <c r="F576" s="3">
        <f>LN(Cartera!F577/Cartera!F576)</f>
        <v>-2.8924193664212765E-2</v>
      </c>
      <c r="G576" s="3">
        <f>LN(Cartera!G577/Cartera!G576)</f>
        <v>2.0389271533749309E-2</v>
      </c>
      <c r="H576" s="3">
        <f>LN(Cartera!H577/Cartera!H576)</f>
        <v>1.8308567736376009E-3</v>
      </c>
      <c r="I576" s="3">
        <f>LN(Cartera!I577/Cartera!I576)</f>
        <v>3.9434905655926613E-3</v>
      </c>
      <c r="J576" s="3">
        <f>LN(Cartera!J577/Cartera!J576)</f>
        <v>-1.1767931383201029E-2</v>
      </c>
      <c r="K576" s="3">
        <f>LN(Cartera!K577/Cartera!K576)</f>
        <v>2.5022736414240639E-2</v>
      </c>
      <c r="L576" s="3">
        <f>LN(Cartera!L577/Cartera!L576)</f>
        <v>-1.285081124391964E-2</v>
      </c>
    </row>
    <row r="577" spans="1:12" hidden="1" outlineLevel="1" x14ac:dyDescent="0.25">
      <c r="A577" s="51"/>
      <c r="B577" s="3">
        <f>LN(Cartera!B578/Cartera!B577)</f>
        <v>2.7825605857141576E-3</v>
      </c>
      <c r="C577" s="3">
        <f>LN(Cartera!C578/Cartera!C577)</f>
        <v>2.6620951133851096E-3</v>
      </c>
      <c r="D577" s="3">
        <f>LN(Cartera!D578/Cartera!D577)</f>
        <v>1.0223731442041037E-2</v>
      </c>
      <c r="E577" s="3">
        <f>LN(Cartera!E578/Cartera!E577)</f>
        <v>8.4042589118767466E-4</v>
      </c>
      <c r="F577" s="3">
        <f>LN(Cartera!F578/Cartera!F577)</f>
        <v>1.3472316939878055E-2</v>
      </c>
      <c r="G577" s="3">
        <f>LN(Cartera!G578/Cartera!G577)</f>
        <v>-6.6864802566861193E-3</v>
      </c>
      <c r="H577" s="3">
        <f>LN(Cartera!H578/Cartera!H577)</f>
        <v>6.8865701680133071E-3</v>
      </c>
      <c r="I577" s="3">
        <f>LN(Cartera!I578/Cartera!I577)</f>
        <v>-2.728514735923913E-3</v>
      </c>
      <c r="J577" s="3">
        <f>LN(Cartera!J578/Cartera!J577)</f>
        <v>-2.5037890531348281E-2</v>
      </c>
      <c r="K577" s="3">
        <f>LN(Cartera!K578/Cartera!K577)</f>
        <v>-1.0238940513853767E-2</v>
      </c>
      <c r="L577" s="3">
        <f>LN(Cartera!L578/Cartera!L577)</f>
        <v>-1.8945853323041582E-3</v>
      </c>
    </row>
    <row r="578" spans="1:12" hidden="1" outlineLevel="1" x14ac:dyDescent="0.25">
      <c r="A578" s="51"/>
      <c r="B578" s="3">
        <f>LN(Cartera!B579/Cartera!B578)</f>
        <v>-1.717080929757553E-3</v>
      </c>
      <c r="C578" s="3">
        <f>LN(Cartera!C579/Cartera!C578)</f>
        <v>6.2470907437348891E-3</v>
      </c>
      <c r="D578" s="3">
        <f>LN(Cartera!D579/Cartera!D578)</f>
        <v>4.0182352892254121E-3</v>
      </c>
      <c r="E578" s="3">
        <f>LN(Cartera!E579/Cartera!E578)</f>
        <v>-1.9621590587495584E-3</v>
      </c>
      <c r="F578" s="3">
        <f>LN(Cartera!F579/Cartera!F578)</f>
        <v>6.064300261718206E-3</v>
      </c>
      <c r="G578" s="3">
        <f>LN(Cartera!G579/Cartera!G578)</f>
        <v>-3.9371636577070004E-3</v>
      </c>
      <c r="H578" s="3">
        <f>LN(Cartera!H579/Cartera!H578)</f>
        <v>-7.171123479931654E-3</v>
      </c>
      <c r="I578" s="3">
        <f>LN(Cartera!I579/Cartera!I578)</f>
        <v>-1.1296075103124581E-2</v>
      </c>
      <c r="J578" s="3">
        <f>LN(Cartera!J579/Cartera!J578)</f>
        <v>-4.7313232994615605E-3</v>
      </c>
      <c r="K578" s="3">
        <f>LN(Cartera!K579/Cartera!K578)</f>
        <v>-5.3507102625669966E-3</v>
      </c>
      <c r="L578" s="3">
        <f>LN(Cartera!L579/Cartera!L578)</f>
        <v>-6.3226368979281227E-4</v>
      </c>
    </row>
    <row r="579" spans="1:12" hidden="1" outlineLevel="1" x14ac:dyDescent="0.25">
      <c r="A579" s="51"/>
      <c r="B579" s="3">
        <f>LN(Cartera!B580/Cartera!B579)</f>
        <v>2.2972267173864253E-3</v>
      </c>
      <c r="C579" s="3">
        <f>LN(Cartera!C580/Cartera!C579)</f>
        <v>2.356157660688273E-3</v>
      </c>
      <c r="D579" s="3">
        <f>LN(Cartera!D580/Cartera!D579)</f>
        <v>8.6162136783552758E-3</v>
      </c>
      <c r="E579" s="3">
        <f>LN(Cartera!E580/Cartera!E579)</f>
        <v>4.4792909294465375E-3</v>
      </c>
      <c r="F579" s="3">
        <f>LN(Cartera!F580/Cartera!F579)</f>
        <v>1.7262524500324099E-2</v>
      </c>
      <c r="G579" s="3">
        <f>LN(Cartera!G580/Cartera!G579)</f>
        <v>1.2500410421459585E-3</v>
      </c>
      <c r="H579" s="3">
        <f>LN(Cartera!H580/Cartera!H579)</f>
        <v>-6.9362429780764189E-3</v>
      </c>
      <c r="I579" s="3">
        <f>LN(Cartera!I580/Cartera!I579)</f>
        <v>2.1564966616788302E-2</v>
      </c>
      <c r="J579" s="3">
        <f>LN(Cartera!J580/Cartera!J579)</f>
        <v>-1.6273803097809987E-3</v>
      </c>
      <c r="K579" s="3">
        <f>LN(Cartera!K580/Cartera!K579)</f>
        <v>5.7469592617087715E-4</v>
      </c>
      <c r="L579" s="3">
        <f>LN(Cartera!L580/Cartera!L579)</f>
        <v>9.1295768832732084E-3</v>
      </c>
    </row>
    <row r="580" spans="1:12" hidden="1" outlineLevel="1" x14ac:dyDescent="0.25">
      <c r="A580" s="51"/>
      <c r="B580" s="3">
        <f>LN(Cartera!B581/Cartera!B580)</f>
        <v>2.0432713556145475E-3</v>
      </c>
      <c r="C580" s="3">
        <f>LN(Cartera!C581/Cartera!C580)</f>
        <v>0</v>
      </c>
      <c r="D580" s="3">
        <f>LN(Cartera!D581/Cartera!D580)</f>
        <v>-1.475576925948293E-2</v>
      </c>
      <c r="E580" s="3">
        <f>LN(Cartera!E581/Cartera!E580)</f>
        <v>-2.237081469874661E-3</v>
      </c>
      <c r="F580" s="3">
        <f>LN(Cartera!F581/Cartera!F580)</f>
        <v>-5.004156695421833E-3</v>
      </c>
      <c r="G580" s="3">
        <f>LN(Cartera!G581/Cartera!G580)</f>
        <v>9.6113007291734239E-5</v>
      </c>
      <c r="H580" s="3">
        <f>LN(Cartera!H581/Cartera!H580)</f>
        <v>-6.3252685266732191E-3</v>
      </c>
      <c r="I580" s="3">
        <f>LN(Cartera!I581/Cartera!I580)</f>
        <v>-1.8044516174339166E-3</v>
      </c>
      <c r="J580" s="3">
        <f>LN(Cartera!J581/Cartera!J580)</f>
        <v>5.2792000781462581E-3</v>
      </c>
      <c r="K580" s="3">
        <f>LN(Cartera!K581/Cartera!K580)</f>
        <v>-2.6585499257532359E-2</v>
      </c>
      <c r="L580" s="3">
        <f>LN(Cartera!L581/Cartera!L580)</f>
        <v>-7.83760522917123E-4</v>
      </c>
    </row>
    <row r="581" spans="1:12" hidden="1" outlineLevel="1" x14ac:dyDescent="0.25">
      <c r="A581" s="51"/>
      <c r="B581" s="3">
        <f>LN(Cartera!B582/Cartera!B581)</f>
        <v>-7.2335748743449586E-4</v>
      </c>
      <c r="C581" s="3">
        <f>LN(Cartera!C582/Cartera!C581)</f>
        <v>-5.9482306997645958E-3</v>
      </c>
      <c r="D581" s="3">
        <f>LN(Cartera!D582/Cartera!D581)</f>
        <v>-1.3684177467090726E-2</v>
      </c>
      <c r="E581" s="3">
        <f>LN(Cartera!E582/Cartera!E581)</f>
        <v>6.974501504658866E-3</v>
      </c>
      <c r="F581" s="3">
        <f>LN(Cartera!F582/Cartera!F581)</f>
        <v>-1.4437281737000349E-2</v>
      </c>
      <c r="G581" s="3">
        <f>LN(Cartera!G582/Cartera!G581)</f>
        <v>-1.1403302981166577E-2</v>
      </c>
      <c r="H581" s="3">
        <f>LN(Cartera!H582/Cartera!H581)</f>
        <v>1.974605646200174E-2</v>
      </c>
      <c r="I581" s="3">
        <f>LN(Cartera!I582/Cartera!I581)</f>
        <v>-1.8078040204023377E-3</v>
      </c>
      <c r="J581" s="3">
        <f>LN(Cartera!J582/Cartera!J581)</f>
        <v>1.0742724286848949E-2</v>
      </c>
      <c r="K581" s="3">
        <f>LN(Cartera!K582/Cartera!K581)</f>
        <v>-1.0477470771016297E-2</v>
      </c>
      <c r="L581" s="3">
        <f>LN(Cartera!L582/Cartera!L581)</f>
        <v>1.5559626549904566E-2</v>
      </c>
    </row>
    <row r="582" spans="1:12" hidden="1" outlineLevel="1" x14ac:dyDescent="0.25">
      <c r="A582" s="51"/>
      <c r="B582" s="3">
        <f>LN(Cartera!B583/Cartera!B582)</f>
        <v>-2.2734064546585058E-4</v>
      </c>
      <c r="C582" s="3">
        <f>LN(Cartera!C583/Cartera!C582)</f>
        <v>-2.3571073405513544E-2</v>
      </c>
      <c r="D582" s="3">
        <f>LN(Cartera!D583/Cartera!D582)</f>
        <v>-1.5184695066842287E-2</v>
      </c>
      <c r="E582" s="3">
        <f>LN(Cartera!E583/Cartera!E582)</f>
        <v>-2.2266082118763343E-3</v>
      </c>
      <c r="F582" s="3">
        <f>LN(Cartera!F583/Cartera!F582)</f>
        <v>3.6289383874686765E-3</v>
      </c>
      <c r="G582" s="3">
        <f>LN(Cartera!G583/Cartera!G582)</f>
        <v>-7.609773307794737E-3</v>
      </c>
      <c r="H582" s="3">
        <f>LN(Cartera!H583/Cartera!H582)</f>
        <v>6.058155043209524E-4</v>
      </c>
      <c r="I582" s="3">
        <f>LN(Cartera!I583/Cartera!I582)</f>
        <v>1.3181677178253108E-2</v>
      </c>
      <c r="J582" s="3">
        <f>LN(Cartera!J583/Cartera!J582)</f>
        <v>1.1553079755475412E-2</v>
      </c>
      <c r="K582" s="3">
        <f>LN(Cartera!K583/Cartera!K582)</f>
        <v>1.7532193554837594E-2</v>
      </c>
      <c r="L582" s="3">
        <f>LN(Cartera!L583/Cartera!L582)</f>
        <v>-4.4873421526586479E-3</v>
      </c>
    </row>
    <row r="583" spans="1:12" hidden="1" outlineLevel="1" x14ac:dyDescent="0.25">
      <c r="A583" s="51"/>
      <c r="B583" s="3">
        <f>LN(Cartera!B584/Cartera!B583)</f>
        <v>2.2498945164189342E-3</v>
      </c>
      <c r="C583" s="3">
        <f>LN(Cartera!C584/Cartera!C583)</f>
        <v>-2.0174976620952405E-2</v>
      </c>
      <c r="D583" s="3">
        <f>LN(Cartera!D584/Cartera!D583)</f>
        <v>-3.1079128061771526E-2</v>
      </c>
      <c r="E583" s="3">
        <f>LN(Cartera!E584/Cartera!E583)</f>
        <v>-5.868369584792474E-3</v>
      </c>
      <c r="F583" s="3">
        <f>LN(Cartera!F584/Cartera!F583)</f>
        <v>6.0190382753500535E-3</v>
      </c>
      <c r="G583" s="3">
        <f>LN(Cartera!G584/Cartera!G583)</f>
        <v>8.8097505458962231E-4</v>
      </c>
      <c r="H583" s="3">
        <f>LN(Cartera!H584/Cartera!H583)</f>
        <v>6.3987863328912103E-3</v>
      </c>
      <c r="I583" s="3">
        <f>LN(Cartera!I584/Cartera!I583)</f>
        <v>1.2128532767521794E-2</v>
      </c>
      <c r="J583" s="3">
        <f>LN(Cartera!J584/Cartera!J583)</f>
        <v>9.2378761894606912E-4</v>
      </c>
      <c r="K583" s="3">
        <f>LN(Cartera!K584/Cartera!K583)</f>
        <v>3.1712122147016401E-2</v>
      </c>
      <c r="L583" s="3">
        <f>LN(Cartera!L584/Cartera!L583)</f>
        <v>-1.0861820634708163E-3</v>
      </c>
    </row>
    <row r="584" spans="1:12" hidden="1" outlineLevel="1" x14ac:dyDescent="0.25">
      <c r="A584" s="51"/>
      <c r="B584" s="3">
        <f>LN(Cartera!B585/Cartera!B584)</f>
        <v>2.5861484910903757E-3</v>
      </c>
      <c r="C584" s="3">
        <f>LN(Cartera!C585/Cartera!C584)</f>
        <v>-1.6056201088696213E-2</v>
      </c>
      <c r="D584" s="3">
        <f>LN(Cartera!D585/Cartera!D584)</f>
        <v>4.2750206211911203E-3</v>
      </c>
      <c r="E584" s="3">
        <f>LN(Cartera!E585/Cartera!E584)</f>
        <v>5.6040908498884994E-4</v>
      </c>
      <c r="F584" s="3">
        <f>LN(Cartera!F585/Cartera!F584)</f>
        <v>-1.1831648630076142E-2</v>
      </c>
      <c r="G584" s="3">
        <f>LN(Cartera!G585/Cartera!G584)</f>
        <v>-2.4866257318590854E-2</v>
      </c>
      <c r="H584" s="3">
        <f>LN(Cartera!H585/Cartera!H584)</f>
        <v>-2.7718217554930933E-3</v>
      </c>
      <c r="I584" s="3">
        <f>LN(Cartera!I585/Cartera!I584)</f>
        <v>-1.3319628816486151E-2</v>
      </c>
      <c r="J584" s="3">
        <f>LN(Cartera!J585/Cartera!J584)</f>
        <v>1.036686695041643E-2</v>
      </c>
      <c r="K584" s="3">
        <f>LN(Cartera!K585/Cartera!K584)</f>
        <v>-2.6259275193496391E-2</v>
      </c>
      <c r="L584" s="3">
        <f>LN(Cartera!L585/Cartera!L584)</f>
        <v>-1.5538536135467204E-3</v>
      </c>
    </row>
    <row r="585" spans="1:12" hidden="1" outlineLevel="1" x14ac:dyDescent="0.25">
      <c r="A585" s="51"/>
      <c r="B585" s="3">
        <f>LN(Cartera!B586/Cartera!B585)</f>
        <v>9.7199170157000782E-3</v>
      </c>
      <c r="C585" s="3">
        <f>LN(Cartera!C586/Cartera!C585)</f>
        <v>3.4969989093587721E-2</v>
      </c>
      <c r="D585" s="3">
        <f>LN(Cartera!D586/Cartera!D585)</f>
        <v>2.5929386185651854E-2</v>
      </c>
      <c r="E585" s="3">
        <f>LN(Cartera!E586/Cartera!E585)</f>
        <v>9.7561191949091398E-3</v>
      </c>
      <c r="F585" s="3">
        <f>LN(Cartera!F586/Cartera!F585)</f>
        <v>8.9470553183985512E-3</v>
      </c>
      <c r="G585" s="3">
        <f>LN(Cartera!G586/Cartera!G585)</f>
        <v>2.9048048946198014E-3</v>
      </c>
      <c r="H585" s="3">
        <f>LN(Cartera!H586/Cartera!H585)</f>
        <v>1.7545045102949561E-2</v>
      </c>
      <c r="I585" s="3">
        <f>LN(Cartera!I586/Cartera!I585)</f>
        <v>4.4595881847982414E-3</v>
      </c>
      <c r="J585" s="3">
        <f>LN(Cartera!J586/Cartera!J585)</f>
        <v>4.9486361898759971E-3</v>
      </c>
      <c r="K585" s="3">
        <f>LN(Cartera!K586/Cartera!K585)</f>
        <v>-3.1122373647627199E-3</v>
      </c>
      <c r="L585" s="3">
        <f>LN(Cartera!L586/Cartera!L585)</f>
        <v>7.5905406071155208E-3</v>
      </c>
    </row>
    <row r="586" spans="1:12" hidden="1" outlineLevel="1" x14ac:dyDescent="0.25">
      <c r="A586" s="51"/>
      <c r="B586" s="3">
        <f>LN(Cartera!B587/Cartera!B586)</f>
        <v>-1.3189522437293002E-3</v>
      </c>
      <c r="C586" s="3">
        <f>LN(Cartera!C587/Cartera!C586)</f>
        <v>-4.0312464297358838E-2</v>
      </c>
      <c r="D586" s="3">
        <f>LN(Cartera!D587/Cartera!D586)</f>
        <v>2.4036065587475929E-3</v>
      </c>
      <c r="E586" s="3">
        <f>LN(Cartera!E587/Cartera!E586)</f>
        <v>-3.3342348662792854E-3</v>
      </c>
      <c r="F586" s="3">
        <f>LN(Cartera!F587/Cartera!F586)</f>
        <v>-9.6759826035810424E-3</v>
      </c>
      <c r="G586" s="3">
        <f>LN(Cartera!G587/Cartera!G586)</f>
        <v>-5.114094773820136E-3</v>
      </c>
      <c r="H586" s="3">
        <f>LN(Cartera!H587/Cartera!H586)</f>
        <v>-3.1672024136424259E-3</v>
      </c>
      <c r="I586" s="3">
        <f>LN(Cartera!I587/Cartera!I586)</f>
        <v>-2.3759440936479722E-3</v>
      </c>
      <c r="J586" s="3">
        <f>LN(Cartera!J587/Cartera!J586)</f>
        <v>2.3355530510981558E-3</v>
      </c>
      <c r="K586" s="3">
        <f>LN(Cartera!K587/Cartera!K586)</f>
        <v>-4.8823452171745255E-3</v>
      </c>
      <c r="L586" s="3">
        <f>LN(Cartera!L587/Cartera!L586)</f>
        <v>-6.9687466924201746E-3</v>
      </c>
    </row>
    <row r="587" spans="1:12" hidden="1" outlineLevel="1" x14ac:dyDescent="0.25">
      <c r="A587" s="51"/>
      <c r="B587" s="3">
        <f>LN(Cartera!B588/Cartera!B587)</f>
        <v>4.0881607018085015E-3</v>
      </c>
      <c r="C587" s="3">
        <f>LN(Cartera!C588/Cartera!C587)</f>
        <v>-9.03604277484449E-3</v>
      </c>
      <c r="D587" s="3">
        <f>LN(Cartera!D588/Cartera!D587)</f>
        <v>2.1800314319535569E-3</v>
      </c>
      <c r="E587" s="3">
        <f>LN(Cartera!E588/Cartera!E587)</f>
        <v>8.8667801752564043E-3</v>
      </c>
      <c r="F587" s="3">
        <f>LN(Cartera!F588/Cartera!F587)</f>
        <v>-1.6419876320131879E-2</v>
      </c>
      <c r="G587" s="3">
        <f>LN(Cartera!G588/Cartera!G587)</f>
        <v>-1.1064729680241062E-3</v>
      </c>
      <c r="H587" s="3">
        <f>LN(Cartera!H588/Cartera!H587)</f>
        <v>2.130283195486634E-2</v>
      </c>
      <c r="I587" s="3">
        <f>LN(Cartera!I588/Cartera!I587)</f>
        <v>-8.3608430959172687E-3</v>
      </c>
      <c r="J587" s="3">
        <f>LN(Cartera!J588/Cartera!J587)</f>
        <v>-1.4095795352606568E-2</v>
      </c>
      <c r="K587" s="3">
        <f>LN(Cartera!K588/Cartera!K587)</f>
        <v>-2.3520786779316922E-3</v>
      </c>
      <c r="L587" s="3">
        <f>LN(Cartera!L588/Cartera!L587)</f>
        <v>1.1741259645290334E-2</v>
      </c>
    </row>
    <row r="588" spans="1:12" hidden="1" outlineLevel="1" x14ac:dyDescent="0.25">
      <c r="A588" s="51"/>
      <c r="B588" s="3">
        <f>LN(Cartera!B589/Cartera!B588)</f>
        <v>4.5937606936041845E-4</v>
      </c>
      <c r="C588" s="3">
        <f>LN(Cartera!C589/Cartera!C588)</f>
        <v>1.0651837915318148E-2</v>
      </c>
      <c r="D588" s="3">
        <f>LN(Cartera!D589/Cartera!D588)</f>
        <v>8.7072276520125695E-4</v>
      </c>
      <c r="E588" s="3">
        <f>LN(Cartera!E589/Cartera!E588)</f>
        <v>5.5021045888251898E-3</v>
      </c>
      <c r="F588" s="3">
        <f>LN(Cartera!F589/Cartera!F588)</f>
        <v>2.4678936209203812E-3</v>
      </c>
      <c r="G588" s="3">
        <f>LN(Cartera!G589/Cartera!G588)</f>
        <v>8.8176623861169513E-3</v>
      </c>
      <c r="H588" s="3">
        <f>LN(Cartera!H589/Cartera!H588)</f>
        <v>2.7678039085357518E-2</v>
      </c>
      <c r="I588" s="3">
        <f>LN(Cartera!I589/Cartera!I588)</f>
        <v>6.2771990047668282E-3</v>
      </c>
      <c r="J588" s="3">
        <f>LN(Cartera!J589/Cartera!J588)</f>
        <v>-9.3760868662391608E-3</v>
      </c>
      <c r="K588" s="3">
        <f>LN(Cartera!K589/Cartera!K588)</f>
        <v>1.3449242647141308E-2</v>
      </c>
      <c r="L588" s="3">
        <f>LN(Cartera!L589/Cartera!L588)</f>
        <v>1.7357302258937283E-2</v>
      </c>
    </row>
    <row r="589" spans="1:12" hidden="1" outlineLevel="1" x14ac:dyDescent="0.25">
      <c r="A589" s="51"/>
      <c r="B589" s="3">
        <f>LN(Cartera!B590/Cartera!B589)</f>
        <v>-1.3252082212133458E-2</v>
      </c>
      <c r="C589" s="3">
        <f>LN(Cartera!C590/Cartera!C589)</f>
        <v>1.4117175161286707E-3</v>
      </c>
      <c r="D589" s="3">
        <f>LN(Cartera!D590/Cartera!D589)</f>
        <v>7.154545423612579E-3</v>
      </c>
      <c r="E589" s="3">
        <f>LN(Cartera!E590/Cartera!E589)</f>
        <v>-2.7444094012288577E-4</v>
      </c>
      <c r="F589" s="3">
        <f>LN(Cartera!F590/Cartera!F589)</f>
        <v>1.8801677035266383E-2</v>
      </c>
      <c r="G589" s="3">
        <f>LN(Cartera!G590/Cartera!G589)</f>
        <v>-2.9972647076317326E-3</v>
      </c>
      <c r="H589" s="3">
        <f>LN(Cartera!H590/Cartera!H589)</f>
        <v>8.3031781115062726E-4</v>
      </c>
      <c r="I589" s="3">
        <f>LN(Cartera!I590/Cartera!I589)</f>
        <v>2.9752773662769577E-3</v>
      </c>
      <c r="J589" s="3">
        <f>LN(Cartera!J590/Cartera!J589)</f>
        <v>-8.2601453882173038E-3</v>
      </c>
      <c r="K589" s="3">
        <f>LN(Cartera!K590/Cartera!K589)</f>
        <v>-1.4627271438608074E-2</v>
      </c>
      <c r="L589" s="3">
        <f>LN(Cartera!L590/Cartera!L589)</f>
        <v>-3.1748306720663735E-3</v>
      </c>
    </row>
    <row r="590" spans="1:12" hidden="1" outlineLevel="1" x14ac:dyDescent="0.25">
      <c r="A590" s="51"/>
      <c r="B590" s="3">
        <f>LN(Cartera!B591/Cartera!B590)</f>
        <v>-3.1310863943895271E-3</v>
      </c>
      <c r="C590" s="3">
        <f>LN(Cartera!C591/Cartera!C590)</f>
        <v>7.429057320989055E-3</v>
      </c>
      <c r="D590" s="3">
        <f>LN(Cartera!D591/Cartera!D590)</f>
        <v>-2.1609592824726849E-4</v>
      </c>
      <c r="E590" s="3">
        <f>LN(Cartera!E591/Cartera!E590)</f>
        <v>-1.6478443717797633E-3</v>
      </c>
      <c r="F590" s="3">
        <f>LN(Cartera!F591/Cartera!F590)</f>
        <v>2.9084314276007078E-2</v>
      </c>
      <c r="G590" s="3">
        <f>LN(Cartera!G591/Cartera!G590)</f>
        <v>1.9520084162854417E-2</v>
      </c>
      <c r="H590" s="3">
        <f>LN(Cartera!H591/Cartera!H590)</f>
        <v>3.0171249841927231E-4</v>
      </c>
      <c r="I590" s="3">
        <f>LN(Cartera!I591/Cartera!I590)</f>
        <v>-6.5574304504656348E-3</v>
      </c>
      <c r="J590" s="3">
        <f>LN(Cartera!J591/Cartera!J590)</f>
        <v>-2.1773813221969803E-2</v>
      </c>
      <c r="K590" s="3">
        <f>LN(Cartera!K591/Cartera!K590)</f>
        <v>-2.9513449273104527E-3</v>
      </c>
      <c r="L590" s="3">
        <f>LN(Cartera!L591/Cartera!L590)</f>
        <v>-1.5153662200769382E-3</v>
      </c>
    </row>
    <row r="591" spans="1:12" hidden="1" outlineLevel="1" x14ac:dyDescent="0.25">
      <c r="A591" s="51"/>
      <c r="B591" s="3">
        <f>LN(Cartera!B592/Cartera!B591)</f>
        <v>-1.0639961331976062E-3</v>
      </c>
      <c r="C591" s="3">
        <f>LN(Cartera!C592/Cartera!C591)</f>
        <v>-6.6232353514592323E-3</v>
      </c>
      <c r="D591" s="3">
        <f>LN(Cartera!D592/Cartera!D591)</f>
        <v>1.9684033060080583E-2</v>
      </c>
      <c r="E591" s="3">
        <f>LN(Cartera!E592/Cartera!E591)</f>
        <v>3.0191046802851358E-3</v>
      </c>
      <c r="F591" s="3">
        <f>LN(Cartera!F592/Cartera!F591)</f>
        <v>7.7238066837014823E-3</v>
      </c>
      <c r="G591" s="3">
        <f>LN(Cartera!G592/Cartera!G591)</f>
        <v>5.4799724796600171E-3</v>
      </c>
      <c r="H591" s="3">
        <f>LN(Cartera!H592/Cartera!H591)</f>
        <v>-8.5219720409686981E-3</v>
      </c>
      <c r="I591" s="3">
        <f>LN(Cartera!I592/Cartera!I591)</f>
        <v>-9.0117764887928369E-3</v>
      </c>
      <c r="J591" s="3">
        <f>LN(Cartera!J592/Cartera!J591)</f>
        <v>4.6379021255340443E-3</v>
      </c>
      <c r="K591" s="3">
        <f>LN(Cartera!K592/Cartera!K591)</f>
        <v>-2.1698598332114795E-3</v>
      </c>
      <c r="L591" s="3">
        <f>LN(Cartera!L592/Cartera!L591)</f>
        <v>3.0321455650632068E-4</v>
      </c>
    </row>
    <row r="592" spans="1:12" hidden="1" outlineLevel="1" x14ac:dyDescent="0.25">
      <c r="A592" s="51"/>
      <c r="B592" s="3">
        <f>LN(Cartera!B593/Cartera!B592)</f>
        <v>-6.0842046074218699E-3</v>
      </c>
      <c r="C592" s="3">
        <f>LN(Cartera!C593/Cartera!C592)</f>
        <v>1.1114006765281877E-2</v>
      </c>
      <c r="D592" s="3">
        <f>LN(Cartera!D593/Cartera!D592)</f>
        <v>-3.3955889290755515E-3</v>
      </c>
      <c r="E592" s="3">
        <f>LN(Cartera!E593/Cartera!E592)</f>
        <v>4.920622284845389E-3</v>
      </c>
      <c r="F592" s="3">
        <f>LN(Cartera!F593/Cartera!F592)</f>
        <v>6.7387498733304371E-3</v>
      </c>
      <c r="G592" s="3">
        <f>LN(Cartera!G593/Cartera!G592)</f>
        <v>1.4628519236691286E-2</v>
      </c>
      <c r="H592" s="3">
        <f>LN(Cartera!H593/Cartera!H592)</f>
        <v>-2.36107733076999E-3</v>
      </c>
      <c r="I592" s="3">
        <f>LN(Cartera!I593/Cartera!I592)</f>
        <v>4.215604081529053E-3</v>
      </c>
      <c r="J592" s="3">
        <f>LN(Cartera!J593/Cartera!J592)</f>
        <v>-4.9113330000200321E-3</v>
      </c>
      <c r="K592" s="3">
        <f>LN(Cartera!K593/Cartera!K592)</f>
        <v>-3.1645398557276021E-3</v>
      </c>
      <c r="L592" s="3">
        <f>LN(Cartera!L593/Cartera!L592)</f>
        <v>-1.5164885637887124E-4</v>
      </c>
    </row>
    <row r="593" spans="1:12" hidden="1" outlineLevel="1" x14ac:dyDescent="0.25">
      <c r="A593" s="51"/>
      <c r="B593" s="3">
        <f>LN(Cartera!B594/Cartera!B593)</f>
        <v>-1.2948053410618924E-2</v>
      </c>
      <c r="C593" s="3">
        <f>LN(Cartera!C594/Cartera!C593)</f>
        <v>-6.5934605489913808E-3</v>
      </c>
      <c r="D593" s="3">
        <f>LN(Cartera!D594/Cartera!D593)</f>
        <v>1.6991932720455073E-3</v>
      </c>
      <c r="E593" s="3">
        <f>LN(Cartera!E594/Cartera!E593)</f>
        <v>-1.0141213820141465E-2</v>
      </c>
      <c r="F593" s="3">
        <f>LN(Cartera!F594/Cartera!F593)</f>
        <v>-2.5507260206421179E-3</v>
      </c>
      <c r="G593" s="3">
        <f>LN(Cartera!G594/Cartera!G593)</f>
        <v>3.5520125496705888E-3</v>
      </c>
      <c r="H593" s="3">
        <f>LN(Cartera!H594/Cartera!H593)</f>
        <v>-6.3492430509598675E-3</v>
      </c>
      <c r="I593" s="3">
        <f>LN(Cartera!I594/Cartera!I593)</f>
        <v>7.4839447491681617E-3</v>
      </c>
      <c r="J593" s="3">
        <f>LN(Cartera!J594/Cartera!J593)</f>
        <v>-1.3770528241886662E-2</v>
      </c>
      <c r="K593" s="3">
        <f>LN(Cartera!K594/Cartera!K593)</f>
        <v>9.8561807150116081E-3</v>
      </c>
      <c r="L593" s="3">
        <f>LN(Cartera!L594/Cartera!L593)</f>
        <v>-7.152035355866484E-3</v>
      </c>
    </row>
    <row r="594" spans="1:12" hidden="1" outlineLevel="1" x14ac:dyDescent="0.25">
      <c r="A594" s="51"/>
      <c r="B594" s="3">
        <f>LN(Cartera!B595/Cartera!B594)</f>
        <v>-1.9713870555857628E-3</v>
      </c>
      <c r="C594" s="3">
        <f>LN(Cartera!C595/Cartera!C594)</f>
        <v>-8.6571206637030135E-3</v>
      </c>
      <c r="D594" s="3">
        <f>LN(Cartera!D595/Cartera!D594)</f>
        <v>-2.1450844402629374E-2</v>
      </c>
      <c r="E594" s="3">
        <f>LN(Cartera!E595/Cartera!E594)</f>
        <v>0</v>
      </c>
      <c r="F594" s="3">
        <f>LN(Cartera!F595/Cartera!F594)</f>
        <v>1.1082981270379872E-2</v>
      </c>
      <c r="G594" s="3">
        <f>LN(Cartera!G595/Cartera!G594)</f>
        <v>-1.9164270712290898E-4</v>
      </c>
      <c r="H594" s="3">
        <f>LN(Cartera!H595/Cartera!H594)</f>
        <v>7.4923594655025537E-3</v>
      </c>
      <c r="I594" s="3">
        <f>LN(Cartera!I595/Cartera!I594)</f>
        <v>1.2448352805687341E-2</v>
      </c>
      <c r="J594" s="3">
        <f>LN(Cartera!J595/Cartera!J594)</f>
        <v>4.9792631929981195E-3</v>
      </c>
      <c r="K594" s="3">
        <f>LN(Cartera!K595/Cartera!K594)</f>
        <v>-1.9615497663519883E-4</v>
      </c>
      <c r="L594" s="3">
        <f>LN(Cartera!L595/Cartera!L594)</f>
        <v>4.5803495502535536E-4</v>
      </c>
    </row>
    <row r="595" spans="1:12" hidden="1" outlineLevel="1" x14ac:dyDescent="0.25">
      <c r="A595" s="51"/>
      <c r="B595" s="3">
        <f>LN(Cartera!B596/Cartera!B595)</f>
        <v>-5.3484081954841512E-3</v>
      </c>
      <c r="C595" s="3">
        <f>LN(Cartera!C596/Cartera!C595)</f>
        <v>-1.353781130885919E-2</v>
      </c>
      <c r="D595" s="3">
        <f>LN(Cartera!D596/Cartera!D595)</f>
        <v>-2.3879530197255705E-3</v>
      </c>
      <c r="E595" s="3">
        <f>LN(Cartera!E596/Cartera!E595)</f>
        <v>-2.2062336582725213E-3</v>
      </c>
      <c r="F595" s="3">
        <f>LN(Cartera!F596/Cartera!F595)</f>
        <v>1.7300727443267831E-2</v>
      </c>
      <c r="G595" s="3">
        <f>LN(Cartera!G596/Cartera!G595)</f>
        <v>1.8800363837788759E-2</v>
      </c>
      <c r="H595" s="3">
        <f>LN(Cartera!H596/Cartera!H595)</f>
        <v>-6.8571379316199053E-4</v>
      </c>
      <c r="I595" s="3">
        <f>LN(Cartera!I596/Cartera!I595)</f>
        <v>5.8737611221654296E-3</v>
      </c>
      <c r="J595" s="3">
        <f>LN(Cartera!J596/Cartera!J595)</f>
        <v>-3.1783761329099189E-3</v>
      </c>
      <c r="K595" s="3">
        <f>LN(Cartera!K596/Cartera!K595)</f>
        <v>7.4276534548388595E-3</v>
      </c>
      <c r="L595" s="3">
        <f>LN(Cartera!L596/Cartera!L595)</f>
        <v>-1.9732395296628513E-2</v>
      </c>
    </row>
    <row r="596" spans="1:12" hidden="1" outlineLevel="1" x14ac:dyDescent="0.25">
      <c r="A596" s="51"/>
      <c r="B596" s="3">
        <f>LN(Cartera!B597/Cartera!B596)</f>
        <v>1.2358463159561224E-2</v>
      </c>
      <c r="C596" s="3">
        <f>LN(Cartera!C597/Cartera!C596)</f>
        <v>1.1918828897537136E-2</v>
      </c>
      <c r="D596" s="3">
        <f>LN(Cartera!D597/Cartera!D596)</f>
        <v>9.3024145979641714E-3</v>
      </c>
      <c r="E596" s="3">
        <f>LN(Cartera!E597/Cartera!E596)</f>
        <v>-1.657944540347186E-3</v>
      </c>
      <c r="F596" s="3">
        <f>LN(Cartera!F597/Cartera!F596)</f>
        <v>1.3672677566977112E-2</v>
      </c>
      <c r="G596" s="3">
        <f>LN(Cartera!G597/Cartera!G596)</f>
        <v>2.2692334481185638E-2</v>
      </c>
      <c r="H596" s="3">
        <f>LN(Cartera!H597/Cartera!H596)</f>
        <v>1.7041503707030645E-2</v>
      </c>
      <c r="I596" s="3">
        <f>LN(Cartera!I597/Cartera!I596)</f>
        <v>-1.3561616845888429E-2</v>
      </c>
      <c r="J596" s="3">
        <f>LN(Cartera!J597/Cartera!J596)</f>
        <v>1.6608699786129003E-2</v>
      </c>
      <c r="K596" s="3">
        <f>LN(Cartera!K597/Cartera!K596)</f>
        <v>1.1424289555444939E-2</v>
      </c>
      <c r="L596" s="3">
        <f>LN(Cartera!L597/Cartera!L596)</f>
        <v>2.9536748799473167E-3</v>
      </c>
    </row>
    <row r="597" spans="1:12" hidden="1" outlineLevel="1" x14ac:dyDescent="0.25">
      <c r="A597" s="51"/>
      <c r="B597" s="3">
        <f>LN(Cartera!B598/Cartera!B597)</f>
        <v>1.3494377918184244E-3</v>
      </c>
      <c r="C597" s="3">
        <f>LN(Cartera!C598/Cartera!C597)</f>
        <v>8.2695106187616677E-3</v>
      </c>
      <c r="D597" s="3">
        <f>LN(Cartera!D598/Cartera!D597)</f>
        <v>-2.8613899299410224E-2</v>
      </c>
      <c r="E597" s="3">
        <f>LN(Cartera!E598/Cartera!E597)</f>
        <v>5.5157612880521881E-3</v>
      </c>
      <c r="F597" s="3">
        <f>LN(Cartera!F598/Cartera!F597)</f>
        <v>-7.5977125257548125E-3</v>
      </c>
      <c r="G597" s="3">
        <f>LN(Cartera!G598/Cartera!G597)</f>
        <v>9.1909933785379978E-4</v>
      </c>
      <c r="H597" s="3">
        <f>LN(Cartera!H598/Cartera!H597)</f>
        <v>-6.2010231460428947E-3</v>
      </c>
      <c r="I597" s="3">
        <f>LN(Cartera!I598/Cartera!I597)</f>
        <v>1.4146979860261023E-2</v>
      </c>
      <c r="J597" s="3">
        <f>LN(Cartera!J598/Cartera!J597)</f>
        <v>1.1369965321892701E-2</v>
      </c>
      <c r="K597" s="3">
        <f>LN(Cartera!K598/Cartera!K597)</f>
        <v>4.6100927269644596E-3</v>
      </c>
      <c r="L597" s="3">
        <f>LN(Cartera!L598/Cartera!L597)</f>
        <v>-7.3225691947253653E-3</v>
      </c>
    </row>
    <row r="598" spans="1:12" hidden="1" outlineLevel="1" x14ac:dyDescent="0.25">
      <c r="A598" s="51"/>
      <c r="B598" s="3">
        <f>LN(Cartera!B599/Cartera!B598)</f>
        <v>-2.1876931634557928E-3</v>
      </c>
      <c r="C598" s="3">
        <f>LN(Cartera!C599/Cartera!C598)</f>
        <v>-1.1007402060757116E-2</v>
      </c>
      <c r="D598" s="3">
        <f>LN(Cartera!D599/Cartera!D598)</f>
        <v>4.8628964625921783E-3</v>
      </c>
      <c r="E598" s="3">
        <f>LN(Cartera!E599/Cartera!E598)</f>
        <v>-5.5157612880522696E-3</v>
      </c>
      <c r="F598" s="3">
        <f>LN(Cartera!F599/Cartera!F598)</f>
        <v>3.026849774359229E-2</v>
      </c>
      <c r="G598" s="3">
        <f>LN(Cartera!G599/Cartera!G598)</f>
        <v>-1.6581363022525598E-2</v>
      </c>
      <c r="H598" s="3">
        <f>LN(Cartera!H599/Cartera!H598)</f>
        <v>-6.4113888526613858E-4</v>
      </c>
      <c r="I598" s="3">
        <f>LN(Cartera!I599/Cartera!I598)</f>
        <v>-1.2367590277784828E-2</v>
      </c>
      <c r="J598" s="3">
        <f>LN(Cartera!J599/Cartera!J598)</f>
        <v>1.4794030648206942E-3</v>
      </c>
      <c r="K598" s="3">
        <f>LN(Cartera!K599/Cartera!K598)</f>
        <v>3.6346094879121296E-3</v>
      </c>
      <c r="L598" s="3">
        <f>LN(Cartera!L599/Cartera!L598)</f>
        <v>3.4342369331433259E-3</v>
      </c>
    </row>
    <row r="599" spans="1:12" hidden="1" outlineLevel="1" x14ac:dyDescent="0.25">
      <c r="A599" s="51"/>
      <c r="B599" s="3">
        <f>LN(Cartera!B600/Cartera!B599)</f>
        <v>-6.2098876679664229E-4</v>
      </c>
      <c r="C599" s="3">
        <f>LN(Cartera!C600/Cartera!C599)</f>
        <v>-4.7839776520664295E-3</v>
      </c>
      <c r="D599" s="3">
        <f>LN(Cartera!D600/Cartera!D599)</f>
        <v>-4.4198082999293894E-3</v>
      </c>
      <c r="E599" s="3">
        <f>LN(Cartera!E600/Cartera!E599)</f>
        <v>1.6579445403471483E-3</v>
      </c>
      <c r="F599" s="3">
        <f>LN(Cartera!F600/Cartera!F599)</f>
        <v>-1.6456761602402389E-2</v>
      </c>
      <c r="G599" s="3">
        <f>LN(Cartera!G600/Cartera!G599)</f>
        <v>-9.0073795143256509E-3</v>
      </c>
      <c r="H599" s="3">
        <f>LN(Cartera!H600/Cartera!H599)</f>
        <v>-1.8734062407365842E-2</v>
      </c>
      <c r="I599" s="3">
        <f>LN(Cartera!I600/Cartera!I599)</f>
        <v>-1.9145035557028699E-2</v>
      </c>
      <c r="J599" s="3">
        <f>LN(Cartera!J600/Cartera!J599)</f>
        <v>1.6791359110492204E-2</v>
      </c>
      <c r="K599" s="3">
        <f>LN(Cartera!K600/Cartera!K599)</f>
        <v>-1.2682722126983719E-2</v>
      </c>
      <c r="L599" s="3">
        <f>LN(Cartera!L600/Cartera!L599)</f>
        <v>-1.0338438271432205E-2</v>
      </c>
    </row>
    <row r="600" spans="1:12" hidden="1" outlineLevel="1" x14ac:dyDescent="0.25">
      <c r="A600" s="51"/>
      <c r="B600" s="3">
        <f>LN(Cartera!B601/Cartera!B600)</f>
        <v>-1.6871934230688205E-3</v>
      </c>
      <c r="C600" s="3">
        <f>LN(Cartera!C601/Cartera!C600)</f>
        <v>2.4457160622014273E-3</v>
      </c>
      <c r="D600" s="3">
        <f>LN(Cartera!D601/Cartera!D600)</f>
        <v>-8.6754853988108942E-3</v>
      </c>
      <c r="E600" s="3">
        <f>LN(Cartera!E601/Cartera!E600)</f>
        <v>6.6042617588762936E-3</v>
      </c>
      <c r="F600" s="3">
        <f>LN(Cartera!F601/Cartera!F600)</f>
        <v>-1.3811736141189959E-2</v>
      </c>
      <c r="G600" s="3">
        <f>LN(Cartera!G601/Cartera!G600)</f>
        <v>9.8477138152122702E-3</v>
      </c>
      <c r="H600" s="3">
        <f>LN(Cartera!H601/Cartera!H600)</f>
        <v>8.191689334283327E-3</v>
      </c>
      <c r="I600" s="3">
        <f>LN(Cartera!I601/Cartera!I600)</f>
        <v>-8.4925893281203556E-3</v>
      </c>
      <c r="J600" s="3">
        <f>LN(Cartera!J601/Cartera!J600)</f>
        <v>6.8484924592058264E-3</v>
      </c>
      <c r="K600" s="3">
        <f>LN(Cartera!K601/Cartera!K600)</f>
        <v>5.5925515119165155E-3</v>
      </c>
      <c r="L600" s="3">
        <f>LN(Cartera!L601/Cartera!L600)</f>
        <v>9.4030312735770699E-3</v>
      </c>
    </row>
    <row r="601" spans="1:12" hidden="1" outlineLevel="1" x14ac:dyDescent="0.25">
      <c r="A601" s="51"/>
      <c r="B601" s="3">
        <f>LN(Cartera!B602/Cartera!B601)</f>
        <v>3.4139346681041595E-4</v>
      </c>
      <c r="C601" s="3">
        <f>LN(Cartera!C602/Cartera!C601)</f>
        <v>-2.786554866591482E-2</v>
      </c>
      <c r="D601" s="3">
        <f>LN(Cartera!D602/Cartera!D601)</f>
        <v>-1.3495436792131357E-2</v>
      </c>
      <c r="E601" s="3">
        <f>LN(Cartera!E602/Cartera!E601)</f>
        <v>-4.3980281006037337E-3</v>
      </c>
      <c r="F601" s="3">
        <f>LN(Cartera!F602/Cartera!F601)</f>
        <v>7.3751142787574107E-3</v>
      </c>
      <c r="G601" s="3">
        <f>LN(Cartera!G602/Cartera!G601)</f>
        <v>-1.182893058640745E-2</v>
      </c>
      <c r="H601" s="3">
        <f>LN(Cartera!H602/Cartera!H601)</f>
        <v>-2.0023052260619643E-2</v>
      </c>
      <c r="I601" s="3">
        <f>LN(Cartera!I602/Cartera!I601)</f>
        <v>-1.1950594012318624E-2</v>
      </c>
      <c r="J601" s="3">
        <f>LN(Cartera!J602/Cartera!J601)</f>
        <v>9.4057123427204788E-3</v>
      </c>
      <c r="K601" s="3">
        <f>LN(Cartera!K602/Cartera!K601)</f>
        <v>2.1874423835879845E-2</v>
      </c>
      <c r="L601" s="3">
        <f>LN(Cartera!L602/Cartera!L601)</f>
        <v>-2.4988299352882793E-3</v>
      </c>
    </row>
    <row r="602" spans="1:12" hidden="1" outlineLevel="1" x14ac:dyDescent="0.25">
      <c r="A602" s="51"/>
      <c r="B602" s="3">
        <f>LN(Cartera!B603/Cartera!B602)</f>
        <v>4.3371833421446916E-3</v>
      </c>
      <c r="C602" s="3">
        <f>LN(Cartera!C603/Cartera!C602)</f>
        <v>-2.1795244772894136E-2</v>
      </c>
      <c r="D602" s="3">
        <f>LN(Cartera!D603/Cartera!D602)</f>
        <v>3.6027890711980669E-2</v>
      </c>
      <c r="E602" s="3">
        <f>LN(Cartera!E603/Cartera!E602)</f>
        <v>5.7684271654362389E-3</v>
      </c>
      <c r="F602" s="3">
        <f>LN(Cartera!F603/Cartera!F602)</f>
        <v>8.6465233142862322E-3</v>
      </c>
      <c r="G602" s="3">
        <f>LN(Cartera!G603/Cartera!G602)</f>
        <v>4.240660462394478E-3</v>
      </c>
      <c r="H602" s="3">
        <f>LN(Cartera!H603/Cartera!H602)</f>
        <v>-2.425024639972961E-2</v>
      </c>
      <c r="I602" s="3">
        <f>LN(Cartera!I603/Cartera!I602)</f>
        <v>1.4080520140526768E-2</v>
      </c>
      <c r="J602" s="3">
        <f>LN(Cartera!J603/Cartera!J602)</f>
        <v>6.7383433208297126E-3</v>
      </c>
      <c r="K602" s="3">
        <f>LN(Cartera!K603/Cartera!K602)</f>
        <v>-2.3606692578169552E-2</v>
      </c>
      <c r="L602" s="3">
        <f>LN(Cartera!L603/Cartera!L602)</f>
        <v>5.6135653853406848E-3</v>
      </c>
    </row>
    <row r="603" spans="1:12" hidden="1" outlineLevel="1" x14ac:dyDescent="0.25">
      <c r="A603" s="51"/>
      <c r="B603" s="3">
        <f>LN(Cartera!B604/Cartera!B603)</f>
        <v>-3.7594099681063651E-3</v>
      </c>
      <c r="C603" s="3">
        <f>LN(Cartera!C604/Cartera!C603)</f>
        <v>-4.7174419815717156E-3</v>
      </c>
      <c r="D603" s="3">
        <f>LN(Cartera!D604/Cartera!D603)</f>
        <v>-3.4217890258785619E-2</v>
      </c>
      <c r="E603" s="3">
        <f>LN(Cartera!E604/Cartera!E603)</f>
        <v>-3.5669403104251819E-3</v>
      </c>
      <c r="F603" s="3">
        <f>LN(Cartera!F604/Cartera!F603)</f>
        <v>-2.9344629588427259E-2</v>
      </c>
      <c r="G603" s="3">
        <f>LN(Cartera!G604/Cartera!G603)</f>
        <v>-1.7933011180297352E-2</v>
      </c>
      <c r="H603" s="3">
        <f>LN(Cartera!H604/Cartera!H603)</f>
        <v>-4.8288207080691189E-2</v>
      </c>
      <c r="I603" s="3">
        <f>LN(Cartera!I604/Cartera!I603)</f>
        <v>-6.0976100773508859E-3</v>
      </c>
      <c r="J603" s="3">
        <f>LN(Cartera!J604/Cartera!J603)</f>
        <v>2.1085721194628135E-2</v>
      </c>
      <c r="K603" s="3">
        <f>LN(Cartera!K604/Cartera!K603)</f>
        <v>-1.221065672750327E-2</v>
      </c>
      <c r="L603" s="3">
        <f>LN(Cartera!L604/Cartera!L603)</f>
        <v>-2.6469303732948612E-3</v>
      </c>
    </row>
    <row r="604" spans="1:12" hidden="1" outlineLevel="1" x14ac:dyDescent="0.25">
      <c r="A604" s="51"/>
      <c r="B604" s="3">
        <f>LN(Cartera!B605/Cartera!B604)</f>
        <v>-1.1739063368980702E-4</v>
      </c>
      <c r="C604" s="3">
        <f>LN(Cartera!C605/Cartera!C604)</f>
        <v>-1.0044907810288205E-2</v>
      </c>
      <c r="D604" s="3">
        <f>LN(Cartera!D605/Cartera!D604)</f>
        <v>1.458562809512934E-2</v>
      </c>
      <c r="E604" s="3">
        <f>LN(Cartera!E605/Cartera!E604)</f>
        <v>0</v>
      </c>
      <c r="F604" s="3">
        <f>LN(Cartera!F605/Cartera!F604)</f>
        <v>2.4973562758197235E-3</v>
      </c>
      <c r="G604" s="3">
        <f>LN(Cartera!G605/Cartera!G604)</f>
        <v>-1.8206607579259334E-3</v>
      </c>
      <c r="H604" s="3">
        <f>LN(Cartera!H605/Cartera!H604)</f>
        <v>1.1930926585178171E-2</v>
      </c>
      <c r="I604" s="3">
        <f>LN(Cartera!I605/Cartera!I604)</f>
        <v>-7.9829100631758805E-3</v>
      </c>
      <c r="J604" s="3">
        <f>LN(Cartera!J605/Cartera!J604)</f>
        <v>-3.6739256436978001E-3</v>
      </c>
      <c r="K604" s="3">
        <f>LN(Cartera!K605/Cartera!K604)</f>
        <v>-2.1474093800361938E-3</v>
      </c>
      <c r="L604" s="3">
        <f>LN(Cartera!L605/Cartera!L604)</f>
        <v>-1.8726909927540168E-3</v>
      </c>
    </row>
    <row r="605" spans="1:12" hidden="1" outlineLevel="1" x14ac:dyDescent="0.25">
      <c r="A605" s="51"/>
      <c r="B605" s="3">
        <f>LN(Cartera!B606/Cartera!B605)</f>
        <v>1.3792891662939517E-2</v>
      </c>
      <c r="C605" s="3">
        <f>LN(Cartera!C606/Cartera!C605)</f>
        <v>-6.6438297358803961E-3</v>
      </c>
      <c r="D605" s="3">
        <f>LN(Cartera!D606/Cartera!D605)</f>
        <v>1.2177721888689234E-2</v>
      </c>
      <c r="E605" s="3">
        <f>LN(Cartera!E606/Cartera!E605)</f>
        <v>-4.6839044167373643E-3</v>
      </c>
      <c r="F605" s="3">
        <f>LN(Cartera!F606/Cartera!F605)</f>
        <v>-6.3694029340048428E-3</v>
      </c>
      <c r="G605" s="3">
        <f>LN(Cartera!G606/Cartera!G605)</f>
        <v>-2.8815983685667661E-3</v>
      </c>
      <c r="H605" s="3">
        <f>LN(Cartera!H606/Cartera!H605)</f>
        <v>-2.6251759438823116E-2</v>
      </c>
      <c r="I605" s="3">
        <f>LN(Cartera!I606/Cartera!I605)</f>
        <v>-7.4257148148083396E-3</v>
      </c>
      <c r="J605" s="3">
        <f>LN(Cartera!J606/Cartera!J605)</f>
        <v>9.2224266723970882E-3</v>
      </c>
      <c r="K605" s="3">
        <f>LN(Cartera!K606/Cartera!K605)</f>
        <v>-1.5757643827126293E-2</v>
      </c>
      <c r="L605" s="3">
        <f>LN(Cartera!L606/Cartera!L605)</f>
        <v>6.0734749795956127E-3</v>
      </c>
    </row>
    <row r="606" spans="1:12" hidden="1" outlineLevel="1" x14ac:dyDescent="0.25">
      <c r="A606" s="51"/>
      <c r="B606" s="3">
        <f>LN(Cartera!B607/Cartera!B606)</f>
        <v>-4.8194579358824654E-3</v>
      </c>
      <c r="C606" s="3">
        <f>LN(Cartera!C607/Cartera!C606)</f>
        <v>1.0003323493864902E-2</v>
      </c>
      <c r="D606" s="3">
        <f>LN(Cartera!D607/Cartera!D606)</f>
        <v>5.0488309986293804E-3</v>
      </c>
      <c r="E606" s="3">
        <f>LN(Cartera!E607/Cartera!E606)</f>
        <v>4.1340006511588236E-3</v>
      </c>
      <c r="F606" s="3">
        <f>LN(Cartera!F607/Cartera!F606)</f>
        <v>1.0668606346246196E-2</v>
      </c>
      <c r="G606" s="3">
        <f>LN(Cartera!G607/Cartera!G606)</f>
        <v>7.7612425765169442E-3</v>
      </c>
      <c r="H606" s="3">
        <f>LN(Cartera!H607/Cartera!H606)</f>
        <v>2.1571191772089316E-2</v>
      </c>
      <c r="I606" s="3">
        <f>LN(Cartera!I607/Cartera!I606)</f>
        <v>6.2092517918833695E-4</v>
      </c>
      <c r="J606" s="3">
        <f>LN(Cartera!J607/Cartera!J606)</f>
        <v>-3.6534717803646741E-3</v>
      </c>
      <c r="K606" s="3">
        <f>LN(Cartera!K607/Cartera!K606)</f>
        <v>6.5301904165313372E-3</v>
      </c>
      <c r="L606" s="3">
        <f>LN(Cartera!L607/Cartera!L606)</f>
        <v>1.1423371608286466E-2</v>
      </c>
    </row>
    <row r="607" spans="1:12" hidden="1" outlineLevel="1" x14ac:dyDescent="0.25">
      <c r="A607" s="51"/>
      <c r="B607" s="3">
        <f>LN(Cartera!B608/Cartera!B607)</f>
        <v>-9.3861562262464605E-3</v>
      </c>
      <c r="C607" s="3">
        <f>LN(Cartera!C608/Cartera!C607)</f>
        <v>2.3773730412986142E-3</v>
      </c>
      <c r="D607" s="3">
        <f>LN(Cartera!D608/Cartera!D607)</f>
        <v>-2.1894230283327684E-4</v>
      </c>
      <c r="E607" s="3">
        <f>LN(Cartera!E608/Cartera!E607)</f>
        <v>-2.2026991284883378E-3</v>
      </c>
      <c r="F607" s="3">
        <f>LN(Cartera!F608/Cartera!F607)</f>
        <v>2.4805739696564101E-3</v>
      </c>
      <c r="G607" s="3">
        <f>LN(Cartera!G608/Cartera!G607)</f>
        <v>3.8172536921479792E-4</v>
      </c>
      <c r="H607" s="3">
        <f>LN(Cartera!H608/Cartera!H607)</f>
        <v>-1.6577770146526099E-2</v>
      </c>
      <c r="I607" s="3">
        <f>LN(Cartera!I608/Cartera!I607)</f>
        <v>1.4787699698795877E-2</v>
      </c>
      <c r="J607" s="3">
        <f>LN(Cartera!J608/Cartera!J607)</f>
        <v>-1.8950292483345672E-3</v>
      </c>
      <c r="K607" s="3">
        <f>LN(Cartera!K608/Cartera!K607)</f>
        <v>3.5440083649513014E-3</v>
      </c>
      <c r="L607" s="3">
        <f>LN(Cartera!L608/Cartera!L607)</f>
        <v>8.254403081173629E-3</v>
      </c>
    </row>
    <row r="608" spans="1:12" hidden="1" outlineLevel="1" x14ac:dyDescent="0.25">
      <c r="A608" s="51"/>
      <c r="B608" s="3">
        <f>LN(Cartera!B609/Cartera!B608)</f>
        <v>-1.1041435018851267E-2</v>
      </c>
      <c r="C608" s="3">
        <f>LN(Cartera!C609/Cartera!C608)</f>
        <v>4.9526263224384109E-3</v>
      </c>
      <c r="D608" s="3">
        <f>LN(Cartera!D609/Cartera!D608)</f>
        <v>-1.0125532139570315E-2</v>
      </c>
      <c r="E608" s="3">
        <f>LN(Cartera!E609/Cartera!E608)</f>
        <v>1.3773036004915014E-3</v>
      </c>
      <c r="F608" s="3">
        <f>LN(Cartera!F609/Cartera!F608)</f>
        <v>-2.2780027293915647E-2</v>
      </c>
      <c r="G608" s="3">
        <f>LN(Cartera!G609/Cartera!G608)</f>
        <v>4.9491297364559917E-3</v>
      </c>
      <c r="H608" s="3">
        <f>LN(Cartera!H609/Cartera!H608)</f>
        <v>2.2290905052173442E-2</v>
      </c>
      <c r="I608" s="3">
        <f>LN(Cartera!I609/Cartera!I608)</f>
        <v>-1.5098176187398796E-2</v>
      </c>
      <c r="J608" s="3">
        <f>LN(Cartera!J609/Cartera!J608)</f>
        <v>8.5621271355477268E-3</v>
      </c>
      <c r="K608" s="3">
        <f>LN(Cartera!K609/Cartera!K608)</f>
        <v>1.2888285940670076E-2</v>
      </c>
      <c r="L608" s="3">
        <f>LN(Cartera!L609/Cartera!L608)</f>
        <v>-1.7971530590618699E-2</v>
      </c>
    </row>
    <row r="609" spans="1:12" hidden="1" outlineLevel="1" x14ac:dyDescent="0.25">
      <c r="A609" s="51"/>
      <c r="B609" s="3">
        <f>LN(Cartera!B610/Cartera!B609)</f>
        <v>-3.4042448979387679E-3</v>
      </c>
      <c r="C609" s="3">
        <f>LN(Cartera!C610/Cartera!C609)</f>
        <v>5.3556254258493039E-3</v>
      </c>
      <c r="D609" s="3">
        <f>LN(Cartera!D610/Cartera!D609)</f>
        <v>1.5368051677404314E-2</v>
      </c>
      <c r="E609" s="3">
        <f>LN(Cartera!E610/Cartera!E609)</f>
        <v>5.5024767486301228E-4</v>
      </c>
      <c r="F609" s="3">
        <f>LN(Cartera!F610/Cartera!F609)</f>
        <v>1.9621802246067049E-2</v>
      </c>
      <c r="G609" s="3">
        <f>LN(Cartera!G610/Cartera!G609)</f>
        <v>-1.2322847644254347E-2</v>
      </c>
      <c r="H609" s="3">
        <f>LN(Cartera!H610/Cartera!H609)</f>
        <v>-2.2544200115234388E-2</v>
      </c>
      <c r="I609" s="3">
        <f>LN(Cartera!I610/Cartera!I609)</f>
        <v>-6.8535783354216192E-3</v>
      </c>
      <c r="J609" s="3">
        <f>LN(Cartera!J610/Cartera!J609)</f>
        <v>6.2663409959249055E-4</v>
      </c>
      <c r="K609" s="3">
        <f>LN(Cartera!K610/Cartera!K609)</f>
        <v>-3.8814283052638314E-4</v>
      </c>
      <c r="L609" s="3">
        <f>LN(Cartera!L610/Cartera!L609)</f>
        <v>8.181044317086739E-3</v>
      </c>
    </row>
    <row r="610" spans="1:12" hidden="1" outlineLevel="1" x14ac:dyDescent="0.25">
      <c r="A610" s="51"/>
      <c r="B610" s="3">
        <f>LN(Cartera!B611/Cartera!B610)</f>
        <v>-1.0535016660350798E-2</v>
      </c>
      <c r="C610" s="3">
        <f>LN(Cartera!C611/Cartera!C610)</f>
        <v>9.2509775755856474E-3</v>
      </c>
      <c r="D610" s="3">
        <f>LN(Cartera!D611/Cartera!D610)</f>
        <v>2.1762358496116812E-3</v>
      </c>
      <c r="E610" s="3">
        <f>LN(Cartera!E611/Cartera!E610)</f>
        <v>1.4204036164836894E-2</v>
      </c>
      <c r="F610" s="3">
        <f>LN(Cartera!F611/Cartera!F610)</f>
        <v>-2.7719081790438648E-2</v>
      </c>
      <c r="G610" s="3">
        <f>LN(Cartera!G611/Cartera!G610)</f>
        <v>1.2417725890823758E-2</v>
      </c>
      <c r="H610" s="3">
        <f>LN(Cartera!H611/Cartera!H610)</f>
        <v>2.4564907234105954E-2</v>
      </c>
      <c r="I610" s="3">
        <f>LN(Cartera!I611/Cartera!I610)</f>
        <v>3.4326138692456001E-3</v>
      </c>
      <c r="J610" s="3">
        <f>LN(Cartera!J611/Cartera!J610)</f>
        <v>9.9739388725174054E-3</v>
      </c>
      <c r="K610" s="3">
        <f>LN(Cartera!K611/Cartera!K610)</f>
        <v>6.5777175971038909E-3</v>
      </c>
      <c r="L610" s="3">
        <f>LN(Cartera!L611/Cartera!L610)</f>
        <v>1.4195460191874258E-2</v>
      </c>
    </row>
    <row r="611" spans="1:12" hidden="1" outlineLevel="1" x14ac:dyDescent="0.25">
      <c r="A611" s="51"/>
      <c r="B611" s="3">
        <f>LN(Cartera!B612/Cartera!B611)</f>
        <v>1.3336181737605823E-2</v>
      </c>
      <c r="C611" s="3">
        <f>LN(Cartera!C612/Cartera!C611)</f>
        <v>2.549767167089095E-2</v>
      </c>
      <c r="D611" s="3">
        <f>LN(Cartera!D612/Cartera!D611)</f>
        <v>-1.3052209956659099E-3</v>
      </c>
      <c r="E611" s="3">
        <f>LN(Cartera!E612/Cartera!E611)</f>
        <v>6.4883168956892346E-3</v>
      </c>
      <c r="F611" s="3">
        <f>LN(Cartera!F612/Cartera!F611)</f>
        <v>-3.9566675614939751E-3</v>
      </c>
      <c r="G611" s="3">
        <f>LN(Cartera!G612/Cartera!G611)</f>
        <v>-5.3302716466947274E-3</v>
      </c>
      <c r="H611" s="3">
        <f>LN(Cartera!H612/Cartera!H611)</f>
        <v>1.8773787397225287E-2</v>
      </c>
      <c r="I611" s="3">
        <f>LN(Cartera!I612/Cartera!I611)</f>
        <v>1.1152563448625174E-2</v>
      </c>
      <c r="J611" s="3">
        <f>LN(Cartera!J612/Cartera!J611)</f>
        <v>1.2451643032437749E-2</v>
      </c>
      <c r="K611" s="3">
        <f>LN(Cartera!K612/Cartera!K611)</f>
        <v>1.6826419453818599E-2</v>
      </c>
      <c r="L611" s="3">
        <f>LN(Cartera!L612/Cartera!L611)</f>
        <v>3.3287063569828533E-3</v>
      </c>
    </row>
    <row r="612" spans="1:12" hidden="1" outlineLevel="1" x14ac:dyDescent="0.25">
      <c r="A612" s="51"/>
      <c r="B612" s="3">
        <f>LN(Cartera!B613/Cartera!B612)</f>
        <v>-1.9402294380900138E-2</v>
      </c>
      <c r="C612" s="3">
        <f>LN(Cartera!C613/Cartera!C612)</f>
        <v>1.2373996280745279E-3</v>
      </c>
      <c r="D612" s="3">
        <f>LN(Cartera!D613/Cartera!D612)</f>
        <v>1.4264322719715282E-2</v>
      </c>
      <c r="E612" s="3">
        <f>LN(Cartera!E613/Cartera!E612)</f>
        <v>1.3464119262173344E-3</v>
      </c>
      <c r="F612" s="3">
        <f>LN(Cartera!F613/Cartera!F612)</f>
        <v>1.6651564399986055E-2</v>
      </c>
      <c r="G612" s="3">
        <f>LN(Cartera!G613/Cartera!G612)</f>
        <v>1.1764822826844358E-2</v>
      </c>
      <c r="H612" s="3">
        <f>LN(Cartera!H613/Cartera!H612)</f>
        <v>7.7329234360800653E-3</v>
      </c>
      <c r="I612" s="3">
        <f>LN(Cartera!I613/Cartera!I612)</f>
        <v>-3.3945721561920595E-3</v>
      </c>
      <c r="J612" s="3">
        <f>LN(Cartera!J613/Cartera!J612)</f>
        <v>-3.7193903610619972E-2</v>
      </c>
      <c r="K612" s="3">
        <f>LN(Cartera!K613/Cartera!K612)</f>
        <v>9.811323987131219E-3</v>
      </c>
      <c r="L612" s="3">
        <f>LN(Cartera!L613/Cartera!L612)</f>
        <v>-6.0605337017651736E-3</v>
      </c>
    </row>
    <row r="613" spans="1:12" hidden="1" outlineLevel="1" x14ac:dyDescent="0.25">
      <c r="A613" s="51"/>
      <c r="B613" s="3">
        <f>LN(Cartera!B614/Cartera!B613)</f>
        <v>-4.8647185785649752E-4</v>
      </c>
      <c r="C613" s="3">
        <f>LN(Cartera!C614/Cartera!C613)</f>
        <v>1.8379065710139374E-2</v>
      </c>
      <c r="D613" s="3">
        <f>LN(Cartera!D614/Cartera!D613)</f>
        <v>9.6103465642590723E-3</v>
      </c>
      <c r="E613" s="3">
        <f>LN(Cartera!E614/Cartera!E613)</f>
        <v>7.2396079706999262E-3</v>
      </c>
      <c r="F613" s="3">
        <f>LN(Cartera!F614/Cartera!F613)</f>
        <v>9.1703356668479928E-4</v>
      </c>
      <c r="G613" s="3">
        <f>LN(Cartera!G614/Cartera!G613)</f>
        <v>9.4336243301996469E-5</v>
      </c>
      <c r="H613" s="3">
        <f>LN(Cartera!H614/Cartera!H613)</f>
        <v>1.5920734286844977E-2</v>
      </c>
      <c r="I613" s="3">
        <f>LN(Cartera!I614/Cartera!I613)</f>
        <v>1.5445254035715002E-3</v>
      </c>
      <c r="J613" s="3">
        <f>LN(Cartera!J614/Cartera!J613)</f>
        <v>1.1128061499223595E-2</v>
      </c>
      <c r="K613" s="3">
        <f>LN(Cartera!K614/Cartera!K613)</f>
        <v>-4.8936292820302143E-3</v>
      </c>
      <c r="L613" s="3">
        <f>LN(Cartera!L614/Cartera!L613)</f>
        <v>4.558079370942128E-4</v>
      </c>
    </row>
    <row r="614" spans="1:12" hidden="1" outlineLevel="1" x14ac:dyDescent="0.25">
      <c r="A614" s="51"/>
      <c r="B614" s="3">
        <f>LN(Cartera!B615/Cartera!B614)</f>
        <v>8.6554149751491751E-3</v>
      </c>
      <c r="C614" s="3">
        <f>LN(Cartera!C615/Cartera!C614)</f>
        <v>-4.004660088030023E-2</v>
      </c>
      <c r="D614" s="3">
        <f>LN(Cartera!D615/Cartera!D614)</f>
        <v>-4.1442095541314644E-2</v>
      </c>
      <c r="E614" s="3">
        <f>LN(Cartera!E615/Cartera!E614)</f>
        <v>-5.8950064323028111E-3</v>
      </c>
      <c r="F614" s="3">
        <f>LN(Cartera!F615/Cartera!F614)</f>
        <v>-2.5059269520483554E-2</v>
      </c>
      <c r="G614" s="3">
        <f>LN(Cartera!G615/Cartera!G614)</f>
        <v>1.877947467383222E-2</v>
      </c>
      <c r="H614" s="3">
        <f>LN(Cartera!H615/Cartera!H614)</f>
        <v>-2.2845360384345634E-2</v>
      </c>
      <c r="I614" s="3">
        <f>LN(Cartera!I615/Cartera!I614)</f>
        <v>-1.6179661972291669E-2</v>
      </c>
      <c r="J614" s="3">
        <f>LN(Cartera!J615/Cartera!J614)</f>
        <v>1.0756827076377583E-2</v>
      </c>
      <c r="K614" s="3">
        <f>LN(Cartera!K615/Cartera!K614)</f>
        <v>-8.9074976229927653E-3</v>
      </c>
      <c r="L614" s="3">
        <f>LN(Cartera!L615/Cartera!L614)</f>
        <v>-6.5534028168776097E-3</v>
      </c>
    </row>
    <row r="615" spans="1:12" hidden="1" outlineLevel="1" x14ac:dyDescent="0.25">
      <c r="A615" s="51"/>
      <c r="B615" s="3">
        <f>LN(Cartera!B616/Cartera!B615)</f>
        <v>-9.7257834336359501E-3</v>
      </c>
      <c r="C615" s="3">
        <f>LN(Cartera!C616/Cartera!C615)</f>
        <v>6.8216877858489188E-3</v>
      </c>
      <c r="D615" s="3">
        <f>LN(Cartera!D616/Cartera!D615)</f>
        <v>4.6413832236226072E-3</v>
      </c>
      <c r="E615" s="3">
        <f>LN(Cartera!E616/Cartera!E615)</f>
        <v>8.296608653989318E-3</v>
      </c>
      <c r="F615" s="3">
        <f>LN(Cartera!F616/Cartera!F615)</f>
        <v>1.307203488001759E-2</v>
      </c>
      <c r="G615" s="3">
        <f>LN(Cartera!G616/Cartera!G615)</f>
        <v>1.9418287023531293E-3</v>
      </c>
      <c r="H615" s="3">
        <f>LN(Cartera!H616/Cartera!H615)</f>
        <v>1.4837055548716418E-2</v>
      </c>
      <c r="I615" s="3">
        <f>LN(Cartera!I616/Cartera!I615)</f>
        <v>1.3397988232191495E-2</v>
      </c>
      <c r="J615" s="3">
        <f>LN(Cartera!J616/Cartera!J615)</f>
        <v>1.4918327261803223E-3</v>
      </c>
      <c r="K615" s="3">
        <f>LN(Cartera!K616/Cartera!K615)</f>
        <v>4.5584314884474344E-3</v>
      </c>
      <c r="L615" s="3">
        <f>LN(Cartera!L616/Cartera!L615)</f>
        <v>4.1198807033816448E-3</v>
      </c>
    </row>
    <row r="616" spans="1:12" hidden="1" outlineLevel="1" x14ac:dyDescent="0.25">
      <c r="A616" s="51"/>
      <c r="B616" s="3">
        <f>LN(Cartera!B617/Cartera!B616)</f>
        <v>9.0365517749247531E-3</v>
      </c>
      <c r="C616" s="3">
        <f>LN(Cartera!C617/Cartera!C616)</f>
        <v>1.0611793408446238E-2</v>
      </c>
      <c r="D616" s="3">
        <f>LN(Cartera!D617/Cartera!D616)</f>
        <v>4.409391751647538E-4</v>
      </c>
      <c r="E616" s="3">
        <f>LN(Cartera!E617/Cartera!E616)</f>
        <v>2.6646236355470904E-4</v>
      </c>
      <c r="F616" s="3">
        <f>LN(Cartera!F617/Cartera!F616)</f>
        <v>-1.8963415042596531E-2</v>
      </c>
      <c r="G616" s="3">
        <f>LN(Cartera!G617/Cartera!G616)</f>
        <v>1.6036998909817104E-2</v>
      </c>
      <c r="H616" s="3">
        <f>LN(Cartera!H617/Cartera!H616)</f>
        <v>-7.6315982761465404E-3</v>
      </c>
      <c r="I616" s="3">
        <f>LN(Cartera!I617/Cartera!I616)</f>
        <v>-3.0961151771862481E-4</v>
      </c>
      <c r="J616" s="3">
        <f>LN(Cartera!J617/Cartera!J616)</f>
        <v>1.4896104761113194E-3</v>
      </c>
      <c r="K616" s="3">
        <f>LN(Cartera!K617/Cartera!K616)</f>
        <v>6.0457391780036167E-3</v>
      </c>
      <c r="L616" s="3">
        <f>LN(Cartera!L617/Cartera!L616)</f>
        <v>-2.1341319563547749E-3</v>
      </c>
    </row>
    <row r="617" spans="1:12" hidden="1" outlineLevel="1" x14ac:dyDescent="0.25">
      <c r="A617" s="51"/>
      <c r="B617" s="3">
        <f>LN(Cartera!B618/Cartera!B617)</f>
        <v>-8.8243481028704301E-3</v>
      </c>
      <c r="C617" s="3">
        <f>LN(Cartera!C618/Cartera!C617)</f>
        <v>-3.9402477970642211E-3</v>
      </c>
      <c r="D617" s="3">
        <f>LN(Cartera!D618/Cartera!D617)</f>
        <v>-1.6668905041964475E-2</v>
      </c>
      <c r="E617" s="3">
        <f>LN(Cartera!E618/Cartera!E617)</f>
        <v>-4.0047577218883185E-3</v>
      </c>
      <c r="F617" s="3">
        <f>LN(Cartera!F618/Cartera!F617)</f>
        <v>-1.6558016205605579E-3</v>
      </c>
      <c r="G617" s="3">
        <f>LN(Cartera!G618/Cartera!G617)</f>
        <v>1.8165037031670096E-3</v>
      </c>
      <c r="H617" s="3">
        <f>LN(Cartera!H618/Cartera!H617)</f>
        <v>-4.5023793335369888E-3</v>
      </c>
      <c r="I617" s="3">
        <f>LN(Cartera!I618/Cartera!I617)</f>
        <v>-2.4797904834069377E-3</v>
      </c>
      <c r="J617" s="3">
        <f>LN(Cartera!J618/Cartera!J617)</f>
        <v>1.9826028553360307E-3</v>
      </c>
      <c r="K617" s="3">
        <f>LN(Cartera!K618/Cartera!K617)</f>
        <v>-1.8833945259896957E-4</v>
      </c>
      <c r="L617" s="3">
        <f>LN(Cartera!L618/Cartera!L617)</f>
        <v>-7.5055571765104134E-3</v>
      </c>
    </row>
    <row r="618" spans="1:12" hidden="1" outlineLevel="1" x14ac:dyDescent="0.25">
      <c r="A618" s="51"/>
      <c r="B618" s="3">
        <f>LN(Cartera!B619/Cartera!B618)</f>
        <v>7.5537512149431276E-3</v>
      </c>
      <c r="C618" s="3">
        <f>LN(Cartera!C619/Cartera!C618)</f>
        <v>-8.7655364798132906E-3</v>
      </c>
      <c r="D618" s="3">
        <f>LN(Cartera!D619/Cartera!D618)</f>
        <v>-4.2672496450943988E-3</v>
      </c>
      <c r="E618" s="3">
        <f>LN(Cartera!E619/Cartera!E618)</f>
        <v>7.1971785870607614E-3</v>
      </c>
      <c r="F618" s="3">
        <f>LN(Cartera!F619/Cartera!F618)</f>
        <v>1.1533562909443764E-2</v>
      </c>
      <c r="G618" s="3">
        <f>LN(Cartera!G619/Cartera!G618)</f>
        <v>9.0708396242260791E-4</v>
      </c>
      <c r="H618" s="3">
        <f>LN(Cartera!H619/Cartera!H618)</f>
        <v>2.187819639471815E-2</v>
      </c>
      <c r="I618" s="3">
        <f>LN(Cartera!I619/Cartera!I618)</f>
        <v>-1.2422672212140662E-3</v>
      </c>
      <c r="J618" s="3">
        <f>LN(Cartera!J619/Cartera!J618)</f>
        <v>-1.6105683862353626E-3</v>
      </c>
      <c r="K618" s="3">
        <f>LN(Cartera!K619/Cartera!K618)</f>
        <v>2.6340371964904442E-3</v>
      </c>
      <c r="L618" s="3">
        <f>LN(Cartera!L619/Cartera!L618)</f>
        <v>-2.5223243040301237E-2</v>
      </c>
    </row>
    <row r="619" spans="1:12" hidden="1" outlineLevel="1" x14ac:dyDescent="0.25">
      <c r="A619" s="51"/>
      <c r="B619" s="3">
        <f>LN(Cartera!B620/Cartera!B619)</f>
        <v>7.0130402741736301E-4</v>
      </c>
      <c r="C619" s="3">
        <f>LN(Cartera!C620/Cartera!C619)</f>
        <v>-1.0642342350184856E-2</v>
      </c>
      <c r="D619" s="3">
        <f>LN(Cartera!D620/Cartera!D619)</f>
        <v>-4.0595454938786163E-3</v>
      </c>
      <c r="E619" s="3">
        <f>LN(Cartera!E620/Cartera!E619)</f>
        <v>2.6551586225508978E-4</v>
      </c>
      <c r="F619" s="3">
        <f>LN(Cartera!F620/Cartera!F619)</f>
        <v>3.5042904275082889E-3</v>
      </c>
      <c r="G619" s="3">
        <f>LN(Cartera!G620/Cartera!G619)</f>
        <v>3.5295660080062259E-3</v>
      </c>
      <c r="H619" s="3">
        <f>LN(Cartera!H620/Cartera!H619)</f>
        <v>-7.8751668558792697E-3</v>
      </c>
      <c r="I619" s="3">
        <f>LN(Cartera!I620/Cartera!I619)</f>
        <v>-6.5472097718119121E-3</v>
      </c>
      <c r="J619" s="3">
        <f>LN(Cartera!J620/Cartera!J619)</f>
        <v>-2.6072396020264265E-3</v>
      </c>
      <c r="K619" s="3">
        <f>LN(Cartera!K620/Cartera!K619)</f>
        <v>1.2696230681230641E-2</v>
      </c>
      <c r="L619" s="3">
        <f>LN(Cartera!L620/Cartera!L619)</f>
        <v>-7.1207991931782908E-3</v>
      </c>
    </row>
    <row r="620" spans="1:12" hidden="1" outlineLevel="1" x14ac:dyDescent="0.25">
      <c r="A620" s="51"/>
      <c r="B620" s="3">
        <f>LN(Cartera!B621/Cartera!B620)</f>
        <v>8.5750682657872359E-3</v>
      </c>
      <c r="C620" s="3">
        <f>LN(Cartera!C621/Cartera!C620)</f>
        <v>-4.8287167293216096E-2</v>
      </c>
      <c r="D620" s="3">
        <f>LN(Cartera!D621/Cartera!D620)</f>
        <v>4.2845708152402726E-3</v>
      </c>
      <c r="E620" s="3">
        <f>LN(Cartera!E621/Cartera!E620)</f>
        <v>-7.997883101769512E-3</v>
      </c>
      <c r="F620" s="3">
        <f>LN(Cartera!F621/Cartera!F620)</f>
        <v>-1.8674608601769427E-3</v>
      </c>
      <c r="G620" s="3">
        <f>LN(Cartera!G621/Cartera!G620)</f>
        <v>1.2925366252117291E-2</v>
      </c>
      <c r="H620" s="3">
        <f>LN(Cartera!H621/Cartera!H620)</f>
        <v>1.3102338547648132E-3</v>
      </c>
      <c r="I620" s="3">
        <f>LN(Cartera!I621/Cartera!I620)</f>
        <v>1.2503597088696834E-3</v>
      </c>
      <c r="J620" s="3">
        <f>LN(Cartera!J621/Cartera!J620)</f>
        <v>9.403620454115481E-3</v>
      </c>
      <c r="K620" s="3">
        <f>LN(Cartera!K621/Cartera!K620)</f>
        <v>-2.2288827742567995E-3</v>
      </c>
      <c r="L620" s="3">
        <f>LN(Cartera!L621/Cartera!L620)</f>
        <v>8.381467517416712E-3</v>
      </c>
    </row>
    <row r="621" spans="1:12" hidden="1" outlineLevel="1" x14ac:dyDescent="0.25">
      <c r="A621" s="51"/>
      <c r="B621" s="3">
        <f>LN(Cartera!B622/Cartera!B621)</f>
        <v>1.7594711225065898E-3</v>
      </c>
      <c r="C621" s="3">
        <f>LN(Cartera!C622/Cartera!C621)</f>
        <v>-1.1629259922317699E-2</v>
      </c>
      <c r="D621" s="3">
        <f>LN(Cartera!D622/Cartera!D621)</f>
        <v>2.2477420117712719E-3</v>
      </c>
      <c r="E621" s="3">
        <f>LN(Cartera!E622/Cartera!E621)</f>
        <v>-8.0329362453356284E-4</v>
      </c>
      <c r="F621" s="3">
        <f>LN(Cartera!F622/Cartera!F621)</f>
        <v>5.5918598644645748E-3</v>
      </c>
      <c r="G621" s="3">
        <f>LN(Cartera!G622/Cartera!G621)</f>
        <v>-5.8136561937255386E-3</v>
      </c>
      <c r="H621" s="3">
        <f>LN(Cartera!H622/Cartera!H621)</f>
        <v>-4.5335320013502938E-3</v>
      </c>
      <c r="I621" s="3">
        <f>LN(Cartera!I622/Cartera!I621)</f>
        <v>1.4576223792182106E-2</v>
      </c>
      <c r="J621" s="3">
        <f>LN(Cartera!J622/Cartera!J621)</f>
        <v>-6.7963808520890706E-3</v>
      </c>
      <c r="K621" s="3">
        <f>LN(Cartera!K622/Cartera!K621)</f>
        <v>-6.5292462767654186E-3</v>
      </c>
      <c r="L621" s="3">
        <f>LN(Cartera!L622/Cartera!L621)</f>
        <v>-1.6833826266789493E-2</v>
      </c>
    </row>
    <row r="622" spans="1:12" hidden="1" outlineLevel="1" x14ac:dyDescent="0.25">
      <c r="A622" s="51"/>
      <c r="B622" s="3">
        <f>LN(Cartera!B623/Cartera!B622)</f>
        <v>4.147043638736885E-3</v>
      </c>
      <c r="C622" s="3">
        <f>LN(Cartera!C623/Cartera!C622)</f>
        <v>5.49603742847118E-3</v>
      </c>
      <c r="D622" s="3">
        <f>LN(Cartera!D623/Cartera!D622)</f>
        <v>-6.5323128270114621E-3</v>
      </c>
      <c r="E622" s="3">
        <f>LN(Cartera!E623/Cartera!E622)</f>
        <v>-3.2198310186684433E-3</v>
      </c>
      <c r="F622" s="3">
        <f>LN(Cartera!F623/Cartera!F622)</f>
        <v>5.32961514906402E-3</v>
      </c>
      <c r="G622" s="3">
        <f>LN(Cartera!G623/Cartera!G622)</f>
        <v>-3.5045819376146562E-3</v>
      </c>
      <c r="H622" s="3">
        <f>LN(Cartera!H623/Cartera!H622)</f>
        <v>-5.9164473648263861E-3</v>
      </c>
      <c r="I622" s="3">
        <f>LN(Cartera!I623/Cartera!I622)</f>
        <v>-9.9010709827115698E-3</v>
      </c>
      <c r="J622" s="3">
        <f>LN(Cartera!J623/Cartera!J622)</f>
        <v>-8.4672525212420129E-3</v>
      </c>
      <c r="K622" s="3">
        <f>LN(Cartera!K623/Cartera!K622)</f>
        <v>2.4301535239412558E-3</v>
      </c>
      <c r="L622" s="3">
        <f>LN(Cartera!L623/Cartera!L622)</f>
        <v>2.0798503784155947E-3</v>
      </c>
    </row>
    <row r="623" spans="1:12" hidden="1" outlineLevel="1" x14ac:dyDescent="0.25">
      <c r="A623" s="51"/>
      <c r="B623" s="3">
        <f>LN(Cartera!B624/Cartera!B623)</f>
        <v>6.6928662130454203E-3</v>
      </c>
      <c r="C623" s="3">
        <f>LN(Cartera!C624/Cartera!C623)</f>
        <v>2.3655341598849213E-2</v>
      </c>
      <c r="D623" s="3">
        <f>LN(Cartera!D624/Cartera!D623)</f>
        <v>1.2799096918842434E-2</v>
      </c>
      <c r="E623" s="3">
        <f>LN(Cartera!E624/Cartera!E623)</f>
        <v>1.3082605495128848E-2</v>
      </c>
      <c r="F623" s="3">
        <f>LN(Cartera!F624/Cartera!F623)</f>
        <v>5.9907783547497057E-3</v>
      </c>
      <c r="G623" s="3">
        <f>LN(Cartera!G624/Cartera!G623)</f>
        <v>-3.5168349724692496E-3</v>
      </c>
      <c r="H623" s="3">
        <f>LN(Cartera!H624/Cartera!H623)</f>
        <v>-2.8105574774291175E-3</v>
      </c>
      <c r="I623" s="3">
        <f>LN(Cartera!I624/Cartera!I623)</f>
        <v>1.2430392954971958E-3</v>
      </c>
      <c r="J623" s="3">
        <f>LN(Cartera!J624/Cartera!J623)</f>
        <v>-1.0009008717483756E-3</v>
      </c>
      <c r="K623" s="3">
        <f>LN(Cartera!K624/Cartera!K623)</f>
        <v>-3.1291089654483746E-2</v>
      </c>
      <c r="L623" s="3">
        <f>LN(Cartera!L624/Cartera!L623)</f>
        <v>-3.3618697847760705E-3</v>
      </c>
    </row>
    <row r="624" spans="1:12" hidden="1" outlineLevel="1" x14ac:dyDescent="0.25">
      <c r="A624" s="51"/>
      <c r="B624" s="3">
        <f>LN(Cartera!B625/Cartera!B624)</f>
        <v>-1.4910829590930819E-2</v>
      </c>
      <c r="C624" s="3">
        <f>LN(Cartera!C625/Cartera!C624)</f>
        <v>1.7112970049939839E-2</v>
      </c>
      <c r="D624" s="3">
        <f>LN(Cartera!D625/Cartera!D624)</f>
        <v>4.8965376611403346E-3</v>
      </c>
      <c r="E624" s="3">
        <f>LN(Cartera!E625/Cartera!E624)</f>
        <v>7.6628988658020269E-3</v>
      </c>
      <c r="F624" s="3">
        <f>LN(Cartera!F625/Cartera!F624)</f>
        <v>1.7534321886183049E-2</v>
      </c>
      <c r="G624" s="3">
        <f>LN(Cartera!G625/Cartera!G624)</f>
        <v>4.3266969110036854E-3</v>
      </c>
      <c r="H624" s="3">
        <f>LN(Cartera!H625/Cartera!H624)</f>
        <v>1.2625474302297242E-2</v>
      </c>
      <c r="I624" s="3">
        <f>LN(Cartera!I625/Cartera!I624)</f>
        <v>1.050364891603585E-2</v>
      </c>
      <c r="J624" s="3">
        <f>LN(Cartera!J625/Cartera!J624)</f>
        <v>3.62343123762168E-3</v>
      </c>
      <c r="K624" s="3">
        <f>LN(Cartera!K625/Cartera!K624)</f>
        <v>7.2937174850168313E-3</v>
      </c>
      <c r="L624" s="3">
        <f>LN(Cartera!L625/Cartera!L624)</f>
        <v>2.2201942888834442E-2</v>
      </c>
    </row>
    <row r="625" spans="1:12" hidden="1" outlineLevel="1" x14ac:dyDescent="0.25">
      <c r="A625" s="51"/>
      <c r="B625" s="3">
        <f>LN(Cartera!B626/Cartera!B625)</f>
        <v>9.6600280408068295E-3</v>
      </c>
      <c r="C625" s="3">
        <f>LN(Cartera!C626/Cartera!C625)</f>
        <v>8.7672856894121572E-3</v>
      </c>
      <c r="D625" s="3">
        <f>LN(Cartera!D626/Cartera!D625)</f>
        <v>-1.1387909157081299E-2</v>
      </c>
      <c r="E625" s="3">
        <f>LN(Cartera!E626/Cartera!E625)</f>
        <v>4.4648267351199301E-3</v>
      </c>
      <c r="F625" s="3">
        <f>LN(Cartera!F626/Cartera!F625)</f>
        <v>2.1659906970141085E-2</v>
      </c>
      <c r="G625" s="3">
        <f>LN(Cartera!G626/Cartera!G625)</f>
        <v>2.0740446861517325E-2</v>
      </c>
      <c r="H625" s="3">
        <f>LN(Cartera!H626/Cartera!H625)</f>
        <v>1.1722820016389197E-2</v>
      </c>
      <c r="I625" s="3">
        <f>LN(Cartera!I626/Cartera!I625)</f>
        <v>-1.6734229722572068E-2</v>
      </c>
      <c r="J625" s="3">
        <f>LN(Cartera!J626/Cartera!J625)</f>
        <v>1.1901938239562464E-2</v>
      </c>
      <c r="K625" s="3">
        <f>LN(Cartera!K626/Cartera!K625)</f>
        <v>8.0969061046236121E-2</v>
      </c>
      <c r="L625" s="3">
        <f>LN(Cartera!L626/Cartera!L625)</f>
        <v>2.1412781382206311E-2</v>
      </c>
    </row>
    <row r="626" spans="1:12" hidden="1" outlineLevel="1" x14ac:dyDescent="0.25">
      <c r="A626" s="51"/>
      <c r="B626" s="3">
        <f>LN(Cartera!B627/Cartera!B626)</f>
        <v>4.3008977689650285E-3</v>
      </c>
      <c r="C626" s="3">
        <f>LN(Cartera!C627/Cartera!C626)</f>
        <v>-3.6643709518967296E-2</v>
      </c>
      <c r="D626" s="3">
        <f>LN(Cartera!D627/Cartera!D626)</f>
        <v>-4.4925878280068675E-4</v>
      </c>
      <c r="E626" s="3">
        <f>LN(Cartera!E627/Cartera!E626)</f>
        <v>6.5299957777276421E-3</v>
      </c>
      <c r="F626" s="3">
        <f>LN(Cartera!F627/Cartera!F626)</f>
        <v>-1.7155372275672761E-2</v>
      </c>
      <c r="G626" s="3">
        <f>LN(Cartera!G627/Cartera!G626)</f>
        <v>-7.8716099221162045E-3</v>
      </c>
      <c r="H626" s="3">
        <f>LN(Cartera!H627/Cartera!H626)</f>
        <v>-1.1127416238861159E-2</v>
      </c>
      <c r="I626" s="3">
        <f>LN(Cartera!I627/Cartera!I626)</f>
        <v>3.1238870156843451E-4</v>
      </c>
      <c r="J626" s="3">
        <f>LN(Cartera!J627/Cartera!J626)</f>
        <v>-6.1644582536604523E-4</v>
      </c>
      <c r="K626" s="3">
        <f>LN(Cartera!K627/Cartera!K626)</f>
        <v>2.9199154184731856E-2</v>
      </c>
      <c r="L626" s="3">
        <f>LN(Cartera!L627/Cartera!L626)</f>
        <v>-2.1515146008997859E-3</v>
      </c>
    </row>
    <row r="627" spans="1:12" hidden="1" outlineLevel="1" x14ac:dyDescent="0.25">
      <c r="A627" s="51"/>
      <c r="B627" s="3">
        <f>LN(Cartera!B628/Cartera!B627)</f>
        <v>-3.6480699588255037E-3</v>
      </c>
      <c r="C627" s="3">
        <f>LN(Cartera!C628/Cartera!C627)</f>
        <v>9.7797496619958305E-3</v>
      </c>
      <c r="D627" s="3">
        <f>LN(Cartera!D628/Cartera!D627)</f>
        <v>-2.2491687900283806E-3</v>
      </c>
      <c r="E627" s="3">
        <f>LN(Cartera!E628/Cartera!E627)</f>
        <v>4.6753331917140997E-3</v>
      </c>
      <c r="F627" s="3">
        <f>LN(Cartera!F628/Cartera!F627)</f>
        <v>-1.2436542287880194E-2</v>
      </c>
      <c r="G627" s="3">
        <f>LN(Cartera!G628/Cartera!G627)</f>
        <v>8.8736958992714963E-5</v>
      </c>
      <c r="H627" s="3">
        <f>LN(Cartera!H628/Cartera!H627)</f>
        <v>-3.1807574534504356E-2</v>
      </c>
      <c r="I627" s="3">
        <f>LN(Cartera!I628/Cartera!I627)</f>
        <v>6.2464089904066742E-4</v>
      </c>
      <c r="J627" s="3">
        <f>LN(Cartera!J628/Cartera!J627)</f>
        <v>-3.954027316856565E-3</v>
      </c>
      <c r="K627" s="3">
        <f>LN(Cartera!K628/Cartera!K627)</f>
        <v>-8.255963433859077E-3</v>
      </c>
      <c r="L627" s="3">
        <f>LN(Cartera!L628/Cartera!L627)</f>
        <v>0</v>
      </c>
    </row>
    <row r="628" spans="1:12" hidden="1" outlineLevel="1" x14ac:dyDescent="0.25">
      <c r="A628" s="51"/>
      <c r="B628" s="3">
        <f>LN(Cartera!B629/Cartera!B628)</f>
        <v>2.4205881554226964E-3</v>
      </c>
      <c r="C628" s="3">
        <f>LN(Cartera!C629/Cartera!C628)</f>
        <v>8.4931477429413937E-3</v>
      </c>
      <c r="D628" s="3">
        <f>LN(Cartera!D629/Cartera!D628)</f>
        <v>1.5195823128982022E-2</v>
      </c>
      <c r="E628" s="3">
        <f>LN(Cartera!E629/Cartera!E628)</f>
        <v>3.4134745525602403E-2</v>
      </c>
      <c r="F628" s="3">
        <f>LN(Cartera!F629/Cartera!F628)</f>
        <v>1.0637126557202461E-2</v>
      </c>
      <c r="G628" s="3">
        <f>LN(Cartera!G629/Cartera!G628)</f>
        <v>8.2232305692175895E-3</v>
      </c>
      <c r="H628" s="3">
        <f>LN(Cartera!H629/Cartera!H628)</f>
        <v>2.9857319509368273E-3</v>
      </c>
      <c r="I628" s="3">
        <f>LN(Cartera!I629/Cartera!I628)</f>
        <v>5.9144763851156305E-3</v>
      </c>
      <c r="J628" s="3">
        <f>LN(Cartera!J629/Cartera!J628)</f>
        <v>1.0468794421655254E-2</v>
      </c>
      <c r="K628" s="3">
        <f>LN(Cartera!K629/Cartera!K628)</f>
        <v>4.480414104000666E-3</v>
      </c>
      <c r="L628" s="3">
        <f>LN(Cartera!L629/Cartera!L628)</f>
        <v>9.4933033550862727E-3</v>
      </c>
    </row>
    <row r="629" spans="1:12" hidden="1" outlineLevel="1" x14ac:dyDescent="0.25">
      <c r="A629" s="51"/>
      <c r="B629" s="3">
        <f>LN(Cartera!B630/Cartera!B629)</f>
        <v>4.5814151633321587E-3</v>
      </c>
      <c r="C629" s="3">
        <f>LN(Cartera!C630/Cartera!C629)</f>
        <v>1.8051429635490182E-2</v>
      </c>
      <c r="D629" s="3">
        <f>LN(Cartera!D630/Cartera!D629)</f>
        <v>-1.2497395556152896E-2</v>
      </c>
      <c r="E629" s="3">
        <f>LN(Cartera!E630/Cartera!E629)</f>
        <v>8.4788537882328676E-3</v>
      </c>
      <c r="F629" s="3">
        <f>LN(Cartera!F630/Cartera!F629)</f>
        <v>-6.5499274997394214E-3</v>
      </c>
      <c r="G629" s="3">
        <f>LN(Cartera!G630/Cartera!G629)</f>
        <v>-5.2090084021902006E-3</v>
      </c>
      <c r="H629" s="3">
        <f>LN(Cartera!H630/Cartera!H629)</f>
        <v>6.5536635498277471E-3</v>
      </c>
      <c r="I629" s="3">
        <f>LN(Cartera!I630/Cartera!I629)</f>
        <v>4.3357143071878759E-3</v>
      </c>
      <c r="J629" s="3">
        <f>LN(Cartera!J630/Cartera!J629)</f>
        <v>-7.0080815374828232E-3</v>
      </c>
      <c r="K629" s="3">
        <f>LN(Cartera!K630/Cartera!K629)</f>
        <v>-2.8603275408937069E-2</v>
      </c>
      <c r="L629" s="3">
        <f>LN(Cartera!L630/Cartera!L629)</f>
        <v>7.4394632210676888E-3</v>
      </c>
    </row>
    <row r="630" spans="1:12" hidden="1" outlineLevel="1" x14ac:dyDescent="0.25">
      <c r="A630" s="51"/>
      <c r="B630" s="3">
        <f>LN(Cartera!B631/Cartera!B630)</f>
        <v>-5.5907163344089744E-3</v>
      </c>
      <c r="C630" s="3">
        <f>LN(Cartera!C631/Cartera!C630)</f>
        <v>1.2802364511140071E-2</v>
      </c>
      <c r="D630" s="3">
        <f>LN(Cartera!D631/Cartera!D630)</f>
        <v>-1.7214445674035895E-2</v>
      </c>
      <c r="E630" s="3">
        <f>LN(Cartera!E631/Cartera!E630)</f>
        <v>-1.5515776341145232E-2</v>
      </c>
      <c r="F630" s="3">
        <f>LN(Cartera!F631/Cartera!F630)</f>
        <v>0.11483282363286727</v>
      </c>
      <c r="G630" s="3">
        <f>LN(Cartera!G631/Cartera!G630)</f>
        <v>-1.9493272079571787E-3</v>
      </c>
      <c r="H630" s="3">
        <f>LN(Cartera!H631/Cartera!H630)</f>
        <v>1.6697541507052605E-2</v>
      </c>
      <c r="I630" s="3">
        <f>LN(Cartera!I631/Cartera!I630)</f>
        <v>8.3090181592341116E-3</v>
      </c>
      <c r="J630" s="3">
        <f>LN(Cartera!J631/Cartera!J630)</f>
        <v>-7.4304490477241636E-3</v>
      </c>
      <c r="K630" s="3">
        <f>LN(Cartera!K631/Cartera!K630)</f>
        <v>3.0032528800900998E-3</v>
      </c>
      <c r="L630" s="3">
        <f>LN(Cartera!L631/Cartera!L630)</f>
        <v>-3.9406386545593596E-3</v>
      </c>
    </row>
    <row r="631" spans="1:12" hidden="1" outlineLevel="1" x14ac:dyDescent="0.25">
      <c r="A631" s="51"/>
      <c r="B631" s="3">
        <f>LN(Cartera!B632/Cartera!B631)</f>
        <v>-3.4672849328067899E-3</v>
      </c>
      <c r="C631" s="3">
        <f>LN(Cartera!C632/Cartera!C631)</f>
        <v>1.4714546579415667E-2</v>
      </c>
      <c r="D631" s="3">
        <f>LN(Cartera!D632/Cartera!D631)</f>
        <v>4.5589547326937985E-3</v>
      </c>
      <c r="E631" s="3">
        <f>LN(Cartera!E632/Cartera!E631)</f>
        <v>2.2198167168631561E-2</v>
      </c>
      <c r="F631" s="3">
        <f>LN(Cartera!F632/Cartera!F631)</f>
        <v>-8.7248194728325335E-3</v>
      </c>
      <c r="G631" s="3">
        <f>LN(Cartera!G632/Cartera!G631)</f>
        <v>1.181459716544934E-2</v>
      </c>
      <c r="H631" s="3">
        <f>LN(Cartera!H632/Cartera!H631)</f>
        <v>5.8880302073371507E-3</v>
      </c>
      <c r="I631" s="3">
        <f>LN(Cartera!I632/Cartera!I631)</f>
        <v>-9.1991422890617036E-4</v>
      </c>
      <c r="J631" s="3">
        <f>LN(Cartera!J632/Cartera!J631)</f>
        <v>1.3580529706120255E-2</v>
      </c>
      <c r="K631" s="3">
        <f>LN(Cartera!K632/Cartera!K631)</f>
        <v>1.26206934831286E-2</v>
      </c>
      <c r="L631" s="3">
        <f>LN(Cartera!L632/Cartera!L631)</f>
        <v>1.447334218451523E-2</v>
      </c>
    </row>
    <row r="632" spans="1:12" hidden="1" outlineLevel="1" x14ac:dyDescent="0.25">
      <c r="A632" s="51"/>
      <c r="B632" s="3">
        <f>LN(Cartera!B633/Cartera!B632)</f>
        <v>-3.7247190026230008E-3</v>
      </c>
      <c r="C632" s="3">
        <f>LN(Cartera!C633/Cartera!C632)</f>
        <v>5.4754928702090318E-3</v>
      </c>
      <c r="D632" s="3">
        <f>LN(Cartera!D633/Cartera!D632)</f>
        <v>3.6322400062795738E-3</v>
      </c>
      <c r="E632" s="3">
        <f>LN(Cartera!E633/Cartera!E632)</f>
        <v>1.2258059538136312E-2</v>
      </c>
      <c r="F632" s="3">
        <f>LN(Cartera!F633/Cartera!F632)</f>
        <v>6.1114396546457328E-4</v>
      </c>
      <c r="G632" s="3">
        <f>LN(Cartera!G633/Cartera!G632)</f>
        <v>1.6085257613651625E-2</v>
      </c>
      <c r="H632" s="3">
        <f>LN(Cartera!H633/Cartera!H632)</f>
        <v>7.626508349796236E-3</v>
      </c>
      <c r="I632" s="3">
        <f>LN(Cartera!I633/Cartera!I632)</f>
        <v>-9.2450277541087488E-3</v>
      </c>
      <c r="J632" s="3">
        <f>LN(Cartera!J633/Cartera!J632)</f>
        <v>-5.2867890291485404E-3</v>
      </c>
      <c r="K632" s="3">
        <f>LN(Cartera!K633/Cartera!K632)</f>
        <v>6.5972634541728034E-3</v>
      </c>
      <c r="L632" s="3">
        <f>LN(Cartera!L633/Cartera!L632)</f>
        <v>-4.9515443282015167E-3</v>
      </c>
    </row>
    <row r="633" spans="1:12" hidden="1" outlineLevel="1" x14ac:dyDescent="0.25">
      <c r="A633" s="51"/>
      <c r="B633" s="3">
        <f>LN(Cartera!B634/Cartera!B633)</f>
        <v>1.0347422122017455E-2</v>
      </c>
      <c r="C633" s="3">
        <f>LN(Cartera!C634/Cartera!C633)</f>
        <v>-3.1396468117381005E-2</v>
      </c>
      <c r="D633" s="3">
        <f>LN(Cartera!D634/Cartera!D633)</f>
        <v>1.3281005266425864E-2</v>
      </c>
      <c r="E633" s="3">
        <f>LN(Cartera!E634/Cartera!E633)</f>
        <v>-4.8852319325205359E-3</v>
      </c>
      <c r="F633" s="3">
        <f>LN(Cartera!F634/Cartera!F633)</f>
        <v>-7.9746667784907563E-3</v>
      </c>
      <c r="G633" s="3">
        <f>LN(Cartera!G634/Cartera!G633)</f>
        <v>5.3333115665157305E-3</v>
      </c>
      <c r="H633" s="3">
        <f>LN(Cartera!H634/Cartera!H633)</f>
        <v>1.1429193796181208E-2</v>
      </c>
      <c r="I633" s="3">
        <f>LN(Cartera!I634/Cartera!I633)</f>
        <v>3.399817884597756E-3</v>
      </c>
      <c r="J633" s="3">
        <f>LN(Cartera!J634/Cartera!J633)</f>
        <v>-2.9630392048936279E-3</v>
      </c>
      <c r="K633" s="3">
        <f>LN(Cartera!K634/Cartera!K633)</f>
        <v>5.177764370722919E-3</v>
      </c>
      <c r="L633" s="3">
        <f>LN(Cartera!L634/Cartera!L633)</f>
        <v>-1.2411222680210332E-2</v>
      </c>
    </row>
    <row r="634" spans="1:12" hidden="1" outlineLevel="1" x14ac:dyDescent="0.25">
      <c r="A634" s="51"/>
      <c r="B634" s="3">
        <f>LN(Cartera!B635/Cartera!B634)</f>
        <v>-1.4326623319515599E-3</v>
      </c>
      <c r="C634" s="3">
        <f>LN(Cartera!C635/Cartera!C634)</f>
        <v>-3.5145144886559545E-3</v>
      </c>
      <c r="D634" s="3">
        <f>LN(Cartera!D635/Cartera!D634)</f>
        <v>-2.0145501605718153E-3</v>
      </c>
      <c r="E634" s="3">
        <f>LN(Cartera!E635/Cartera!E634)</f>
        <v>1.3860404261010956E-2</v>
      </c>
      <c r="F634" s="3">
        <f>LN(Cartera!F635/Cartera!F634)</f>
        <v>-2.8782709311323054E-3</v>
      </c>
      <c r="G634" s="3">
        <f>LN(Cartera!G635/Cartera!G634)</f>
        <v>-2.2383124001144002E-2</v>
      </c>
      <c r="H634" s="3">
        <f>LN(Cartera!H635/Cartera!H634)</f>
        <v>5.7046584598462926E-3</v>
      </c>
      <c r="I634" s="3">
        <f>LN(Cartera!I635/Cartera!I634)</f>
        <v>1.8495997589577247E-3</v>
      </c>
      <c r="J634" s="3">
        <f>LN(Cartera!J635/Cartera!J634)</f>
        <v>-5.5792967042495407E-3</v>
      </c>
      <c r="K634" s="3">
        <f>LN(Cartera!K635/Cartera!K634)</f>
        <v>1.2488401121407861E-2</v>
      </c>
      <c r="L634" s="3">
        <f>LN(Cartera!L635/Cartera!L634)</f>
        <v>6.0890683512824519E-4</v>
      </c>
    </row>
    <row r="635" spans="1:12" hidden="1" outlineLevel="1" x14ac:dyDescent="0.25">
      <c r="A635" s="51"/>
      <c r="B635" s="3">
        <f>LN(Cartera!B636/Cartera!B635)</f>
        <v>9.9276230681077937E-3</v>
      </c>
      <c r="C635" s="3">
        <f>LN(Cartera!C636/Cartera!C635)</f>
        <v>1.8393731719214282E-2</v>
      </c>
      <c r="D635" s="3">
        <f>LN(Cartera!D636/Cartera!D635)</f>
        <v>-2.4955968456087996E-2</v>
      </c>
      <c r="E635" s="3">
        <f>LN(Cartera!E636/Cartera!E635)</f>
        <v>-9.9503308531679793E-3</v>
      </c>
      <c r="F635" s="3">
        <f>LN(Cartera!F636/Cartera!F635)</f>
        <v>2.4004407246948318E-2</v>
      </c>
      <c r="G635" s="3">
        <f>LN(Cartera!G636/Cartera!G635)</f>
        <v>1.5779874798626107E-3</v>
      </c>
      <c r="H635" s="3">
        <f>LN(Cartera!H636/Cartera!H635)</f>
        <v>-7.6135466619995668E-3</v>
      </c>
      <c r="I635" s="3">
        <f>LN(Cartera!I636/Cartera!I635)</f>
        <v>-6.4886062116328858E-3</v>
      </c>
      <c r="J635" s="3">
        <f>LN(Cartera!J636/Cartera!J635)</f>
        <v>4.713454579966068E-3</v>
      </c>
      <c r="K635" s="3">
        <f>LN(Cartera!K636/Cartera!K635)</f>
        <v>2.8860387931857611E-3</v>
      </c>
      <c r="L635" s="3">
        <f>LN(Cartera!L636/Cartera!L635)</f>
        <v>-5.035396311214916E-3</v>
      </c>
    </row>
    <row r="636" spans="1:12" hidden="1" outlineLevel="1" x14ac:dyDescent="0.25">
      <c r="A636" s="51"/>
      <c r="B636" s="3">
        <f>LN(Cartera!B637/Cartera!B636)</f>
        <v>5.6785236375985594E-3</v>
      </c>
      <c r="C636" s="3">
        <f>LN(Cartera!C637/Cartera!C636)</f>
        <v>3.4506438076181201E-3</v>
      </c>
      <c r="D636" s="3">
        <f>LN(Cartera!D637/Cartera!D636)</f>
        <v>-1.2482755560907152E-2</v>
      </c>
      <c r="E636" s="3">
        <f>LN(Cartera!E637/Cartera!E636)</f>
        <v>-1.7087761999961713E-3</v>
      </c>
      <c r="F636" s="3">
        <f>LN(Cartera!F637/Cartera!F636)</f>
        <v>-9.6950870487300493E-3</v>
      </c>
      <c r="G636" s="3">
        <f>LN(Cartera!G637/Cartera!G636)</f>
        <v>-1.3049065198950901E-2</v>
      </c>
      <c r="H636" s="3">
        <f>LN(Cartera!H637/Cartera!H636)</f>
        <v>-6.5330229513556361E-3</v>
      </c>
      <c r="I636" s="3">
        <f>LN(Cartera!I637/Cartera!I636)</f>
        <v>-1.7195953686318474E-2</v>
      </c>
      <c r="J636" s="3">
        <f>LN(Cartera!J637/Cartera!J636)</f>
        <v>9.8949917144990724E-4</v>
      </c>
      <c r="K636" s="3">
        <f>LN(Cartera!K637/Cartera!K636)</f>
        <v>0</v>
      </c>
      <c r="L636" s="3">
        <f>LN(Cartera!L637/Cartera!L636)</f>
        <v>-1.2313576878872844E-2</v>
      </c>
    </row>
    <row r="637" spans="1:12" hidden="1" outlineLevel="1" x14ac:dyDescent="0.25">
      <c r="A637" s="51"/>
      <c r="B637" s="3">
        <f>LN(Cartera!B638/Cartera!B637)</f>
        <v>-3.7334567350567208E-3</v>
      </c>
      <c r="C637" s="3">
        <f>LN(Cartera!C638/Cartera!C637)</f>
        <v>1.0177634740404611E-2</v>
      </c>
      <c r="D637" s="3">
        <f>LN(Cartera!D638/Cartera!D637)</f>
        <v>-7.2371505970834672E-3</v>
      </c>
      <c r="E637" s="3">
        <f>LN(Cartera!E638/Cartera!E637)</f>
        <v>-2.9361165827995615E-3</v>
      </c>
      <c r="F637" s="3">
        <f>LN(Cartera!F638/Cartera!F637)</f>
        <v>-1.6576681803067934E-2</v>
      </c>
      <c r="G637" s="3">
        <f>LN(Cartera!G638/Cartera!G637)</f>
        <v>-4.9821899545386943E-3</v>
      </c>
      <c r="H637" s="3">
        <f>LN(Cartera!H638/Cartera!H637)</f>
        <v>5.206416142080777E-3</v>
      </c>
      <c r="I637" s="3">
        <f>LN(Cartera!I638/Cartera!I637)</f>
        <v>-1.2621964639137942E-3</v>
      </c>
      <c r="J637" s="3">
        <f>LN(Cartera!J638/Cartera!J637)</f>
        <v>6.1796948998717367E-4</v>
      </c>
      <c r="K637" s="3">
        <f>LN(Cartera!K638/Cartera!K637)</f>
        <v>-2.5460761857979417E-3</v>
      </c>
      <c r="L637" s="3">
        <f>LN(Cartera!L638/Cartera!L637)</f>
        <v>-2.1705434878243131E-3</v>
      </c>
    </row>
    <row r="638" spans="1:12" hidden="1" outlineLevel="1" x14ac:dyDescent="0.25">
      <c r="A638" s="51"/>
      <c r="B638" s="3">
        <f>LN(Cartera!B639/Cartera!B638)</f>
        <v>3.650002409639233E-3</v>
      </c>
      <c r="C638" s="3">
        <f>LN(Cartera!C639/Cartera!C638)</f>
        <v>-8.9258611639094054E-3</v>
      </c>
      <c r="D638" s="3">
        <f>LN(Cartera!D639/Cartera!D638)</f>
        <v>-1.6414354530629542E-3</v>
      </c>
      <c r="E638" s="3">
        <f>LN(Cartera!E639/Cartera!E638)</f>
        <v>-2.4534359706140435E-3</v>
      </c>
      <c r="F638" s="3">
        <f>LN(Cartera!F639/Cartera!F638)</f>
        <v>-9.5376838449128913E-3</v>
      </c>
      <c r="G638" s="3">
        <f>LN(Cartera!G639/Cartera!G638)</f>
        <v>5.60322532915466E-3</v>
      </c>
      <c r="H638" s="3">
        <f>LN(Cartera!H639/Cartera!H638)</f>
        <v>2.0520469341784937E-2</v>
      </c>
      <c r="I638" s="3">
        <f>LN(Cartera!I639/Cartera!I638)</f>
        <v>4.7251623590923711E-3</v>
      </c>
      <c r="J638" s="3">
        <f>LN(Cartera!J639/Cartera!J638)</f>
        <v>3.4533704130091558E-3</v>
      </c>
      <c r="K638" s="3">
        <f>LN(Cartera!K639/Cartera!K638)</f>
        <v>4.239809624346373E-3</v>
      </c>
      <c r="L638" s="3">
        <f>LN(Cartera!L639/Cartera!L638)</f>
        <v>-5.9152879694014202E-3</v>
      </c>
    </row>
    <row r="639" spans="1:12" hidden="1" outlineLevel="1" x14ac:dyDescent="0.25">
      <c r="A639" s="51"/>
      <c r="B639" s="3">
        <f>LN(Cartera!B640/Cartera!B639)</f>
        <v>-2.3487886622975706E-3</v>
      </c>
      <c r="C639" s="3">
        <f>LN(Cartera!C640/Cartera!C639)</f>
        <v>1.5824905300001524E-2</v>
      </c>
      <c r="D639" s="3">
        <f>LN(Cartera!D640/Cartera!D639)</f>
        <v>-2.5672957416806946E-2</v>
      </c>
      <c r="E639" s="3">
        <f>LN(Cartera!E640/Cartera!E639)</f>
        <v>1.0993173014950711E-2</v>
      </c>
      <c r="F639" s="3">
        <f>LN(Cartera!F640/Cartera!F639)</f>
        <v>-1.9140346652427684E-2</v>
      </c>
      <c r="G639" s="3">
        <f>LN(Cartera!G640/Cartera!G639)</f>
        <v>8.8650715811619746E-4</v>
      </c>
      <c r="H639" s="3">
        <f>LN(Cartera!H640/Cartera!H639)</f>
        <v>-9.0296903331233604E-3</v>
      </c>
      <c r="I639" s="3">
        <f>LN(Cartera!I640/Cartera!I639)</f>
        <v>-1.1378157065905033E-2</v>
      </c>
      <c r="J639" s="3">
        <f>LN(Cartera!J640/Cartera!J639)</f>
        <v>7.8489487098453783E-3</v>
      </c>
      <c r="K639" s="3">
        <f>LN(Cartera!K640/Cartera!K639)</f>
        <v>2.0767820246089343E-2</v>
      </c>
      <c r="L639" s="3">
        <f>LN(Cartera!L640/Cartera!L639)</f>
        <v>7.1562063659454502E-3</v>
      </c>
    </row>
    <row r="640" spans="1:12" hidden="1" outlineLevel="1" x14ac:dyDescent="0.25">
      <c r="A640" s="51"/>
      <c r="B640" s="3">
        <f>LN(Cartera!B641/Cartera!B640)</f>
        <v>-6.8234487886560929E-3</v>
      </c>
      <c r="C640" s="3">
        <f>LN(Cartera!C641/Cartera!C640)</f>
        <v>7.8704756237729569E-3</v>
      </c>
      <c r="D640" s="3">
        <f>LN(Cartera!D641/Cartera!D640)</f>
        <v>4.5646205382081024E-3</v>
      </c>
      <c r="E640" s="3">
        <f>LN(Cartera!E641/Cartera!E640)</f>
        <v>6.296896715735854E-3</v>
      </c>
      <c r="F640" s="3">
        <f>LN(Cartera!F641/Cartera!F640)</f>
        <v>4.2382135464405814E-3</v>
      </c>
      <c r="G640" s="3">
        <f>LN(Cartera!G641/Cartera!G640)</f>
        <v>-3.2840308071411858E-3</v>
      </c>
      <c r="H640" s="3">
        <f>LN(Cartera!H641/Cartera!H640)</f>
        <v>-6.3501531242902438E-3</v>
      </c>
      <c r="I640" s="3">
        <f>LN(Cartera!I641/Cartera!I640)</f>
        <v>4.1237489702580198E-3</v>
      </c>
      <c r="J640" s="3">
        <f>LN(Cartera!J641/Cartera!J640)</f>
        <v>-8.554843069190479E-4</v>
      </c>
      <c r="K640" s="3">
        <f>LN(Cartera!K641/Cartera!K640)</f>
        <v>-1.351713507883617E-2</v>
      </c>
      <c r="L640" s="3">
        <f>LN(Cartera!L641/Cartera!L640)</f>
        <v>1.7517349666294587E-2</v>
      </c>
    </row>
    <row r="641" spans="1:12" hidden="1" outlineLevel="1" x14ac:dyDescent="0.25">
      <c r="A641" s="51"/>
      <c r="B641" s="3">
        <f>LN(Cartera!B642/Cartera!B641)</f>
        <v>3.2906914300941579E-3</v>
      </c>
      <c r="C641" s="3">
        <f>LN(Cartera!C642/Cartera!C641)</f>
        <v>5.9889231736805094E-3</v>
      </c>
      <c r="D641" s="3">
        <f>LN(Cartera!D642/Cartera!D641)</f>
        <v>4.5438078350893826E-3</v>
      </c>
      <c r="E641" s="3">
        <f>LN(Cartera!E642/Cartera!E641)</f>
        <v>1.6046375100894749E-2</v>
      </c>
      <c r="F641" s="3">
        <f>LN(Cartera!F642/Cartera!F641)</f>
        <v>4.8517972524858123E-3</v>
      </c>
      <c r="G641" s="3">
        <f>LN(Cartera!G642/Cartera!G641)</f>
        <v>0</v>
      </c>
      <c r="H641" s="3">
        <f>LN(Cartera!H642/Cartera!H641)</f>
        <v>-5.0263415773072292E-2</v>
      </c>
      <c r="I641" s="3">
        <f>LN(Cartera!I642/Cartera!I641)</f>
        <v>4.1067504268017564E-3</v>
      </c>
      <c r="J641" s="3">
        <f>LN(Cartera!J642/Cartera!J641)</f>
        <v>5.9730536578184211E-3</v>
      </c>
      <c r="K641" s="3">
        <f>LN(Cartera!K642/Cartera!K641)</f>
        <v>2.6845653706689828E-3</v>
      </c>
      <c r="L641" s="3">
        <f>LN(Cartera!L642/Cartera!L641)</f>
        <v>2.6752391533101039E-2</v>
      </c>
    </row>
    <row r="642" spans="1:12" hidden="1" outlineLevel="1" x14ac:dyDescent="0.25">
      <c r="A642" s="51"/>
      <c r="B642" s="3">
        <f>LN(Cartera!B643/Cartera!B642)</f>
        <v>-3.2854649632046263E-4</v>
      </c>
      <c r="C642" s="3">
        <f>LN(Cartera!C643/Cartera!C642)</f>
        <v>-1.2014001456684974E-2</v>
      </c>
      <c r="D642" s="3">
        <f>LN(Cartera!D643/Cartera!D642)</f>
        <v>1.1152114499208566E-2</v>
      </c>
      <c r="E642" s="3">
        <f>LN(Cartera!E643/Cartera!E642)</f>
        <v>5.6859189981666482E-3</v>
      </c>
      <c r="F642" s="3">
        <f>LN(Cartera!F643/Cartera!F642)</f>
        <v>2.6784555332271434E-2</v>
      </c>
      <c r="G642" s="3">
        <f>LN(Cartera!G643/Cartera!G642)</f>
        <v>-4.3658909978980193E-3</v>
      </c>
      <c r="H642" s="3">
        <f>LN(Cartera!H643/Cartera!H642)</f>
        <v>1.2260085289312356E-2</v>
      </c>
      <c r="I642" s="3">
        <f>LN(Cartera!I643/Cartera!I642)</f>
        <v>8.7885375589310637E-3</v>
      </c>
      <c r="J642" s="3">
        <f>LN(Cartera!J643/Cartera!J642)</f>
        <v>-5.728591552417229E-3</v>
      </c>
      <c r="K642" s="3">
        <f>LN(Cartera!K643/Cartera!K642)</f>
        <v>3.2151825304510162E-2</v>
      </c>
      <c r="L642" s="3">
        <f>LN(Cartera!L643/Cartera!L642)</f>
        <v>4.7344370133195948E-3</v>
      </c>
    </row>
    <row r="643" spans="1:12" hidden="1" outlineLevel="1" x14ac:dyDescent="0.25">
      <c r="A643" s="51"/>
      <c r="B643" s="3">
        <f>LN(Cartera!B644/Cartera!B643)</f>
        <v>8.0247595579604498E-3</v>
      </c>
      <c r="C643" s="3">
        <f>LN(Cartera!C644/Cartera!C643)</f>
        <v>1.1260788702372984E-3</v>
      </c>
      <c r="D643" s="3">
        <f>LN(Cartera!D644/Cartera!D643)</f>
        <v>1.8858562873432789E-3</v>
      </c>
      <c r="E643" s="3">
        <f>LN(Cartera!E644/Cartera!E643)</f>
        <v>-4.0241975475391939E-3</v>
      </c>
      <c r="F643" s="3">
        <f>LN(Cartera!F644/Cartera!F643)</f>
        <v>-1.2161336895353156E-2</v>
      </c>
      <c r="G643" s="3">
        <f>LN(Cartera!G644/Cartera!G643)</f>
        <v>3.5653928967222439E-3</v>
      </c>
      <c r="H643" s="3">
        <f>LN(Cartera!H644/Cartera!H643)</f>
        <v>2.187017875214893E-2</v>
      </c>
      <c r="I643" s="3">
        <f>LN(Cartera!I644/Cartera!I643)</f>
        <v>7.782140442054949E-3</v>
      </c>
      <c r="J643" s="3">
        <f>LN(Cartera!J644/Cartera!J643)</f>
        <v>-6.4994895516951546E-3</v>
      </c>
      <c r="K643" s="3">
        <f>LN(Cartera!K644/Cartera!K643)</f>
        <v>-1.0274917026704458E-2</v>
      </c>
      <c r="L643" s="3">
        <f>LN(Cartera!L644/Cartera!L643)</f>
        <v>-2.9964788701936394E-2</v>
      </c>
    </row>
    <row r="644" spans="1:12" hidden="1" outlineLevel="1" x14ac:dyDescent="0.25">
      <c r="A644" s="51"/>
      <c r="B644" s="3">
        <f>LN(Cartera!B645/Cartera!B644)</f>
        <v>-3.5216923436238268E-3</v>
      </c>
      <c r="C644" s="3">
        <f>LN(Cartera!C645/Cartera!C644)</f>
        <v>-1.0236360965020978E-3</v>
      </c>
      <c r="D644" s="3">
        <f>LN(Cartera!D645/Cartera!D644)</f>
        <v>1.2172458490832464E-2</v>
      </c>
      <c r="E644" s="3">
        <f>LN(Cartera!E645/Cartera!E644)</f>
        <v>-2.1370066306773158E-3</v>
      </c>
      <c r="F644" s="3">
        <f>LN(Cartera!F645/Cartera!F644)</f>
        <v>9.0834438640687368E-3</v>
      </c>
      <c r="G644" s="3">
        <f>LN(Cartera!G645/Cartera!G644)</f>
        <v>-4.0119253026592756E-3</v>
      </c>
      <c r="H644" s="3">
        <f>LN(Cartera!H645/Cartera!H644)</f>
        <v>3.6815874568427283E-2</v>
      </c>
      <c r="I644" s="3">
        <f>LN(Cartera!I645/Cartera!I644)</f>
        <v>-1.5515596355187105E-3</v>
      </c>
      <c r="J644" s="3">
        <f>LN(Cartera!J645/Cartera!J644)</f>
        <v>-5.5517630379811082E-3</v>
      </c>
      <c r="K644" s="3">
        <f>LN(Cartera!K645/Cartera!K644)</f>
        <v>-6.4139517111901807E-3</v>
      </c>
      <c r="L644" s="3">
        <f>LN(Cartera!L645/Cartera!L644)</f>
        <v>-9.0138259366771851E-3</v>
      </c>
    </row>
    <row r="645" spans="1:12" hidden="1" outlineLevel="1" x14ac:dyDescent="0.25">
      <c r="A645" s="51"/>
      <c r="B645" s="3">
        <f>LN(Cartera!B646/Cartera!B645)</f>
        <v>6.3630176476255266E-5</v>
      </c>
      <c r="C645" s="3">
        <f>LN(Cartera!C646/Cartera!C645)</f>
        <v>-5.0310388728846828E-3</v>
      </c>
      <c r="D645" s="3">
        <f>LN(Cartera!D646/Cartera!D645)</f>
        <v>-9.3112205203886469E-4</v>
      </c>
      <c r="E645" s="3">
        <f>LN(Cartera!E646/Cartera!E645)</f>
        <v>3.0853471362187056E-3</v>
      </c>
      <c r="F645" s="3">
        <f>LN(Cartera!F646/Cartera!F645)</f>
        <v>1.630690451953536E-2</v>
      </c>
      <c r="G645" s="3">
        <f>LN(Cartera!G646/Cartera!G645)</f>
        <v>5.3583996516681721E-4</v>
      </c>
      <c r="H645" s="3">
        <f>LN(Cartera!H646/Cartera!H645)</f>
        <v>1.5179799001368325E-2</v>
      </c>
      <c r="I645" s="3">
        <f>LN(Cartera!I646/Cartera!I645)</f>
        <v>-7.1685518138375334E-3</v>
      </c>
      <c r="J645" s="3">
        <f>LN(Cartera!J646/Cartera!J645)</f>
        <v>6.1832913118631326E-4</v>
      </c>
      <c r="K645" s="3">
        <f>LN(Cartera!K646/Cartera!K645)</f>
        <v>6.5778399201284095E-3</v>
      </c>
      <c r="L645" s="3">
        <f>LN(Cartera!L646/Cartera!L645)</f>
        <v>-9.715628670116612E-3</v>
      </c>
    </row>
    <row r="646" spans="1:12" hidden="1" outlineLevel="1" x14ac:dyDescent="0.25">
      <c r="A646" s="51"/>
      <c r="B646" s="3">
        <f>LN(Cartera!B647/Cartera!B646)</f>
        <v>-1.60432833878329E-2</v>
      </c>
      <c r="C646" s="3">
        <f>LN(Cartera!C647/Cartera!C646)</f>
        <v>2.5700347721995809E-3</v>
      </c>
      <c r="D646" s="3">
        <f>LN(Cartera!D647/Cartera!D646)</f>
        <v>1.111634922609649E-2</v>
      </c>
      <c r="E646" s="3">
        <f>LN(Cartera!E647/Cartera!E646)</f>
        <v>4.7281646690739082E-3</v>
      </c>
      <c r="F646" s="3">
        <f>LN(Cartera!F647/Cartera!F646)</f>
        <v>9.8582832396706451E-3</v>
      </c>
      <c r="G646" s="3">
        <f>LN(Cartera!G647/Cartera!G646)</f>
        <v>-6.2519539391836109E-4</v>
      </c>
      <c r="H646" s="3">
        <f>LN(Cartera!H647/Cartera!H646)</f>
        <v>1.9961353726368907E-2</v>
      </c>
      <c r="I646" s="3">
        <f>LN(Cartera!I647/Cartera!I646)</f>
        <v>7.7894769930258014E-3</v>
      </c>
      <c r="J646" s="3">
        <f>LN(Cartera!J647/Cartera!J646)</f>
        <v>6.5316270996709416E-3</v>
      </c>
      <c r="K646" s="3">
        <f>LN(Cartera!K647/Cartera!K646)</f>
        <v>-3.2780328162399999E-4</v>
      </c>
      <c r="L646" s="3">
        <f>LN(Cartera!L647/Cartera!L646)</f>
        <v>2.3887172507751037E-2</v>
      </c>
    </row>
    <row r="647" spans="1:12" hidden="1" outlineLevel="1" x14ac:dyDescent="0.25">
      <c r="A647" s="51"/>
      <c r="B647" s="3">
        <f>LN(Cartera!B648/Cartera!B647)</f>
        <v>-4.3601219865020577E-4</v>
      </c>
      <c r="C647" s="3">
        <f>LN(Cartera!C648/Cartera!C647)</f>
        <v>6.3452776930321376E-3</v>
      </c>
      <c r="D647" s="3">
        <f>LN(Cartera!D648/Cartera!D647)</f>
        <v>1.0310573995079779E-2</v>
      </c>
      <c r="E647" s="3">
        <f>LN(Cartera!E648/Cartera!E647)</f>
        <v>-1.9529078877808533E-2</v>
      </c>
      <c r="F647" s="3">
        <f>LN(Cartera!F648/Cartera!F647)</f>
        <v>1.3521780618370852E-2</v>
      </c>
      <c r="G647" s="3">
        <f>LN(Cartera!G648/Cartera!G647)</f>
        <v>3.5673095569841167E-3</v>
      </c>
      <c r="H647" s="3">
        <f>LN(Cartera!H648/Cartera!H647)</f>
        <v>1.3427892898803299E-2</v>
      </c>
      <c r="I647" s="3">
        <f>LN(Cartera!I648/Cartera!I647)</f>
        <v>4.0265503376543735E-3</v>
      </c>
      <c r="J647" s="3">
        <f>LN(Cartera!J648/Cartera!J647)</f>
        <v>-1.0123642017429043E-2</v>
      </c>
      <c r="K647" s="3">
        <f>LN(Cartera!K648/Cartera!K647)</f>
        <v>-1.3125842522322168E-3</v>
      </c>
      <c r="L647" s="3">
        <f>LN(Cartera!L648/Cartera!L647)</f>
        <v>-1.9689064281365851E-3</v>
      </c>
    </row>
    <row r="648" spans="1:12" hidden="1" outlineLevel="1" x14ac:dyDescent="0.25">
      <c r="A648" s="51"/>
      <c r="B648" s="3">
        <f>LN(Cartera!B649/Cartera!B648)</f>
        <v>-1.6475392843260468E-3</v>
      </c>
      <c r="C648" s="3">
        <f>LN(Cartera!C649/Cartera!C648)</f>
        <v>-7.7836833363245502E-3</v>
      </c>
      <c r="D648" s="3">
        <f>LN(Cartera!D649/Cartera!D648)</f>
        <v>-1.4002318090675245E-2</v>
      </c>
      <c r="E648" s="3">
        <f>LN(Cartera!E649/Cartera!E648)</f>
        <v>-1.9259032932612554E-3</v>
      </c>
      <c r="F648" s="3">
        <f>LN(Cartera!F649/Cartera!F648)</f>
        <v>1.5788043539978684E-3</v>
      </c>
      <c r="G648" s="3">
        <f>LN(Cartera!G649/Cartera!G648)</f>
        <v>2.2231123428647233E-3</v>
      </c>
      <c r="H648" s="3">
        <f>LN(Cartera!H649/Cartera!H648)</f>
        <v>-5.5244343553092004E-3</v>
      </c>
      <c r="I648" s="3">
        <f>LN(Cartera!I649/Cartera!I648)</f>
        <v>2.4699611961212222E-3</v>
      </c>
      <c r="J648" s="3">
        <f>LN(Cartera!J649/Cartera!J648)</f>
        <v>-2.9824554100492955E-3</v>
      </c>
      <c r="K648" s="3">
        <f>LN(Cartera!K649/Cartera!K648)</f>
        <v>6.8717873999665259E-3</v>
      </c>
      <c r="L648" s="3">
        <f>LN(Cartera!L649/Cartera!L648)</f>
        <v>2.0705871802172652E-2</v>
      </c>
    </row>
    <row r="649" spans="1:12" hidden="1" outlineLevel="1" x14ac:dyDescent="0.25">
      <c r="A649" s="51"/>
      <c r="B649" s="3">
        <f>LN(Cartera!B650/Cartera!B649)</f>
        <v>-1.8338982578608529E-2</v>
      </c>
      <c r="C649" s="3">
        <f>LN(Cartera!C650/Cartera!C649)</f>
        <v>3.2847493446164426E-3</v>
      </c>
      <c r="D649" s="3">
        <f>LN(Cartera!D650/Cartera!D649)</f>
        <v>3.0006024706475251E-3</v>
      </c>
      <c r="E649" s="3">
        <f>LN(Cartera!E650/Cartera!E649)</f>
        <v>0</v>
      </c>
      <c r="F649" s="3">
        <f>LN(Cartera!F650/Cartera!F649)</f>
        <v>1.8173436526656921E-2</v>
      </c>
      <c r="G649" s="3">
        <f>LN(Cartera!G650/Cartera!G649)</f>
        <v>-1.1554460742246257E-3</v>
      </c>
      <c r="H649" s="3">
        <f>LN(Cartera!H650/Cartera!H649)</f>
        <v>1.4868091051096891E-2</v>
      </c>
      <c r="I649" s="3">
        <f>LN(Cartera!I650/Cartera!I649)</f>
        <v>3.0827810184454277E-4</v>
      </c>
      <c r="J649" s="3">
        <f>LN(Cartera!J650/Cartera!J649)</f>
        <v>4.7182232754103487E-3</v>
      </c>
      <c r="K649" s="3">
        <f>LN(Cartera!K650/Cartera!K649)</f>
        <v>-1.7952023965621966E-3</v>
      </c>
      <c r="L649" s="3">
        <f>LN(Cartera!L650/Cartera!L649)</f>
        <v>-1.9323232297312567E-3</v>
      </c>
    </row>
    <row r="650" spans="1:12" hidden="1" outlineLevel="1" x14ac:dyDescent="0.25">
      <c r="A650" s="51"/>
      <c r="B650" s="3">
        <f>LN(Cartera!B651/Cartera!B650)</f>
        <v>8.2220882545374577E-3</v>
      </c>
      <c r="C650" s="3">
        <f>LN(Cartera!C651/Cartera!C650)</f>
        <v>-8.1288813910511005E-3</v>
      </c>
      <c r="D650" s="3">
        <f>LN(Cartera!D651/Cartera!D650)</f>
        <v>4.3693986456099874E-3</v>
      </c>
      <c r="E650" s="3">
        <f>LN(Cartera!E651/Cartera!E650)</f>
        <v>0</v>
      </c>
      <c r="F650" s="3">
        <f>LN(Cartera!F651/Cartera!F650)</f>
        <v>-2.1324036796466473E-3</v>
      </c>
      <c r="G650" s="3">
        <f>LN(Cartera!G651/Cartera!G650)</f>
        <v>-4.7243392394819266E-3</v>
      </c>
      <c r="H650" s="3">
        <f>LN(Cartera!H651/Cartera!H650)</f>
        <v>-2.4446965785899582E-3</v>
      </c>
      <c r="I650" s="3">
        <f>LN(Cartera!I651/Cartera!I650)</f>
        <v>-2.8452693148276011E-2</v>
      </c>
      <c r="J650" s="3">
        <f>LN(Cartera!J651/Cartera!J650)</f>
        <v>7.2816981923155659E-3</v>
      </c>
      <c r="K650" s="3">
        <f>LN(Cartera!K651/Cartera!K650)</f>
        <v>-6.5552676025789772E-3</v>
      </c>
      <c r="L650" s="3">
        <f>LN(Cartera!L651/Cartera!L650)</f>
        <v>-4.9221071831501697E-3</v>
      </c>
    </row>
    <row r="651" spans="1:12" hidden="1" outlineLevel="1" x14ac:dyDescent="0.25">
      <c r="A651" s="51"/>
      <c r="B651" s="3">
        <f>LN(Cartera!B652/Cartera!B651)</f>
        <v>-7.6488932984350639E-4</v>
      </c>
      <c r="C651" s="3">
        <f>LN(Cartera!C652/Cartera!C651)</f>
        <v>-8.4038258060323105E-3</v>
      </c>
      <c r="D651" s="3">
        <f>LN(Cartera!D652/Cartera!D651)</f>
        <v>-1.6192835325642311E-2</v>
      </c>
      <c r="E651" s="3">
        <f>LN(Cartera!E652/Cartera!E651)</f>
        <v>4.8181162098064376E-4</v>
      </c>
      <c r="F651" s="3">
        <f>LN(Cartera!F652/Cartera!F651)</f>
        <v>8.1175938605528488E-3</v>
      </c>
      <c r="G651" s="3">
        <f>LN(Cartera!G652/Cartera!G651)</f>
        <v>8.9308751343538057E-4</v>
      </c>
      <c r="H651" s="3">
        <f>LN(Cartera!H652/Cartera!H651)</f>
        <v>1.0277785851226814E-2</v>
      </c>
      <c r="I651" s="3">
        <f>LN(Cartera!I652/Cartera!I651)</f>
        <v>-1.5870817235926454E-3</v>
      </c>
      <c r="J651" s="3">
        <f>LN(Cartera!J652/Cartera!J651)</f>
        <v>-9.8427666637670671E-4</v>
      </c>
      <c r="K651" s="3">
        <f>LN(Cartera!K652/Cartera!K651)</f>
        <v>7.8611443797332505E-3</v>
      </c>
      <c r="L651" s="3">
        <f>LN(Cartera!L652/Cartera!L651)</f>
        <v>4.4756602641607933E-3</v>
      </c>
    </row>
    <row r="652" spans="1:12" hidden="1" outlineLevel="1" x14ac:dyDescent="0.25">
      <c r="A652" s="51"/>
      <c r="B652" s="3">
        <f>LN(Cartera!B653/Cartera!B652)</f>
        <v>6.4748171106741208E-3</v>
      </c>
      <c r="C652" s="3">
        <f>LN(Cartera!C653/Cartera!C652)</f>
        <v>-1.4905335179415202E-2</v>
      </c>
      <c r="D652" s="3">
        <f>LN(Cartera!D653/Cartera!D652)</f>
        <v>-3.7383220232629112E-3</v>
      </c>
      <c r="E652" s="3">
        <f>LN(Cartera!E653/Cartera!E652)</f>
        <v>-3.6192825564188361E-3</v>
      </c>
      <c r="F652" s="3">
        <f>LN(Cartera!F653/Cartera!F652)</f>
        <v>-1.9268406917849975E-3</v>
      </c>
      <c r="G652" s="3">
        <f>LN(Cartera!G653/Cartera!G652)</f>
        <v>-1.0499481980833319E-2</v>
      </c>
      <c r="H652" s="3">
        <f>LN(Cartera!H653/Cartera!H652)</f>
        <v>1.0702178668352231E-2</v>
      </c>
      <c r="I652" s="3">
        <f>LN(Cartera!I653/Cartera!I652)</f>
        <v>1.5870817235925658E-3</v>
      </c>
      <c r="J652" s="3">
        <f>LN(Cartera!J653/Cartera!J652)</f>
        <v>2.2132064170742182E-3</v>
      </c>
      <c r="K652" s="3">
        <f>LN(Cartera!K653/Cartera!K652)</f>
        <v>1.119328734814377E-2</v>
      </c>
      <c r="L652" s="3">
        <f>LN(Cartera!L653/Cartera!L652)</f>
        <v>-1.4242006390566402E-2</v>
      </c>
    </row>
    <row r="653" spans="1:12" hidden="1" outlineLevel="1" x14ac:dyDescent="0.25">
      <c r="A653" s="51"/>
      <c r="B653" s="3">
        <f>LN(Cartera!B654/Cartera!B653)</f>
        <v>5.3669993727866261E-3</v>
      </c>
      <c r="C653" s="3">
        <f>LN(Cartera!C654/Cartera!C653)</f>
        <v>6.6403827666285898E-3</v>
      </c>
      <c r="D653" s="3">
        <f>LN(Cartera!D654/Cartera!D653)</f>
        <v>1.4034622186713044E-3</v>
      </c>
      <c r="E653" s="3">
        <f>LN(Cartera!E654/Cartera!E653)</f>
        <v>1.1535792844543466E-2</v>
      </c>
      <c r="F653" s="3">
        <f>LN(Cartera!F654/Cartera!F653)</f>
        <v>-1.1834380042190529E-2</v>
      </c>
      <c r="G653" s="3">
        <f>LN(Cartera!G654/Cartera!G653)</f>
        <v>-8.8800420021347172E-3</v>
      </c>
      <c r="H653" s="3">
        <f>LN(Cartera!H654/Cartera!H653)</f>
        <v>-1.8786572460539084E-2</v>
      </c>
      <c r="I653" s="3">
        <f>LN(Cartera!I654/Cartera!I653)</f>
        <v>-5.7252381938653323E-3</v>
      </c>
      <c r="J653" s="3">
        <f>LN(Cartera!J654/Cartera!J653)</f>
        <v>2.1506253826303841E-2</v>
      </c>
      <c r="K653" s="3">
        <f>LN(Cartera!K654/Cartera!K653)</f>
        <v>-9.5632462507095947E-3</v>
      </c>
      <c r="L653" s="3">
        <f>LN(Cartera!L654/Cartera!L653)</f>
        <v>1.5134701002634284E-2</v>
      </c>
    </row>
    <row r="654" spans="1:12" hidden="1" outlineLevel="1" x14ac:dyDescent="0.25">
      <c r="A654" s="51"/>
      <c r="B654" s="3">
        <f>LN(Cartera!B655/Cartera!B654)</f>
        <v>2.2180325188860799E-3</v>
      </c>
      <c r="C654" s="3">
        <f>LN(Cartera!C655/Cartera!C654)</f>
        <v>-1.5349944114873351E-2</v>
      </c>
      <c r="D654" s="3">
        <f>LN(Cartera!D655/Cartera!D654)</f>
        <v>-1.3413544175511488E-2</v>
      </c>
      <c r="E654" s="3">
        <f>LN(Cartera!E655/Cartera!E654)</f>
        <v>-1.6740169522356826E-3</v>
      </c>
      <c r="F654" s="3">
        <f>LN(Cartera!F655/Cartera!F654)</f>
        <v>-5.6757367647198827E-3</v>
      </c>
      <c r="G654" s="3">
        <f>LN(Cartera!G655/Cartera!G654)</f>
        <v>3.5433552826956267E-3</v>
      </c>
      <c r="H654" s="3">
        <f>LN(Cartera!H655/Cartera!H654)</f>
        <v>-2.0685180156055784E-2</v>
      </c>
      <c r="I654" s="3">
        <f>LN(Cartera!I655/Cartera!I654)</f>
        <v>-1.5105574305774519E-2</v>
      </c>
      <c r="J654" s="3">
        <f>LN(Cartera!J655/Cartera!J654)</f>
        <v>3.3601255058501285E-3</v>
      </c>
      <c r="K654" s="3">
        <f>LN(Cartera!K655/Cartera!K654)</f>
        <v>-6.0443375553670296E-3</v>
      </c>
      <c r="L654" s="3">
        <f>LN(Cartera!L655/Cartera!L654)</f>
        <v>-8.9269461206769294E-4</v>
      </c>
    </row>
    <row r="655" spans="1:12" hidden="1" outlineLevel="1" x14ac:dyDescent="0.25">
      <c r="A655" s="51"/>
      <c r="B655" s="3">
        <f>LN(Cartera!B656/Cartera!B655)</f>
        <v>-2.3612400306851513E-4</v>
      </c>
      <c r="C655" s="3">
        <f>LN(Cartera!C656/Cartera!C655)</f>
        <v>4.5766671248347124E-3</v>
      </c>
      <c r="D655" s="3">
        <f>LN(Cartera!D656/Cartera!D655)</f>
        <v>-4.2735108788429042E-3</v>
      </c>
      <c r="E655" s="3">
        <f>LN(Cartera!E656/Cartera!E655)</f>
        <v>1.000251254512614E-2</v>
      </c>
      <c r="F655" s="3">
        <f>LN(Cartera!F656/Cartera!F655)</f>
        <v>-3.9263839930577514E-4</v>
      </c>
      <c r="G655" s="3">
        <f>LN(Cartera!G656/Cartera!G655)</f>
        <v>6.4186722234350667E-3</v>
      </c>
      <c r="H655" s="3">
        <f>LN(Cartera!H656/Cartera!H655)</f>
        <v>-3.1584587647698046E-3</v>
      </c>
      <c r="I655" s="3">
        <f>LN(Cartera!I656/Cartera!I655)</f>
        <v>3.2378178439824545E-4</v>
      </c>
      <c r="J655" s="3">
        <f>LN(Cartera!J656/Cartera!J655)</f>
        <v>-1.2052694872112069E-2</v>
      </c>
      <c r="K655" s="3">
        <f>LN(Cartera!K656/Cartera!K655)</f>
        <v>1.4154681829708436E-2</v>
      </c>
      <c r="L655" s="3">
        <f>LN(Cartera!L656/Cartera!L655)</f>
        <v>-1.7720842157721201E-2</v>
      </c>
    </row>
    <row r="656" spans="1:12" hidden="1" outlineLevel="1" x14ac:dyDescent="0.25">
      <c r="A656" s="51"/>
      <c r="B656" s="3">
        <f>LN(Cartera!B657/Cartera!B656)</f>
        <v>2.42722718124876E-3</v>
      </c>
      <c r="C656" s="3">
        <f>LN(Cartera!C657/Cartera!C656)</f>
        <v>-3.7235853834735964E-3</v>
      </c>
      <c r="D656" s="3">
        <f>LN(Cartera!D657/Cartera!D656)</f>
        <v>1.426557557983448E-3</v>
      </c>
      <c r="E656" s="3">
        <f>LN(Cartera!E657/Cartera!E656)</f>
        <v>-3.3230506885361427E-3</v>
      </c>
      <c r="F656" s="3">
        <f>LN(Cartera!F657/Cartera!F656)</f>
        <v>1.0546992196943361E-2</v>
      </c>
      <c r="G656" s="3">
        <f>LN(Cartera!G657/Cartera!G656)</f>
        <v>-2.6167486051915812E-3</v>
      </c>
      <c r="H656" s="3">
        <f>LN(Cartera!H657/Cartera!H656)</f>
        <v>1.0501664493237512E-2</v>
      </c>
      <c r="I656" s="3">
        <f>LN(Cartera!I657/Cartera!I656)</f>
        <v>7.418256886312819E-3</v>
      </c>
      <c r="J656" s="3">
        <f>LN(Cartera!J657/Cartera!J656)</f>
        <v>-1.9420202847172596E-3</v>
      </c>
      <c r="K656" s="3">
        <f>LN(Cartera!K657/Cartera!K656)</f>
        <v>9.8062999481121505E-3</v>
      </c>
      <c r="L656" s="3">
        <f>LN(Cartera!L657/Cartera!L656)</f>
        <v>8.1485435924593726E-3</v>
      </c>
    </row>
    <row r="657" spans="1:12" hidden="1" outlineLevel="1" x14ac:dyDescent="0.25">
      <c r="A657" s="51"/>
      <c r="B657" s="3">
        <f>LN(Cartera!B658/Cartera!B657)</f>
        <v>8.5414386331724781E-3</v>
      </c>
      <c r="C657" s="3">
        <f>LN(Cartera!C658/Cartera!C657)</f>
        <v>-6.8449465116611269E-3</v>
      </c>
      <c r="D657" s="3">
        <f>LN(Cartera!D658/Cartera!D657)</f>
        <v>1.3217138048525413E-2</v>
      </c>
      <c r="E657" s="3">
        <f>LN(Cartera!E658/Cartera!E657)</f>
        <v>5.9262943169381818E-3</v>
      </c>
      <c r="F657" s="3">
        <f>LN(Cartera!F658/Cartera!F657)</f>
        <v>1.6570725509654025E-2</v>
      </c>
      <c r="G657" s="3">
        <f>LN(Cartera!G658/Cartera!G657)</f>
        <v>-9.8057986529854653E-3</v>
      </c>
      <c r="H657" s="3">
        <f>LN(Cartera!H658/Cartera!H657)</f>
        <v>-7.0499552438437196E-3</v>
      </c>
      <c r="I657" s="3">
        <f>LN(Cartera!I658/Cartera!I657)</f>
        <v>1.9261321857640288E-3</v>
      </c>
      <c r="J657" s="3">
        <f>LN(Cartera!J658/Cartera!J657)</f>
        <v>-1.1363076976719198E-2</v>
      </c>
      <c r="K657" s="3">
        <f>LN(Cartera!K658/Cartera!K657)</f>
        <v>7.490703724038884E-3</v>
      </c>
      <c r="L657" s="3">
        <f>LN(Cartera!L658/Cartera!L657)</f>
        <v>-2.2568579503264106E-3</v>
      </c>
    </row>
    <row r="658" spans="1:12" hidden="1" outlineLevel="1" x14ac:dyDescent="0.25">
      <c r="A658" s="51"/>
      <c r="B658" s="3">
        <f>LN(Cartera!B659/Cartera!B658)</f>
        <v>1.0744414517367433E-3</v>
      </c>
      <c r="C658" s="3">
        <f>LN(Cartera!C659/Cartera!C658)</f>
        <v>6.4368632888385329E-4</v>
      </c>
      <c r="D658" s="3">
        <f>LN(Cartera!D659/Cartera!D658)</f>
        <v>1.0727691124512204E-2</v>
      </c>
      <c r="E658" s="3">
        <f>LN(Cartera!E659/Cartera!E658)</f>
        <v>2.3606951194490621E-3</v>
      </c>
      <c r="F658" s="3">
        <f>LN(Cartera!F659/Cartera!F658)</f>
        <v>4.7659987359003108E-3</v>
      </c>
      <c r="G658" s="3">
        <f>LN(Cartera!G659/Cartera!G658)</f>
        <v>-1.2781796857251038E-3</v>
      </c>
      <c r="H658" s="3">
        <f>LN(Cartera!H659/Cartera!H658)</f>
        <v>-1.7005866390729717E-2</v>
      </c>
      <c r="I658" s="3">
        <f>LN(Cartera!I659/Cartera!I658)</f>
        <v>2.5624613637001501E-3</v>
      </c>
      <c r="J658" s="3">
        <f>LN(Cartera!J659/Cartera!J658)</f>
        <v>-6.0393110420552511E-3</v>
      </c>
      <c r="K658" s="3">
        <f>LN(Cartera!K659/Cartera!K658)</f>
        <v>-2.5896115566479472E-2</v>
      </c>
      <c r="L658" s="3">
        <f>LN(Cartera!L659/Cartera!L658)</f>
        <v>6.0233400859129331E-4</v>
      </c>
    </row>
    <row r="659" spans="1:12" hidden="1" outlineLevel="1" x14ac:dyDescent="0.25">
      <c r="A659" s="51"/>
      <c r="B659" s="3">
        <f>LN(Cartera!B660/Cartera!B659)</f>
        <v>2.9745821319722724E-3</v>
      </c>
      <c r="C659" s="3">
        <f>LN(Cartera!C660/Cartera!C659)</f>
        <v>3.2603024813961379E-2</v>
      </c>
      <c r="D659" s="3">
        <f>LN(Cartera!D660/Cartera!D659)</f>
        <v>7.1651064329050634E-3</v>
      </c>
      <c r="E659" s="3">
        <f>LN(Cartera!E660/Cartera!E659)</f>
        <v>1.0321414882842576E-2</v>
      </c>
      <c r="F659" s="3">
        <f>LN(Cartera!F660/Cartera!F659)</f>
        <v>-2.4645124655464708E-2</v>
      </c>
      <c r="G659" s="3">
        <f>LN(Cartera!G660/Cartera!G659)</f>
        <v>1.0993605624934451E-2</v>
      </c>
      <c r="H659" s="3">
        <f>LN(Cartera!H660/Cartera!H659)</f>
        <v>1.1639616725203351E-2</v>
      </c>
      <c r="I659" s="3">
        <f>LN(Cartera!I660/Cartera!I659)</f>
        <v>4.4685679208770349E-3</v>
      </c>
      <c r="J659" s="3">
        <f>LN(Cartera!J660/Cartera!J659)</f>
        <v>1.5456674161592276E-2</v>
      </c>
      <c r="K659" s="3">
        <f>LN(Cartera!K660/Cartera!K659)</f>
        <v>1.6002960119097003E-2</v>
      </c>
      <c r="L659" s="3">
        <f>LN(Cartera!L660/Cartera!L659)</f>
        <v>1.7311222254758975E-2</v>
      </c>
    </row>
    <row r="660" spans="1:12" hidden="1" outlineLevel="1" x14ac:dyDescent="0.25">
      <c r="A660" s="51"/>
      <c r="B660" s="3">
        <f>LN(Cartera!B661/Cartera!B660)</f>
        <v>-4.2388609116699042E-3</v>
      </c>
      <c r="C660" s="3">
        <f>LN(Cartera!C661/Cartera!C660)</f>
        <v>-6.7705273291743615E-3</v>
      </c>
      <c r="D660" s="3">
        <f>LN(Cartera!D661/Cartera!D660)</f>
        <v>-3.6917440955954051E-3</v>
      </c>
      <c r="E660" s="3">
        <f>LN(Cartera!E661/Cartera!E660)</f>
        <v>2.5638285537997029E-3</v>
      </c>
      <c r="F660" s="3">
        <f>LN(Cartera!F661/Cartera!F660)</f>
        <v>4.8614583807803109E-3</v>
      </c>
      <c r="G660" s="3">
        <f>LN(Cartera!G661/Cartera!G660)</f>
        <v>-1.2822400932416973E-2</v>
      </c>
      <c r="H660" s="3">
        <f>LN(Cartera!H661/Cartera!H660)</f>
        <v>1.8584966715494731E-2</v>
      </c>
      <c r="I660" s="3">
        <f>LN(Cartera!I661/Cartera!I660)</f>
        <v>3.1842063634755053E-4</v>
      </c>
      <c r="J660" s="3">
        <f>LN(Cartera!J661/Cartera!J660)</f>
        <v>-5.4929036827355854E-3</v>
      </c>
      <c r="K660" s="3">
        <f>LN(Cartera!K661/Cartera!K660)</f>
        <v>1.1218688481567072E-3</v>
      </c>
      <c r="L660" s="3">
        <f>LN(Cartera!L661/Cartera!L660)</f>
        <v>-5.3403628280284691E-3</v>
      </c>
    </row>
    <row r="661" spans="1:12" hidden="1" outlineLevel="1" x14ac:dyDescent="0.25">
      <c r="A661" s="51"/>
      <c r="B661" s="3">
        <f>LN(Cartera!B662/Cartera!B661)</f>
        <v>-1.3084348129610986E-2</v>
      </c>
      <c r="C661" s="3">
        <f>LN(Cartera!C662/Cartera!C661)</f>
        <v>-3.2451951550683446E-3</v>
      </c>
      <c r="D661" s="3">
        <f>LN(Cartera!D662/Cartera!D661)</f>
        <v>-4.6233526835122533E-4</v>
      </c>
      <c r="E661" s="3">
        <f>LN(Cartera!E662/Cartera!E661)</f>
        <v>1.1631733716885541E-3</v>
      </c>
      <c r="F661" s="3">
        <f>LN(Cartera!F662/Cartera!F661)</f>
        <v>7.7295457301876369E-3</v>
      </c>
      <c r="G661" s="3">
        <f>LN(Cartera!G662/Cartera!G661)</f>
        <v>9.1482028727315871E-4</v>
      </c>
      <c r="H661" s="3">
        <f>LN(Cartera!H662/Cartera!H661)</f>
        <v>-9.0850252886200463E-3</v>
      </c>
      <c r="I661" s="3">
        <f>LN(Cartera!I662/Cartera!I661)</f>
        <v>-3.1888101509190752E-3</v>
      </c>
      <c r="J661" s="3">
        <f>LN(Cartera!J662/Cartera!J661)</f>
        <v>4.6404406426806179E-3</v>
      </c>
      <c r="K661" s="3">
        <f>LN(Cartera!K662/Cartera!K661)</f>
        <v>1.0674808777793036E-2</v>
      </c>
      <c r="L661" s="3">
        <f>LN(Cartera!L662/Cartera!L661)</f>
        <v>4.3041847525405698E-3</v>
      </c>
    </row>
    <row r="662" spans="1:12" hidden="1" outlineLevel="1" x14ac:dyDescent="0.25">
      <c r="A662" s="51"/>
      <c r="B662" s="3">
        <f>LN(Cartera!B663/Cartera!B662)</f>
        <v>1.2845269032618E-3</v>
      </c>
      <c r="C662" s="3">
        <f>LN(Cartera!C663/Cartera!C662)</f>
        <v>-2.9366957067105851E-2</v>
      </c>
      <c r="D662" s="3">
        <f>LN(Cartera!D663/Cartera!D662)</f>
        <v>7.3732819971251183E-3</v>
      </c>
      <c r="E662" s="3">
        <f>LN(Cartera!E663/Cartera!E662)</f>
        <v>1.1558150471312999E-2</v>
      </c>
      <c r="F662" s="3">
        <f>LN(Cartera!F663/Cartera!F662)</f>
        <v>1.0531432803063595E-2</v>
      </c>
      <c r="G662" s="3">
        <f>LN(Cartera!G663/Cartera!G662)</f>
        <v>1.5532736459312826E-3</v>
      </c>
      <c r="H662" s="3">
        <f>LN(Cartera!H663/Cartera!H662)</f>
        <v>-1.0679995435228096E-2</v>
      </c>
      <c r="I662" s="3">
        <f>LN(Cartera!I663/Cartera!I662)</f>
        <v>1.2767636792936205E-3</v>
      </c>
      <c r="J662" s="3">
        <f>LN(Cartera!J663/Cartera!J662)</f>
        <v>-1.9512689117958733E-3</v>
      </c>
      <c r="K662" s="3">
        <f>LN(Cartera!K663/Cartera!K662)</f>
        <v>-7.9269130094567711E-4</v>
      </c>
      <c r="L662" s="3">
        <f>LN(Cartera!L663/Cartera!L662)</f>
        <v>-1.1769133983616401E-2</v>
      </c>
    </row>
    <row r="663" spans="1:12" hidden="1" outlineLevel="1" x14ac:dyDescent="0.25">
      <c r="A663" s="51"/>
      <c r="B663" s="3">
        <f>LN(Cartera!B664/Cartera!B663)</f>
        <v>-1.3220033560978126E-2</v>
      </c>
      <c r="C663" s="3">
        <f>LN(Cartera!C664/Cartera!C663)</f>
        <v>-1.731790835144123E-2</v>
      </c>
      <c r="D663" s="3">
        <f>LN(Cartera!D664/Cartera!D663)</f>
        <v>9.595664105014428E-3</v>
      </c>
      <c r="E663" s="3">
        <f>LN(Cartera!E664/Cartera!E663)</f>
        <v>-5.7623764733165626E-3</v>
      </c>
      <c r="F663" s="3">
        <f>LN(Cartera!F664/Cartera!F663)</f>
        <v>1.1928589687031577E-2</v>
      </c>
      <c r="G663" s="3">
        <f>LN(Cartera!G664/Cartera!G663)</f>
        <v>2.3709841492022253E-3</v>
      </c>
      <c r="H663" s="3">
        <f>LN(Cartera!H664/Cartera!H663)</f>
        <v>3.5359963178058077E-3</v>
      </c>
      <c r="I663" s="3">
        <f>LN(Cartera!I664/Cartera!I663)</f>
        <v>-6.4000218454676227E-3</v>
      </c>
      <c r="J663" s="3">
        <f>LN(Cartera!J664/Cartera!J663)</f>
        <v>-2.2592184485358543E-2</v>
      </c>
      <c r="K663" s="3">
        <f>LN(Cartera!K664/Cartera!K663)</f>
        <v>9.5120489099714638E-4</v>
      </c>
      <c r="L663" s="3">
        <f>LN(Cartera!L664/Cartera!L663)</f>
        <v>-1.1757838198488989E-2</v>
      </c>
    </row>
    <row r="664" spans="1:12" hidden="1" outlineLevel="1" x14ac:dyDescent="0.25">
      <c r="A664" s="51"/>
      <c r="B664" s="3">
        <f>LN(Cartera!B665/Cartera!B664)</f>
        <v>-1.5558287823486611E-2</v>
      </c>
      <c r="C664" s="3">
        <f>LN(Cartera!C665/Cartera!C664)</f>
        <v>1.8073469935469318E-2</v>
      </c>
      <c r="D664" s="3">
        <f>LN(Cartera!D665/Cartera!D664)</f>
        <v>1.3326001831849427E-2</v>
      </c>
      <c r="E664" s="3">
        <f>LN(Cartera!E665/Cartera!E664)</f>
        <v>1.1263238510796875E-2</v>
      </c>
      <c r="F664" s="3">
        <f>LN(Cartera!F665/Cartera!F664)</f>
        <v>3.3821903082666589E-3</v>
      </c>
      <c r="G664" s="3">
        <f>LN(Cartera!G665/Cartera!G664)</f>
        <v>1.6530812882252135E-2</v>
      </c>
      <c r="H664" s="3">
        <f>LN(Cartera!H665/Cartera!H664)</f>
        <v>-2.1180191647904974E-2</v>
      </c>
      <c r="I664" s="3">
        <f>LN(Cartera!I665/Cartera!I664)</f>
        <v>1.4342875359404282E-2</v>
      </c>
      <c r="J664" s="3">
        <f>LN(Cartera!J665/Cartera!J664)</f>
        <v>6.5958425088526824E-3</v>
      </c>
      <c r="K664" s="3">
        <f>LN(Cartera!K665/Cartera!K664)</f>
        <v>-9.7126946991416135E-3</v>
      </c>
      <c r="L664" s="3">
        <f>LN(Cartera!L665/Cartera!L664)</f>
        <v>2.1154551105361109E-2</v>
      </c>
    </row>
    <row r="665" spans="1:12" hidden="1" outlineLevel="1" x14ac:dyDescent="0.25">
      <c r="A665" s="51"/>
      <c r="B665" s="3">
        <f>LN(Cartera!B666/Cartera!B665)</f>
        <v>-3.118867216314704E-3</v>
      </c>
      <c r="C665" s="3">
        <f>LN(Cartera!C666/Cartera!C665)</f>
        <v>-4.5419997566344258E-3</v>
      </c>
      <c r="D665" s="3">
        <f>LN(Cartera!D666/Cartera!D665)</f>
        <v>2.2411036327837364E-3</v>
      </c>
      <c r="E665" s="3">
        <f>LN(Cartera!E666/Cartera!E665)</f>
        <v>7.0607512668966312E-3</v>
      </c>
      <c r="F665" s="3">
        <f>LN(Cartera!F666/Cartera!F665)</f>
        <v>-9.423363938226936E-3</v>
      </c>
      <c r="G665" s="3">
        <f>LN(Cartera!G666/Cartera!G665)</f>
        <v>-1.0990120278254061E-2</v>
      </c>
      <c r="H665" s="3">
        <f>LN(Cartera!H666/Cartera!H665)</f>
        <v>-1.0684740772323467E-2</v>
      </c>
      <c r="I665" s="3">
        <f>LN(Cartera!I666/Cartera!I665)</f>
        <v>1.4452057780055844E-2</v>
      </c>
      <c r="J665" s="3">
        <f>LN(Cartera!J666/Cartera!J665)</f>
        <v>-9.9726952800412421E-3</v>
      </c>
      <c r="K665" s="3">
        <f>LN(Cartera!K666/Cartera!K665)</f>
        <v>2.0116303584824555E-2</v>
      </c>
      <c r="L665" s="3">
        <f>LN(Cartera!L666/Cartera!L665)</f>
        <v>1.9280243416179481E-3</v>
      </c>
    </row>
    <row r="666" spans="1:12" hidden="1" outlineLevel="1" x14ac:dyDescent="0.25">
      <c r="A666" s="51"/>
      <c r="B666" s="3">
        <f>LN(Cartera!B667/Cartera!B666)</f>
        <v>1.5968606760435637E-3</v>
      </c>
      <c r="C666" s="3">
        <f>LN(Cartera!C667/Cartera!C666)</f>
        <v>1.249473385772874E-2</v>
      </c>
      <c r="D666" s="3">
        <f>LN(Cartera!D667/Cartera!D666)</f>
        <v>1.2237398372684248E-2</v>
      </c>
      <c r="E666" s="3">
        <f>LN(Cartera!E667/Cartera!E666)</f>
        <v>-2.954906082831792E-3</v>
      </c>
      <c r="F666" s="3">
        <f>LN(Cartera!F667/Cartera!F666)</f>
        <v>0</v>
      </c>
      <c r="G666" s="3">
        <f>LN(Cartera!G667/Cartera!G666)</f>
        <v>2.12401676824393E-2</v>
      </c>
      <c r="H666" s="3">
        <f>LN(Cartera!H667/Cartera!H666)</f>
        <v>8.5042557247514798E-3</v>
      </c>
      <c r="I666" s="3">
        <f>LN(Cartera!I667/Cartera!I666)</f>
        <v>-1.8732755731957489E-3</v>
      </c>
      <c r="J666" s="3">
        <f>LN(Cartera!J667/Cartera!J666)</f>
        <v>-2.6343739588650683E-3</v>
      </c>
      <c r="K666" s="3">
        <f>LN(Cartera!K667/Cartera!K666)</f>
        <v>-2.7181185193507686E-2</v>
      </c>
      <c r="L666" s="3">
        <f>LN(Cartera!L667/Cartera!L666)</f>
        <v>-1.7487898294255351E-2</v>
      </c>
    </row>
    <row r="667" spans="1:12" hidden="1" outlineLevel="1" x14ac:dyDescent="0.25">
      <c r="A667" s="51"/>
      <c r="B667" s="3">
        <f>LN(Cartera!B668/Cartera!B667)</f>
        <v>3.3092438545986305E-3</v>
      </c>
      <c r="C667" s="3">
        <f>LN(Cartera!C668/Cartera!C667)</f>
        <v>3.8461693329158806E-3</v>
      </c>
      <c r="D667" s="3">
        <f>LN(Cartera!D668/Cartera!D667)</f>
        <v>2.4034344300807375E-2</v>
      </c>
      <c r="E667" s="3">
        <f>LN(Cartera!E668/Cartera!E667)</f>
        <v>-3.1919543381176063E-3</v>
      </c>
      <c r="F667" s="3">
        <f>LN(Cartera!F668/Cartera!F667)</f>
        <v>2.7086684716570806E-2</v>
      </c>
      <c r="G667" s="3">
        <f>LN(Cartera!G668/Cartera!G667)</f>
        <v>7.5972098870627199E-3</v>
      </c>
      <c r="H667" s="3">
        <f>LN(Cartera!H668/Cartera!H667)</f>
        <v>1.0147779200703252E-2</v>
      </c>
      <c r="I667" s="3">
        <f>LN(Cartera!I668/Cartera!I667)</f>
        <v>5.9199114454414658E-3</v>
      </c>
      <c r="J667" s="3">
        <f>LN(Cartera!J668/Cartera!J667)</f>
        <v>-1.0099858673655133E-2</v>
      </c>
      <c r="K667" s="3">
        <f>LN(Cartera!K668/Cartera!K667)</f>
        <v>-6.6284130821195556E-3</v>
      </c>
      <c r="L667" s="3">
        <f>LN(Cartera!L668/Cartera!L667)</f>
        <v>9.0425027045260031E-4</v>
      </c>
    </row>
    <row r="668" spans="1:12" hidden="1" outlineLevel="1" x14ac:dyDescent="0.25">
      <c r="A668" s="51"/>
      <c r="B668" s="3">
        <f>LN(Cartera!B669/Cartera!B668)</f>
        <v>2.6835214749853361E-3</v>
      </c>
      <c r="C668" s="3">
        <f>LN(Cartera!C669/Cartera!C668)</f>
        <v>4.2562418172227582E-3</v>
      </c>
      <c r="D668" s="3">
        <f>LN(Cartera!D669/Cartera!D668)</f>
        <v>-1.2962196953428919E-3</v>
      </c>
      <c r="E668" s="3">
        <f>LN(Cartera!E669/Cartera!E668)</f>
        <v>-2.5151722129210805E-3</v>
      </c>
      <c r="F668" s="3">
        <f>LN(Cartera!F669/Cartera!F668)</f>
        <v>1.1361731267983965E-2</v>
      </c>
      <c r="G668" s="3">
        <f>LN(Cartera!G669/Cartera!G668)</f>
        <v>1.3809011841721154E-2</v>
      </c>
      <c r="H668" s="3">
        <f>LN(Cartera!H669/Cartera!H668)</f>
        <v>-5.5666403910526688E-3</v>
      </c>
      <c r="I668" s="3">
        <f>LN(Cartera!I669/Cartera!I668)</f>
        <v>9.8918585511117343E-3</v>
      </c>
      <c r="J668" s="3">
        <f>LN(Cartera!J669/Cartera!J668)</f>
        <v>-9.1779105364331506E-3</v>
      </c>
      <c r="K668" s="3">
        <f>LN(Cartera!K669/Cartera!K668)</f>
        <v>7.1116833252484017E-3</v>
      </c>
      <c r="L668" s="3">
        <f>LN(Cartera!L669/Cartera!L668)</f>
        <v>-5.8925760097845231E-3</v>
      </c>
    </row>
    <row r="669" spans="1:12" hidden="1" outlineLevel="1" x14ac:dyDescent="0.25">
      <c r="A669" s="51"/>
      <c r="B669" s="3">
        <f>LN(Cartera!B670/Cartera!B669)</f>
        <v>9.1071105399131401E-3</v>
      </c>
      <c r="C669" s="3">
        <f>LN(Cartera!C670/Cartera!C669)</f>
        <v>-4.2481946488956684E-4</v>
      </c>
      <c r="D669" s="3">
        <f>LN(Cartera!D670/Cartera!D669)</f>
        <v>1.3100177029608442E-2</v>
      </c>
      <c r="E669" s="3">
        <f>LN(Cartera!E670/Cartera!E669)</f>
        <v>5.0240342025615363E-3</v>
      </c>
      <c r="F669" s="3">
        <f>LN(Cartera!F670/Cartera!F669)</f>
        <v>-2.0433310817617241E-2</v>
      </c>
      <c r="G669" s="3">
        <f>LN(Cartera!G670/Cartera!G669)</f>
        <v>7.178426500761179E-3</v>
      </c>
      <c r="H669" s="3">
        <f>LN(Cartera!H670/Cartera!H669)</f>
        <v>1.7966054904117543E-3</v>
      </c>
      <c r="I669" s="3">
        <f>LN(Cartera!I670/Cartera!I669)</f>
        <v>6.4388695006133648E-3</v>
      </c>
      <c r="J669" s="3">
        <f>LN(Cartera!J670/Cartera!J669)</f>
        <v>1.0826139118764323E-2</v>
      </c>
      <c r="K669" s="3">
        <f>LN(Cartera!K670/Cartera!K669)</f>
        <v>9.9359632317078984E-3</v>
      </c>
      <c r="L669" s="3">
        <f>LN(Cartera!L670/Cartera!L669)</f>
        <v>7.0970627920960514E-3</v>
      </c>
    </row>
    <row r="670" spans="1:12" hidden="1" outlineLevel="1" x14ac:dyDescent="0.25">
      <c r="A670" s="51"/>
      <c r="B670" s="3">
        <f>LN(Cartera!B671/Cartera!B670)</f>
        <v>-7.5228370612387397E-4</v>
      </c>
      <c r="C670" s="3">
        <f>LN(Cartera!C671/Cartera!C670)</f>
        <v>4.6630330113300398E-3</v>
      </c>
      <c r="D670" s="3">
        <f>LN(Cartera!D671/Cartera!D670)</f>
        <v>-1.6564883980351459E-2</v>
      </c>
      <c r="E670" s="3">
        <f>LN(Cartera!E671/Cartera!E670)</f>
        <v>3.8649132146843551E-3</v>
      </c>
      <c r="F670" s="3">
        <f>LN(Cartera!F671/Cartera!F670)</f>
        <v>1.2383468592831974E-2</v>
      </c>
      <c r="G670" s="3">
        <f>LN(Cartera!G671/Cartera!G670)</f>
        <v>7.7260319793907442E-3</v>
      </c>
      <c r="H670" s="3">
        <f>LN(Cartera!H671/Cartera!H670)</f>
        <v>4.9680159805524197E-2</v>
      </c>
      <c r="I670" s="3">
        <f>LN(Cartera!I671/Cartera!I670)</f>
        <v>3.0554621619590468E-4</v>
      </c>
      <c r="J670" s="3">
        <f>LN(Cartera!J671/Cartera!J670)</f>
        <v>1.3588470368062214E-2</v>
      </c>
      <c r="K670" s="3">
        <f>LN(Cartera!K671/Cartera!K670)</f>
        <v>-4.1546560241125571E-3</v>
      </c>
      <c r="L670" s="3">
        <f>LN(Cartera!L671/Cartera!L670)</f>
        <v>1.9814458314508968E-2</v>
      </c>
    </row>
    <row r="671" spans="1:12" hidden="1" outlineLevel="1" x14ac:dyDescent="0.25">
      <c r="A671" s="51"/>
      <c r="B671" s="3">
        <f>LN(Cartera!B672/Cartera!B671)</f>
        <v>4.5783090497701255E-3</v>
      </c>
      <c r="C671" s="3">
        <f>LN(Cartera!C672/Cartera!C671)</f>
        <v>4.4308332386916354E-3</v>
      </c>
      <c r="D671" s="3">
        <f>LN(Cartera!D672/Cartera!D671)</f>
        <v>1.4429065119140877E-2</v>
      </c>
      <c r="E671" s="3">
        <f>LN(Cartera!E672/Cartera!E671)</f>
        <v>4.5279678901540251E-3</v>
      </c>
      <c r="F671" s="3">
        <f>LN(Cartera!F672/Cartera!F671)</f>
        <v>6.5910162913758591E-3</v>
      </c>
      <c r="G671" s="3">
        <f>LN(Cartera!G672/Cartera!G671)</f>
        <v>-6.0039977940659498E-3</v>
      </c>
      <c r="H671" s="3">
        <f>LN(Cartera!H672/Cartera!H671)</f>
        <v>2.9245733770228894E-2</v>
      </c>
      <c r="I671" s="3">
        <f>LN(Cartera!I672/Cartera!I671)</f>
        <v>-1.5288185212868673E-3</v>
      </c>
      <c r="J671" s="3">
        <f>LN(Cartera!J672/Cartera!J671)</f>
        <v>-5.8907734425349733E-3</v>
      </c>
      <c r="K671" s="3">
        <f>LN(Cartera!K672/Cartera!K671)</f>
        <v>-1.2082305465599411E-2</v>
      </c>
      <c r="L671" s="3">
        <f>LN(Cartera!L672/Cartera!L671)</f>
        <v>-8.1464273980979569E-3</v>
      </c>
    </row>
    <row r="672" spans="1:12" hidden="1" outlineLevel="1" x14ac:dyDescent="0.25">
      <c r="A672" s="51"/>
      <c r="B672" s="3">
        <f>LN(Cartera!B673/Cartera!B672)</f>
        <v>-6.9144099631394474E-4</v>
      </c>
      <c r="C672" s="3">
        <f>LN(Cartera!C673/Cartera!C672)</f>
        <v>-8.138257544881896E-3</v>
      </c>
      <c r="D672" s="3">
        <f>LN(Cartera!D673/Cartera!D672)</f>
        <v>8.5490493714073976E-4</v>
      </c>
      <c r="E672" s="3">
        <f>LN(Cartera!E673/Cartera!E672)</f>
        <v>-1.1300487005479636E-3</v>
      </c>
      <c r="F672" s="3">
        <f>LN(Cartera!F673/Cartera!F672)</f>
        <v>1.8262907012483297E-2</v>
      </c>
      <c r="G672" s="3">
        <f>LN(Cartera!G673/Cartera!G672)</f>
        <v>1.2142141376323631E-2</v>
      </c>
      <c r="H672" s="3">
        <f>LN(Cartera!H673/Cartera!H672)</f>
        <v>-1.000277171802866E-2</v>
      </c>
      <c r="I672" s="3">
        <f>LN(Cartera!I673/Cartera!I672)</f>
        <v>-9.5312329464515479E-3</v>
      </c>
      <c r="J672" s="3">
        <f>LN(Cartera!J673/Cartera!J672)</f>
        <v>1.087708410376631E-2</v>
      </c>
      <c r="K672" s="3">
        <f>LN(Cartera!K673/Cartera!K672)</f>
        <v>-8.4636083960399934E-3</v>
      </c>
      <c r="L672" s="3">
        <f>LN(Cartera!L673/Cartera!L672)</f>
        <v>-1.2270092959026622E-2</v>
      </c>
    </row>
    <row r="673" spans="1:12" hidden="1" outlineLevel="1" x14ac:dyDescent="0.25">
      <c r="A673" s="51"/>
      <c r="B673" s="3">
        <f>LN(Cartera!B674/Cartera!B673)</f>
        <v>2.7854765164869078E-3</v>
      </c>
      <c r="C673" s="3">
        <f>LN(Cartera!C674/Cartera!C673)</f>
        <v>1.871373948503674E-2</v>
      </c>
      <c r="D673" s="3">
        <f>LN(Cartera!D674/Cartera!D673)</f>
        <v>3.8379790020351663E-3</v>
      </c>
      <c r="E673" s="3">
        <f>LN(Cartera!E674/Cartera!E673)</f>
        <v>1.3254153070996861E-2</v>
      </c>
      <c r="F673" s="3">
        <f>LN(Cartera!F674/Cartera!F673)</f>
        <v>-8.8185759217204555E-3</v>
      </c>
      <c r="G673" s="3">
        <f>LN(Cartera!G674/Cartera!G673)</f>
        <v>-6.3947011994898656E-3</v>
      </c>
      <c r="H673" s="3">
        <f>LN(Cartera!H674/Cartera!H673)</f>
        <v>8.7228068685628801E-4</v>
      </c>
      <c r="I673" s="3">
        <f>LN(Cartera!I674/Cartera!I673)</f>
        <v>7.080189977616367E-3</v>
      </c>
      <c r="J673" s="3">
        <f>LN(Cartera!J674/Cartera!J673)</f>
        <v>-1.5412823121657242E-2</v>
      </c>
      <c r="K673" s="3">
        <f>LN(Cartera!K674/Cartera!K673)</f>
        <v>8.1393905323166732E-3</v>
      </c>
      <c r="L673" s="3">
        <f>LN(Cartera!L674/Cartera!L673)</f>
        <v>-5.8890167753391847E-3</v>
      </c>
    </row>
    <row r="674" spans="1:12" hidden="1" outlineLevel="1" x14ac:dyDescent="0.25">
      <c r="A674" s="51"/>
      <c r="B674" s="3">
        <f>LN(Cartera!B675/Cartera!B674)</f>
        <v>5.5682431979348799E-3</v>
      </c>
      <c r="C674" s="3">
        <f>LN(Cartera!C675/Cartera!C674)</f>
        <v>-2.2861211821222447E-2</v>
      </c>
      <c r="D674" s="3">
        <f>LN(Cartera!D675/Cartera!D674)</f>
        <v>-4.6928839391757581E-3</v>
      </c>
      <c r="E674" s="3">
        <f>LN(Cartera!E675/Cartera!E674)</f>
        <v>-2.4578271236110594E-3</v>
      </c>
      <c r="F674" s="3">
        <f>LN(Cartera!F675/Cartera!F674)</f>
        <v>1.3288056778115214E-2</v>
      </c>
      <c r="G674" s="3">
        <f>LN(Cartera!G675/Cartera!G674)</f>
        <v>-6.6942148085318686E-3</v>
      </c>
      <c r="H674" s="3">
        <f>LN(Cartera!H675/Cartera!H674)</f>
        <v>-2.6290344034602044E-2</v>
      </c>
      <c r="I674" s="3">
        <f>LN(Cartera!I675/Cartera!I674)</f>
        <v>-2.5160420643823126E-2</v>
      </c>
      <c r="J674" s="3">
        <f>LN(Cartera!J675/Cartera!J674)</f>
        <v>9.4263248239063891E-3</v>
      </c>
      <c r="K674" s="3">
        <f>LN(Cartera!K675/Cartera!K674)</f>
        <v>-1.6225542806429195E-3</v>
      </c>
      <c r="L674" s="3">
        <f>LN(Cartera!L675/Cartera!L674)</f>
        <v>-7.6011312706293997E-3</v>
      </c>
    </row>
    <row r="675" spans="1:12" hidden="1" outlineLevel="1" x14ac:dyDescent="0.25">
      <c r="A675" s="51"/>
      <c r="B675" s="3">
        <f>LN(Cartera!B676/Cartera!B675)</f>
        <v>1.0668215396339897E-2</v>
      </c>
      <c r="C675" s="3">
        <f>LN(Cartera!C676/Cartera!C675)</f>
        <v>5.7379927923722988E-3</v>
      </c>
      <c r="D675" s="3">
        <f>LN(Cartera!D676/Cartera!D675)</f>
        <v>-5.7896591444842396E-3</v>
      </c>
      <c r="E675" s="3">
        <f>LN(Cartera!E676/Cartera!E675)</f>
        <v>4.6869631087589876E-3</v>
      </c>
      <c r="F675" s="3">
        <f>LN(Cartera!F676/Cartera!F675)</f>
        <v>-1.8725808078244161E-2</v>
      </c>
      <c r="G675" s="3">
        <f>LN(Cartera!G676/Cartera!G675)</f>
        <v>-1.1692983456650827E-2</v>
      </c>
      <c r="H675" s="3">
        <f>LN(Cartera!H676/Cartera!H675)</f>
        <v>-3.4347450321263948E-2</v>
      </c>
      <c r="I675" s="3">
        <f>LN(Cartera!I676/Cartera!I675)</f>
        <v>-2.2044411383481165E-3</v>
      </c>
      <c r="J675" s="3">
        <f>LN(Cartera!J676/Cartera!J675)</f>
        <v>1.8098919276577564E-2</v>
      </c>
      <c r="K675" s="3">
        <f>LN(Cartera!K676/Cartera!K675)</f>
        <v>-8.64399079773393E-3</v>
      </c>
      <c r="L675" s="3">
        <f>LN(Cartera!L676/Cartera!L675)</f>
        <v>-4.4352906944458322E-3</v>
      </c>
    </row>
    <row r="676" spans="1:12" hidden="1" outlineLevel="1" x14ac:dyDescent="0.25">
      <c r="A676" s="51"/>
      <c r="B676" s="3">
        <f>LN(Cartera!B677/Cartera!B676)</f>
        <v>7.7802352140719302E-3</v>
      </c>
      <c r="C676" s="3">
        <f>LN(Cartera!C677/Cartera!C676)</f>
        <v>4.5457133232006492E-3</v>
      </c>
      <c r="D676" s="3">
        <f>LN(Cartera!D677/Cartera!D676)</f>
        <v>-1.494988286536522E-2</v>
      </c>
      <c r="E676" s="3">
        <f>LN(Cartera!E677/Cartera!E676)</f>
        <v>8.2049247104748983E-3</v>
      </c>
      <c r="F676" s="3">
        <f>LN(Cartera!F677/Cartera!F676)</f>
        <v>5.6185375603449829E-3</v>
      </c>
      <c r="G676" s="3">
        <f>LN(Cartera!G677/Cartera!G676)</f>
        <v>1.074532021240987E-2</v>
      </c>
      <c r="H676" s="3">
        <f>LN(Cartera!H677/Cartera!H676)</f>
        <v>-1.5272018715383825E-2</v>
      </c>
      <c r="I676" s="3">
        <f>LN(Cartera!I677/Cartera!I676)</f>
        <v>-1.2690494118193179E-2</v>
      </c>
      <c r="J676" s="3">
        <f>LN(Cartera!J677/Cartera!J676)</f>
        <v>9.0497987755571337E-3</v>
      </c>
      <c r="K676" s="3">
        <f>LN(Cartera!K677/Cartera!K676)</f>
        <v>-7.0683290432460785E-3</v>
      </c>
      <c r="L676" s="3">
        <f>LN(Cartera!L677/Cartera!L676)</f>
        <v>1.460767052896739E-2</v>
      </c>
    </row>
    <row r="677" spans="1:12" hidden="1" outlineLevel="1" x14ac:dyDescent="0.25">
      <c r="A677" s="51"/>
      <c r="B677" s="3">
        <f>LN(Cartera!B678/Cartera!B677)</f>
        <v>-3.2815785853669275E-3</v>
      </c>
      <c r="C677" s="3">
        <f>LN(Cartera!C678/Cartera!C677)</f>
        <v>-2.5345668076254941E-3</v>
      </c>
      <c r="D677" s="3">
        <f>LN(Cartera!D678/Cartera!D677)</f>
        <v>4.3562909706197951E-3</v>
      </c>
      <c r="E677" s="3">
        <f>LN(Cartera!E678/Cartera!E677)</f>
        <v>4.1873780193200259E-3</v>
      </c>
      <c r="F677" s="3">
        <f>LN(Cartera!F678/Cartera!F677)</f>
        <v>-9.4426157539028652E-3</v>
      </c>
      <c r="G677" s="3">
        <f>LN(Cartera!G678/Cartera!G677)</f>
        <v>7.4707488843198892E-3</v>
      </c>
      <c r="H677" s="3">
        <f>LN(Cartera!H678/Cartera!H677)</f>
        <v>-8.6570934192458835E-4</v>
      </c>
      <c r="I677" s="3">
        <f>LN(Cartera!I678/Cartera!I677)</f>
        <v>1.0165240171287754E-2</v>
      </c>
      <c r="J677" s="3">
        <f>LN(Cartera!J678/Cartera!J677)</f>
        <v>1.3382932914052031E-3</v>
      </c>
      <c r="K677" s="3">
        <f>LN(Cartera!K678/Cartera!K677)</f>
        <v>-1.8816590314541793E-2</v>
      </c>
      <c r="L677" s="3">
        <f>LN(Cartera!L678/Cartera!L677)</f>
        <v>1.2907293588302938E-2</v>
      </c>
    </row>
    <row r="678" spans="1:12" hidden="1" outlineLevel="1" x14ac:dyDescent="0.25">
      <c r="A678" s="51"/>
      <c r="B678" s="3">
        <f>LN(Cartera!B679/Cartera!B678)</f>
        <v>5.3493452274998104E-4</v>
      </c>
      <c r="C678" s="3">
        <f>LN(Cartera!C679/Cartera!C678)</f>
        <v>-1.5880941106437042E-2</v>
      </c>
      <c r="D678" s="3">
        <f>LN(Cartera!D679/Cartera!D678)</f>
        <v>-1.8868396538783277E-2</v>
      </c>
      <c r="E678" s="3">
        <f>LN(Cartera!E679/Cartera!E678)</f>
        <v>-2.1338951735402296E-2</v>
      </c>
      <c r="F678" s="3">
        <f>LN(Cartera!F679/Cartera!F678)</f>
        <v>-8.5072687595700761E-2</v>
      </c>
      <c r="G678" s="3">
        <f>LN(Cartera!G679/Cartera!G678)</f>
        <v>-3.5085191663098002E-2</v>
      </c>
      <c r="H678" s="3">
        <f>LN(Cartera!H679/Cartera!H678)</f>
        <v>-7.7694935562450509E-2</v>
      </c>
      <c r="I678" s="3">
        <f>LN(Cartera!I679/Cartera!I678)</f>
        <v>-4.3934649699543492E-2</v>
      </c>
      <c r="J678" s="3">
        <f>LN(Cartera!J679/Cartera!J678)</f>
        <v>-4.5086654913769663E-3</v>
      </c>
      <c r="K678" s="3">
        <f>LN(Cartera!K679/Cartera!K678)</f>
        <v>-3.698418301286939E-2</v>
      </c>
      <c r="L678" s="3">
        <f>LN(Cartera!L679/Cartera!L678)</f>
        <v>-2.2621987844821733E-2</v>
      </c>
    </row>
    <row r="679" spans="1:12" hidden="1" outlineLevel="1" x14ac:dyDescent="0.25">
      <c r="A679" s="51"/>
      <c r="B679" s="3">
        <f>LN(Cartera!B680/Cartera!B679)</f>
        <v>6.1190878489916257E-3</v>
      </c>
      <c r="C679" s="3">
        <f>LN(Cartera!C680/Cartera!C679)</f>
        <v>-2.590203587596834E-2</v>
      </c>
      <c r="D679" s="3">
        <f>LN(Cartera!D680/Cartera!D679)</f>
        <v>-2.2850478218004618E-2</v>
      </c>
      <c r="E679" s="3">
        <f>LN(Cartera!E680/Cartera!E679)</f>
        <v>-3.8942094578156533E-2</v>
      </c>
      <c r="F679" s="3">
        <f>LN(Cartera!F680/Cartera!F679)</f>
        <v>1.5571438942727252E-2</v>
      </c>
      <c r="G679" s="3">
        <f>LN(Cartera!G680/Cartera!G679)</f>
        <v>-1.526746299762145E-2</v>
      </c>
      <c r="H679" s="3">
        <f>LN(Cartera!H680/Cartera!H679)</f>
        <v>-4.3932012854156946E-2</v>
      </c>
      <c r="I679" s="3">
        <f>LN(Cartera!I680/Cartera!I679)</f>
        <v>-6.9594645939087861E-3</v>
      </c>
      <c r="J679" s="3">
        <f>LN(Cartera!J680/Cartera!J679)</f>
        <v>-2.3478083226055345E-2</v>
      </c>
      <c r="K679" s="3">
        <f>LN(Cartera!K680/Cartera!K679)</f>
        <v>-5.2466541722235574E-3</v>
      </c>
      <c r="L679" s="3">
        <f>LN(Cartera!L680/Cartera!L679)</f>
        <v>-4.2373909981801509E-2</v>
      </c>
    </row>
    <row r="680" spans="1:12" hidden="1" outlineLevel="1" x14ac:dyDescent="0.25">
      <c r="A680" s="51"/>
      <c r="B680" s="3">
        <f>LN(Cartera!B681/Cartera!B680)</f>
        <v>5.0085737671584987E-3</v>
      </c>
      <c r="C680" s="3">
        <f>LN(Cartera!C681/Cartera!C680)</f>
        <v>-1.102045323910477E-4</v>
      </c>
      <c r="D680" s="3">
        <f>LN(Cartera!D681/Cartera!D680)</f>
        <v>9.4722855283516771E-3</v>
      </c>
      <c r="E680" s="3">
        <f>LN(Cartera!E681/Cartera!E680)</f>
        <v>2.2405325737353619E-2</v>
      </c>
      <c r="F680" s="3">
        <f>LN(Cartera!F681/Cartera!F680)</f>
        <v>2.5107517934544358E-2</v>
      </c>
      <c r="G680" s="3">
        <f>LN(Cartera!G681/Cartera!G680)</f>
        <v>1.3049872185232509E-2</v>
      </c>
      <c r="H680" s="3">
        <f>LN(Cartera!H681/Cartera!H680)</f>
        <v>4.7385649786067803E-2</v>
      </c>
      <c r="I680" s="3">
        <f>LN(Cartera!I681/Cartera!I680)</f>
        <v>6.2987113597721021E-3</v>
      </c>
      <c r="J680" s="3">
        <f>LN(Cartera!J681/Cartera!J680)</f>
        <v>1.249609295558266E-4</v>
      </c>
      <c r="K680" s="3">
        <f>LN(Cartera!K681/Cartera!K680)</f>
        <v>6.1184003470773404E-3</v>
      </c>
      <c r="L680" s="3">
        <f>LN(Cartera!L681/Cartera!L680)</f>
        <v>-4.7854453679588901E-3</v>
      </c>
    </row>
    <row r="681" spans="1:12" hidden="1" outlineLevel="1" x14ac:dyDescent="0.25">
      <c r="A681" s="51"/>
      <c r="B681" s="3">
        <f>LN(Cartera!B682/Cartera!B681)</f>
        <v>-8.5047359778778857E-3</v>
      </c>
      <c r="C681" s="3">
        <f>LN(Cartera!C682/Cartera!C681)</f>
        <v>-1.6790320313293666E-2</v>
      </c>
      <c r="D681" s="3">
        <f>LN(Cartera!D682/Cartera!D681)</f>
        <v>-1.1229422979344597E-3</v>
      </c>
      <c r="E681" s="3">
        <f>LN(Cartera!E682/Cartera!E681)</f>
        <v>-1.5190165843589577E-2</v>
      </c>
      <c r="F681" s="3">
        <f>LN(Cartera!F682/Cartera!F681)</f>
        <v>-3.177944208237285E-2</v>
      </c>
      <c r="G681" s="3">
        <f>LN(Cartera!G682/Cartera!G681)</f>
        <v>7.3435498251425476E-3</v>
      </c>
      <c r="H681" s="3">
        <f>LN(Cartera!H682/Cartera!H681)</f>
        <v>-4.6322973038651905E-2</v>
      </c>
      <c r="I681" s="3">
        <f>LN(Cartera!I682/Cartera!I681)</f>
        <v>-1.1633835718353275E-2</v>
      </c>
      <c r="J681" s="3">
        <f>LN(Cartera!J682/Cartera!J681)</f>
        <v>1.7486764932123653E-3</v>
      </c>
      <c r="K681" s="3">
        <f>LN(Cartera!K682/Cartera!K681)</f>
        <v>5.2146649957999875E-3</v>
      </c>
      <c r="L681" s="3">
        <f>LN(Cartera!L682/Cartera!L681)</f>
        <v>8.4388526560982956E-3</v>
      </c>
    </row>
    <row r="682" spans="1:12" hidden="1" outlineLevel="1" x14ac:dyDescent="0.25">
      <c r="A682" s="51"/>
      <c r="B682" s="3">
        <f>LN(Cartera!B683/Cartera!B682)</f>
        <v>2.4234946931140887E-3</v>
      </c>
      <c r="C682" s="3">
        <f>LN(Cartera!C683/Cartera!C682)</f>
        <v>3.015308169152215E-2</v>
      </c>
      <c r="D682" s="3">
        <f>LN(Cartera!D683/Cartera!D682)</f>
        <v>4.4843348186929871E-3</v>
      </c>
      <c r="E682" s="3">
        <f>LN(Cartera!E683/Cartera!E682)</f>
        <v>1.8610554578041456E-2</v>
      </c>
      <c r="F682" s="3">
        <f>LN(Cartera!F683/Cartera!F682)</f>
        <v>2.9296847448349626E-2</v>
      </c>
      <c r="G682" s="3">
        <f>LN(Cartera!G683/Cartera!G682)</f>
        <v>2.3952718993673103E-2</v>
      </c>
      <c r="H682" s="3">
        <f>LN(Cartera!H683/Cartera!H682)</f>
        <v>4.3438997575843817E-2</v>
      </c>
      <c r="I682" s="3">
        <f>LN(Cartera!I683/Cartera!I682)</f>
        <v>1.2954806870166008E-2</v>
      </c>
      <c r="J682" s="3">
        <f>LN(Cartera!J683/Cartera!J682)</f>
        <v>1.0057885806563695E-2</v>
      </c>
      <c r="K682" s="3">
        <f>LN(Cartera!K683/Cartera!K682)</f>
        <v>2.1609467366448337E-2</v>
      </c>
      <c r="L682" s="3">
        <f>LN(Cartera!L683/Cartera!L682)</f>
        <v>1.2447982270330473E-2</v>
      </c>
    </row>
    <row r="683" spans="1:12" hidden="1" outlineLevel="1" x14ac:dyDescent="0.25">
      <c r="A683" s="51"/>
      <c r="B683" s="3">
        <f>LN(Cartera!B684/Cartera!B683)</f>
        <v>-7.0944654429086138E-3</v>
      </c>
      <c r="C683" s="3">
        <f>LN(Cartera!C684/Cartera!C683)</f>
        <v>3.9091481863348324E-3</v>
      </c>
      <c r="D683" s="3">
        <f>LN(Cartera!D684/Cartera!D683)</f>
        <v>-7.8608603311287172E-3</v>
      </c>
      <c r="E683" s="3">
        <f>LN(Cartera!E684/Cartera!E683)</f>
        <v>1.4463528970776348E-2</v>
      </c>
      <c r="F683" s="3">
        <f>LN(Cartera!F684/Cartera!F683)</f>
        <v>-1.5414544280727622E-2</v>
      </c>
      <c r="G683" s="3">
        <f>LN(Cartera!G684/Cartera!G683)</f>
        <v>8.057604061259948E-3</v>
      </c>
      <c r="H683" s="3">
        <f>LN(Cartera!H684/Cartera!H683)</f>
        <v>-1.1331930053373154E-2</v>
      </c>
      <c r="I683" s="3">
        <f>LN(Cartera!I684/Cartera!I683)</f>
        <v>-1.2954806870165944E-2</v>
      </c>
      <c r="J683" s="3">
        <f>LN(Cartera!J684/Cartera!J683)</f>
        <v>-2.1025918456798833E-3</v>
      </c>
      <c r="K683" s="3">
        <f>LN(Cartera!K684/Cartera!K683)</f>
        <v>4.4015984387098302E-3</v>
      </c>
      <c r="L683" s="3">
        <f>LN(Cartera!L684/Cartera!L683)</f>
        <v>-1.5783155668101231E-2</v>
      </c>
    </row>
    <row r="684" spans="1:12" hidden="1" outlineLevel="1" x14ac:dyDescent="0.25">
      <c r="A684" s="51"/>
      <c r="B684" s="3">
        <f>LN(Cartera!B685/Cartera!B684)</f>
        <v>4.2903876034269608E-3</v>
      </c>
      <c r="C684" s="3">
        <f>LN(Cartera!C685/Cartera!C684)</f>
        <v>-2.6021065352672297E-2</v>
      </c>
      <c r="D684" s="3">
        <f>LN(Cartera!D685/Cartera!D684)</f>
        <v>-1.1109897870199396E-2</v>
      </c>
      <c r="E684" s="3">
        <f>LN(Cartera!E685/Cartera!E684)</f>
        <v>-1.2871353040203246E-2</v>
      </c>
      <c r="F684" s="3">
        <f>LN(Cartera!F685/Cartera!F684)</f>
        <v>-1.3291829777672478E-2</v>
      </c>
      <c r="G684" s="3">
        <f>LN(Cartera!G685/Cartera!G684)</f>
        <v>-8.1436909048292726E-3</v>
      </c>
      <c r="H684" s="3">
        <f>LN(Cartera!H685/Cartera!H684)</f>
        <v>-1.4629652422270687E-2</v>
      </c>
      <c r="I684" s="3">
        <f>LN(Cartera!I685/Cartera!I684)</f>
        <v>-3.3439224521596015E-4</v>
      </c>
      <c r="J684" s="3">
        <f>LN(Cartera!J685/Cartera!J684)</f>
        <v>6.0483428602348616E-3</v>
      </c>
      <c r="K684" s="3">
        <f>LN(Cartera!K685/Cartera!K684)</f>
        <v>-2.1168458582648351E-2</v>
      </c>
      <c r="L684" s="3">
        <f>LN(Cartera!L685/Cartera!L684)</f>
        <v>3.3351733977706756E-3</v>
      </c>
    </row>
    <row r="685" spans="1:12" hidden="1" outlineLevel="1" x14ac:dyDescent="0.25">
      <c r="A685" s="51"/>
      <c r="B685" s="3">
        <f>LN(Cartera!B686/Cartera!B685)</f>
        <v>-1.4776999193858187E-2</v>
      </c>
      <c r="C685" s="3">
        <f>LN(Cartera!C686/Cartera!C685)</f>
        <v>-2.1702105092420675E-2</v>
      </c>
      <c r="D685" s="3">
        <f>LN(Cartera!D686/Cartera!D685)</f>
        <v>3.1868681287017006E-3</v>
      </c>
      <c r="E685" s="3">
        <f>LN(Cartera!E686/Cartera!E685)</f>
        <v>1.1299555253933466E-2</v>
      </c>
      <c r="F685" s="3">
        <f>LN(Cartera!F686/Cartera!F685)</f>
        <v>-3.548219803332859E-3</v>
      </c>
      <c r="G685" s="3">
        <f>LN(Cartera!G686/Cartera!G685)</f>
        <v>2.3142107953207466E-2</v>
      </c>
      <c r="H685" s="3">
        <f>LN(Cartera!H686/Cartera!H685)</f>
        <v>-4.421458829773036E-2</v>
      </c>
      <c r="I685" s="3">
        <f>LN(Cartera!I686/Cartera!I685)</f>
        <v>1.6584128015535261E-2</v>
      </c>
      <c r="J685" s="3">
        <f>LN(Cartera!J686/Cartera!J685)</f>
        <v>1.8170099085236504E-2</v>
      </c>
      <c r="K685" s="3">
        <f>LN(Cartera!K686/Cartera!K685)</f>
        <v>2.9287987168769136E-3</v>
      </c>
      <c r="L685" s="3">
        <f>LN(Cartera!L686/Cartera!L685)</f>
        <v>8.2110046037565648E-3</v>
      </c>
    </row>
    <row r="686" spans="1:12" hidden="1" outlineLevel="1" x14ac:dyDescent="0.25">
      <c r="A686" s="51"/>
      <c r="B686" s="3">
        <f>LN(Cartera!B687/Cartera!B686)</f>
        <v>-9.5616756738887143E-3</v>
      </c>
      <c r="C686" s="3">
        <f>LN(Cartera!C687/Cartera!C686)</f>
        <v>-4.2969964447690932E-2</v>
      </c>
      <c r="D686" s="3">
        <f>LN(Cartera!D687/Cartera!D686)</f>
        <v>-1.9739016137594056E-2</v>
      </c>
      <c r="E686" s="3">
        <f>LN(Cartera!E687/Cartera!E686)</f>
        <v>-2.9256463191274251E-3</v>
      </c>
      <c r="F686" s="3">
        <f>LN(Cartera!F687/Cartera!F686)</f>
        <v>-3.1697698875137945E-2</v>
      </c>
      <c r="G686" s="3">
        <f>LN(Cartera!G687/Cartera!G686)</f>
        <v>-5.3126996202572932E-3</v>
      </c>
      <c r="H686" s="3">
        <f>LN(Cartera!H687/Cartera!H686)</f>
        <v>8.9055650778289194E-3</v>
      </c>
      <c r="I686" s="3">
        <f>LN(Cartera!I687/Cartera!I686)</f>
        <v>1.9717062248983462E-3</v>
      </c>
      <c r="J686" s="3">
        <f>LN(Cartera!J687/Cartera!J686)</f>
        <v>-1.330201546466826E-3</v>
      </c>
      <c r="K686" s="3">
        <f>LN(Cartera!K687/Cartera!K686)</f>
        <v>-4.4828006104436187E-3</v>
      </c>
      <c r="L686" s="3">
        <f>LN(Cartera!L687/Cartera!L686)</f>
        <v>-5.2030390173690346E-3</v>
      </c>
    </row>
    <row r="687" spans="1:12" hidden="1" outlineLevel="1" x14ac:dyDescent="0.25">
      <c r="A687" s="51"/>
      <c r="B687" s="3">
        <f>LN(Cartera!B688/Cartera!B687)</f>
        <v>-1.1090550148841583E-2</v>
      </c>
      <c r="C687" s="3">
        <f>LN(Cartera!C688/Cartera!C687)</f>
        <v>-1.5667342317134007E-2</v>
      </c>
      <c r="D687" s="3">
        <f>LN(Cartera!D688/Cartera!D687)</f>
        <v>-1.9663555369096957E-2</v>
      </c>
      <c r="E687" s="3">
        <f>LN(Cartera!E688/Cartera!E687)</f>
        <v>-6.1038057517418132E-3</v>
      </c>
      <c r="F687" s="3">
        <f>LN(Cartera!F688/Cartera!F687)</f>
        <v>-3.8862074666181648E-2</v>
      </c>
      <c r="G687" s="3">
        <f>LN(Cartera!G688/Cartera!G687)</f>
        <v>-3.5575084859220492E-3</v>
      </c>
      <c r="H687" s="3">
        <f>LN(Cartera!H688/Cartera!H687)</f>
        <v>-4.4935493736569146E-2</v>
      </c>
      <c r="I687" s="3">
        <f>LN(Cartera!I688/Cartera!I687)</f>
        <v>-2.0229474798463216E-2</v>
      </c>
      <c r="J687" s="3">
        <f>LN(Cartera!J688/Cartera!J687)</f>
        <v>-4.1226685756770732E-3</v>
      </c>
      <c r="K687" s="3">
        <f>LN(Cartera!K688/Cartera!K687)</f>
        <v>-6.7620370948125617E-3</v>
      </c>
      <c r="L687" s="3">
        <f>LN(Cartera!L688/Cartera!L687)</f>
        <v>1.2254717481806961E-2</v>
      </c>
    </row>
    <row r="688" spans="1:12" hidden="1" outlineLevel="1" x14ac:dyDescent="0.25">
      <c r="A688" s="51"/>
      <c r="B688" s="3">
        <f>LN(Cartera!B689/Cartera!B688)</f>
        <v>3.446683891266491E-3</v>
      </c>
      <c r="C688" s="3">
        <f>LN(Cartera!C689/Cartera!C688)</f>
        <v>-4.3734196588661733E-2</v>
      </c>
      <c r="D688" s="3">
        <f>LN(Cartera!D689/Cartera!D688)</f>
        <v>-3.14588791029368E-2</v>
      </c>
      <c r="E688" s="3">
        <f>LN(Cartera!E689/Cartera!E688)</f>
        <v>-3.7426360167642031E-2</v>
      </c>
      <c r="F688" s="3">
        <f>LN(Cartera!F689/Cartera!F688)</f>
        <v>-6.3423044033798989E-2</v>
      </c>
      <c r="G688" s="3">
        <f>LN(Cartera!G689/Cartera!G688)</f>
        <v>-5.4401951784020415E-2</v>
      </c>
      <c r="H688" s="3">
        <f>LN(Cartera!H689/Cartera!H688)</f>
        <v>-0.10307112205471741</v>
      </c>
      <c r="I688" s="3">
        <f>LN(Cartera!I689/Cartera!I688)</f>
        <v>-1.0101129827452079E-2</v>
      </c>
      <c r="J688" s="3">
        <f>LN(Cartera!J689/Cartera!J688)</f>
        <v>2.9334602125531333E-2</v>
      </c>
      <c r="K688" s="3">
        <f>LN(Cartera!K689/Cartera!K688)</f>
        <v>-5.1586345417157828E-2</v>
      </c>
      <c r="L688" s="3">
        <f>LN(Cartera!L689/Cartera!L688)</f>
        <v>1.9024562940447479E-2</v>
      </c>
    </row>
    <row r="689" spans="1:12" hidden="1" outlineLevel="1" x14ac:dyDescent="0.25">
      <c r="A689" s="51"/>
      <c r="B689" s="3">
        <f>LN(Cartera!B690/Cartera!B689)</f>
        <v>-2.1346567239955348E-2</v>
      </c>
      <c r="C689" s="3">
        <f>LN(Cartera!C690/Cartera!C689)</f>
        <v>2.8796812955657378E-2</v>
      </c>
      <c r="D689" s="3">
        <f>LN(Cartera!D690/Cartera!D689)</f>
        <v>1.4531570446186994E-2</v>
      </c>
      <c r="E689" s="3">
        <f>LN(Cartera!E690/Cartera!E689)</f>
        <v>2.1656452377818769E-2</v>
      </c>
      <c r="F689" s="3">
        <f>LN(Cartera!F690/Cartera!F689)</f>
        <v>1.3233342982513866E-2</v>
      </c>
      <c r="G689" s="3">
        <f>LN(Cartera!G690/Cartera!G689)</f>
        <v>2.2590347579728651E-2</v>
      </c>
      <c r="H689" s="3">
        <f>LN(Cartera!H690/Cartera!H689)</f>
        <v>4.1405506895941274E-2</v>
      </c>
      <c r="I689" s="3">
        <f>LN(Cartera!I690/Cartera!I689)</f>
        <v>1.611320528411243E-2</v>
      </c>
      <c r="J689" s="3">
        <f>LN(Cartera!J690/Cartera!J689)</f>
        <v>-1.3183883656128709E-2</v>
      </c>
      <c r="K689" s="3">
        <f>LN(Cartera!K690/Cartera!K689)</f>
        <v>-8.9629332312148452E-2</v>
      </c>
      <c r="L689" s="3">
        <f>LN(Cartera!L690/Cartera!L689)</f>
        <v>9.4542030647168079E-3</v>
      </c>
    </row>
    <row r="690" spans="1:12" hidden="1" outlineLevel="1" x14ac:dyDescent="0.25">
      <c r="A690" s="51"/>
      <c r="B690" s="3">
        <f>LN(Cartera!B691/Cartera!B690)</f>
        <v>-1.9365303033653365E-2</v>
      </c>
      <c r="C690" s="3">
        <f>LN(Cartera!C691/Cartera!C690)</f>
        <v>-1.1567960364878688E-2</v>
      </c>
      <c r="D690" s="3">
        <f>LN(Cartera!D691/Cartera!D690)</f>
        <v>-1.1851680914433196E-2</v>
      </c>
      <c r="E690" s="3">
        <f>LN(Cartera!E691/Cartera!E690)</f>
        <v>-1.8835622984535266E-2</v>
      </c>
      <c r="F690" s="3">
        <f>LN(Cartera!F691/Cartera!F690)</f>
        <v>-1.1203343458960624E-2</v>
      </c>
      <c r="G690" s="3">
        <f>LN(Cartera!G691/Cartera!G690)</f>
        <v>-8.5331678933886542E-3</v>
      </c>
      <c r="H690" s="3">
        <f>LN(Cartera!H691/Cartera!H690)</f>
        <v>-4.7037963367833016E-2</v>
      </c>
      <c r="I690" s="3">
        <f>LN(Cartera!I691/Cartera!I690)</f>
        <v>1.3232048613608076E-2</v>
      </c>
      <c r="J690" s="3">
        <f>LN(Cartera!J691/Cartera!J690)</f>
        <v>-2.114499153383732E-2</v>
      </c>
      <c r="K690" s="3">
        <f>LN(Cartera!K691/Cartera!K690)</f>
        <v>-6.6338165356278379E-3</v>
      </c>
      <c r="L690" s="3">
        <f>LN(Cartera!L691/Cartera!L690)</f>
        <v>-2.2407306598367507E-2</v>
      </c>
    </row>
    <row r="691" spans="1:12" hidden="1" outlineLevel="1" x14ac:dyDescent="0.25">
      <c r="A691" s="51"/>
      <c r="B691" s="3">
        <f>LN(Cartera!B692/Cartera!B691)</f>
        <v>-2.0368131838772179E-3</v>
      </c>
      <c r="C691" s="3">
        <f>LN(Cartera!C692/Cartera!C691)</f>
        <v>7.0305561619696871E-3</v>
      </c>
      <c r="D691" s="3">
        <f>LN(Cartera!D692/Cartera!D691)</f>
        <v>-1.7045907587033711E-3</v>
      </c>
      <c r="E691" s="3">
        <f>LN(Cartera!E692/Cartera!E691)</f>
        <v>1.4680492352573536E-2</v>
      </c>
      <c r="F691" s="3">
        <f>LN(Cartera!F692/Cartera!F691)</f>
        <v>1.0088662743209629E-2</v>
      </c>
      <c r="G691" s="3">
        <f>LN(Cartera!G692/Cartera!G691)</f>
        <v>-1.3260930910360582E-3</v>
      </c>
      <c r="H691" s="3">
        <f>LN(Cartera!H692/Cartera!H691)</f>
        <v>-6.6029024078388968E-2</v>
      </c>
      <c r="I691" s="3">
        <f>LN(Cartera!I692/Cartera!I691)</f>
        <v>-2.3272326898873336E-2</v>
      </c>
      <c r="J691" s="3">
        <f>LN(Cartera!J692/Cartera!J691)</f>
        <v>1.8990592111025037E-2</v>
      </c>
      <c r="K691" s="3">
        <f>LN(Cartera!K692/Cartera!K691)</f>
        <v>-3.4263316050859242E-2</v>
      </c>
      <c r="L691" s="3">
        <f>LN(Cartera!L692/Cartera!L691)</f>
        <v>1.3412719073640368E-2</v>
      </c>
    </row>
    <row r="692" spans="1:12" hidden="1" outlineLevel="1" x14ac:dyDescent="0.25">
      <c r="A692" s="51"/>
      <c r="B692" s="3">
        <f>LN(Cartera!B693/Cartera!B692)</f>
        <v>-1.7861869383908925E-4</v>
      </c>
      <c r="C692" s="3">
        <f>LN(Cartera!C693/Cartera!C692)</f>
        <v>2.822892383735225E-3</v>
      </c>
      <c r="D692" s="3">
        <f>LN(Cartera!D693/Cartera!D692)</f>
        <v>2.8353654021654767E-2</v>
      </c>
      <c r="E692" s="3">
        <f>LN(Cartera!E693/Cartera!E692)</f>
        <v>-7.8960234662095452E-3</v>
      </c>
      <c r="F692" s="3">
        <f>LN(Cartera!F693/Cartera!F692)</f>
        <v>3.1183861178104639E-2</v>
      </c>
      <c r="G692" s="3">
        <f>LN(Cartera!G693/Cartera!G692)</f>
        <v>1.5101261318140947E-2</v>
      </c>
      <c r="H692" s="3">
        <f>LN(Cartera!H693/Cartera!H692)</f>
        <v>8.9504432811293527E-2</v>
      </c>
      <c r="I692" s="3">
        <f>LN(Cartera!I693/Cartera!I692)</f>
        <v>1.170386207163273E-2</v>
      </c>
      <c r="J692" s="3">
        <f>LN(Cartera!J693/Cartera!J692)</f>
        <v>4.4234993259542896E-3</v>
      </c>
      <c r="K692" s="3">
        <f>LN(Cartera!K693/Cartera!K692)</f>
        <v>2.5552636389904054E-2</v>
      </c>
      <c r="L692" s="3">
        <f>LN(Cartera!L693/Cartera!L692)</f>
        <v>4.8884910265321116E-3</v>
      </c>
    </row>
    <row r="693" spans="1:12" hidden="1" outlineLevel="1" x14ac:dyDescent="0.25">
      <c r="A693" s="51"/>
      <c r="B693" s="3">
        <f>LN(Cartera!B694/Cartera!B693)</f>
        <v>1.518904785366003E-2</v>
      </c>
      <c r="C693" s="3">
        <f>LN(Cartera!C694/Cartera!C693)</f>
        <v>-4.6922783825515006E-2</v>
      </c>
      <c r="D693" s="3">
        <f>LN(Cartera!D694/Cartera!D693)</f>
        <v>2.7110798686523017E-2</v>
      </c>
      <c r="E693" s="3">
        <f>LN(Cartera!E694/Cartera!E693)</f>
        <v>3.9558399462952228E-3</v>
      </c>
      <c r="F693" s="3">
        <f>LN(Cartera!F694/Cartera!F693)</f>
        <v>3.7764330897977941E-2</v>
      </c>
      <c r="G693" s="3">
        <f>LN(Cartera!G694/Cartera!G693)</f>
        <v>6.0978266431007018E-4</v>
      </c>
      <c r="H693" s="3">
        <f>LN(Cartera!H694/Cartera!H693)</f>
        <v>3.7846151976430618E-2</v>
      </c>
      <c r="I693" s="3">
        <f>LN(Cartera!I694/Cartera!I693)</f>
        <v>9.9239651695949612E-3</v>
      </c>
      <c r="J693" s="3">
        <f>LN(Cartera!J694/Cartera!J693)</f>
        <v>-1.4418188100906981E-2</v>
      </c>
      <c r="K693" s="3">
        <f>LN(Cartera!K694/Cartera!K693)</f>
        <v>-1.0178932176581857E-3</v>
      </c>
      <c r="L693" s="3">
        <f>LN(Cartera!L694/Cartera!L693)</f>
        <v>-1.7680558417104381E-2</v>
      </c>
    </row>
    <row r="694" spans="1:12" hidden="1" outlineLevel="1" x14ac:dyDescent="0.25">
      <c r="A694" s="51"/>
      <c r="B694" s="3">
        <f>LN(Cartera!B695/Cartera!B694)</f>
        <v>-5.4467298834876979E-3</v>
      </c>
      <c r="C694" s="3">
        <f>LN(Cartera!C695/Cartera!C694)</f>
        <v>2.9864310321982945E-2</v>
      </c>
      <c r="D694" s="3">
        <f>LN(Cartera!D695/Cartera!D694)</f>
        <v>-1.6740613958856947E-2</v>
      </c>
      <c r="E694" s="3">
        <f>LN(Cartera!E695/Cartera!E694)</f>
        <v>1.4066806539811924E-2</v>
      </c>
      <c r="F694" s="3">
        <f>LN(Cartera!F695/Cartera!F694)</f>
        <v>6.0979730165623712E-2</v>
      </c>
      <c r="G694" s="3">
        <f>LN(Cartera!G695/Cartera!G694)</f>
        <v>1.099908027216775E-2</v>
      </c>
      <c r="H694" s="3">
        <f>LN(Cartera!H695/Cartera!H694)</f>
        <v>3.3947396250385675E-2</v>
      </c>
      <c r="I694" s="3">
        <f>LN(Cartera!I695/Cartera!I694)</f>
        <v>2.0525268861123658E-2</v>
      </c>
      <c r="J694" s="3">
        <f>LN(Cartera!J695/Cartera!J694)</f>
        <v>-1.1808439531647088E-2</v>
      </c>
      <c r="K694" s="3">
        <f>LN(Cartera!K695/Cartera!K694)</f>
        <v>3.6985785228542484E-2</v>
      </c>
      <c r="L694" s="3">
        <f>LN(Cartera!L695/Cartera!L694)</f>
        <v>4.4881448590761057E-3</v>
      </c>
    </row>
    <row r="695" spans="1:12" hidden="1" outlineLevel="1" x14ac:dyDescent="0.25">
      <c r="A695" s="51"/>
      <c r="B695" s="3">
        <f>LN(Cartera!B696/Cartera!B695)</f>
        <v>-5.4883920359620692E-3</v>
      </c>
      <c r="C695" s="3">
        <f>LN(Cartera!C696/Cartera!C695)</f>
        <v>-8.1367540640490867E-3</v>
      </c>
      <c r="D695" s="3">
        <f>LN(Cartera!D696/Cartera!D695)</f>
        <v>-2.4927201640711372E-2</v>
      </c>
      <c r="E695" s="3">
        <f>LN(Cartera!E696/Cartera!E695)</f>
        <v>-1.7090439462968593E-2</v>
      </c>
      <c r="F695" s="3">
        <f>LN(Cartera!F696/Cartera!F695)</f>
        <v>-2.720308739681249E-2</v>
      </c>
      <c r="G695" s="3">
        <f>LN(Cartera!G696/Cartera!G695)</f>
        <v>-7.9557493987904675E-3</v>
      </c>
      <c r="H695" s="3">
        <f>LN(Cartera!H696/Cartera!H695)</f>
        <v>-1.4733670713771267E-2</v>
      </c>
      <c r="I695" s="3">
        <f>LN(Cartera!I696/Cartera!I695)</f>
        <v>6.4287911293175199E-3</v>
      </c>
      <c r="J695" s="3">
        <f>LN(Cartera!J696/Cartera!J695)</f>
        <v>1.1324224515591865E-2</v>
      </c>
      <c r="K695" s="3">
        <f>LN(Cartera!K696/Cartera!K695)</f>
        <v>1.6931395838144906E-2</v>
      </c>
      <c r="L695" s="3">
        <f>LN(Cartera!L696/Cartera!L695)</f>
        <v>-6.351256730591062E-3</v>
      </c>
    </row>
    <row r="696" spans="1:12" hidden="1" outlineLevel="1" x14ac:dyDescent="0.25">
      <c r="A696" s="51"/>
      <c r="B696" s="3">
        <f>LN(Cartera!B697/Cartera!B696)</f>
        <v>-6.2991023089997728E-3</v>
      </c>
      <c r="C696" s="3">
        <f>LN(Cartera!C697/Cartera!C696)</f>
        <v>3.7256115829372445E-2</v>
      </c>
      <c r="D696" s="3">
        <f>LN(Cartera!D697/Cartera!D696)</f>
        <v>2.3988871790196362E-2</v>
      </c>
      <c r="E696" s="3">
        <f>LN(Cartera!E697/Cartera!E696)</f>
        <v>1.3649720311218107E-2</v>
      </c>
      <c r="F696" s="3">
        <f>LN(Cartera!F697/Cartera!F696)</f>
        <v>-3.8317682492250526E-3</v>
      </c>
      <c r="G696" s="3">
        <f>LN(Cartera!G697/Cartera!G696)</f>
        <v>2.3413877367026914E-3</v>
      </c>
      <c r="H696" s="3">
        <f>LN(Cartera!H697/Cartera!H696)</f>
        <v>-1.4765057590925447E-2</v>
      </c>
      <c r="I696" s="3">
        <f>LN(Cartera!I697/Cartera!I696)</f>
        <v>8.6138993075273694E-3</v>
      </c>
      <c r="J696" s="3">
        <f>LN(Cartera!J697/Cartera!J696)</f>
        <v>1.1915721558327631E-2</v>
      </c>
      <c r="K696" s="3">
        <f>LN(Cartera!K697/Cartera!K696)</f>
        <v>-7.749012191592756E-3</v>
      </c>
      <c r="L696" s="3">
        <f>LN(Cartera!L697/Cartera!L696)</f>
        <v>1.1126710544788559E-2</v>
      </c>
    </row>
    <row r="697" spans="1:12" hidden="1" outlineLevel="1" x14ac:dyDescent="0.25">
      <c r="A697" s="51"/>
      <c r="B697" s="3">
        <f>LN(Cartera!B698/Cartera!B697)</f>
        <v>-6.1847088253648543E-3</v>
      </c>
      <c r="C697" s="3">
        <f>LN(Cartera!C698/Cartera!C697)</f>
        <v>1.2993469149743012E-2</v>
      </c>
      <c r="D697" s="3">
        <f>LN(Cartera!D698/Cartera!D697)</f>
        <v>1.1727220627148667E-3</v>
      </c>
      <c r="E697" s="3">
        <f>LN(Cartera!E698/Cartera!E697)</f>
        <v>-1.1788002252857054E-2</v>
      </c>
      <c r="F697" s="3">
        <f>LN(Cartera!F698/Cartera!F697)</f>
        <v>4.2525877237609935E-2</v>
      </c>
      <c r="G697" s="3">
        <f>LN(Cartera!G698/Cartera!G697)</f>
        <v>1.0854707040787288E-2</v>
      </c>
      <c r="H697" s="3">
        <f>LN(Cartera!H698/Cartera!H697)</f>
        <v>-3.358355196941287E-3</v>
      </c>
      <c r="I697" s="3">
        <f>LN(Cartera!I698/Cartera!I697)</f>
        <v>5.0696877446874825E-3</v>
      </c>
      <c r="J697" s="3">
        <f>LN(Cartera!J698/Cartera!J697)</f>
        <v>8.9334163539636045E-3</v>
      </c>
      <c r="K697" s="3">
        <f>LN(Cartera!K698/Cartera!K697)</f>
        <v>8.5206364508311032E-3</v>
      </c>
      <c r="L697" s="3">
        <f>LN(Cartera!L698/Cartera!L697)</f>
        <v>1.2826622246552221E-2</v>
      </c>
    </row>
    <row r="698" spans="1:12" hidden="1" outlineLevel="1" x14ac:dyDescent="0.25">
      <c r="A698" s="51"/>
      <c r="B698" s="3">
        <f>LN(Cartera!B699/Cartera!B698)</f>
        <v>-1.7088554345091701E-2</v>
      </c>
      <c r="C698" s="3">
        <f>LN(Cartera!C699/Cartera!C698)</f>
        <v>3.8687217486787932E-2</v>
      </c>
      <c r="D698" s="3">
        <f>LN(Cartera!D699/Cartera!D698)</f>
        <v>1.0493298912312696E-2</v>
      </c>
      <c r="E698" s="3">
        <f>LN(Cartera!E699/Cartera!E698)</f>
        <v>3.1806914188392842E-2</v>
      </c>
      <c r="F698" s="3">
        <f>LN(Cartera!F699/Cartera!F698)</f>
        <v>3.6319231606013101E-2</v>
      </c>
      <c r="G698" s="3">
        <f>LN(Cartera!G699/Cartera!G698)</f>
        <v>2.9090027109759655E-3</v>
      </c>
      <c r="H698" s="3">
        <f>LN(Cartera!H699/Cartera!H698)</f>
        <v>1.285174830293955E-2</v>
      </c>
      <c r="I698" s="3">
        <f>LN(Cartera!I699/Cartera!I698)</f>
        <v>1.9095931947891429E-2</v>
      </c>
      <c r="J698" s="3">
        <f>LN(Cartera!J699/Cartera!J698)</f>
        <v>4.377868935979354E-3</v>
      </c>
      <c r="K698" s="3">
        <f>LN(Cartera!K699/Cartera!K698)</f>
        <v>1.9477415060969651E-2</v>
      </c>
      <c r="L698" s="3">
        <f>LN(Cartera!L699/Cartera!L698)</f>
        <v>1.7595731016708836E-2</v>
      </c>
    </row>
    <row r="699" spans="1:12" hidden="1" outlineLevel="1" x14ac:dyDescent="0.25">
      <c r="A699" s="51"/>
      <c r="B699" s="3">
        <f>LN(Cartera!B700/Cartera!B699)</f>
        <v>-2.9433387005368141E-3</v>
      </c>
      <c r="C699" s="3">
        <f>LN(Cartera!C700/Cartera!C699)</f>
        <v>8.815719022706052E-3</v>
      </c>
      <c r="D699" s="3">
        <f>LN(Cartera!D700/Cartera!D699)</f>
        <v>-4.3619168191026549E-2</v>
      </c>
      <c r="E699" s="3">
        <f>LN(Cartera!E700/Cartera!E699)</f>
        <v>-1.2464841275066335E-2</v>
      </c>
      <c r="F699" s="3">
        <f>LN(Cartera!F700/Cartera!F699)</f>
        <v>2.2383707043492703E-3</v>
      </c>
      <c r="G699" s="3">
        <f>LN(Cartera!G700/Cartera!G699)</f>
        <v>-9.0110284606274259E-3</v>
      </c>
      <c r="H699" s="3">
        <f>LN(Cartera!H700/Cartera!H699)</f>
        <v>-3.7166543874905054E-2</v>
      </c>
      <c r="I699" s="3">
        <f>LN(Cartera!I700/Cartera!I699)</f>
        <v>-9.0329536328194199E-3</v>
      </c>
      <c r="J699" s="3">
        <f>LN(Cartera!J700/Cartera!J699)</f>
        <v>-4.3778689359794598E-3</v>
      </c>
      <c r="K699" s="3">
        <f>LN(Cartera!K700/Cartera!K699)</f>
        <v>-3.0303052917867689E-3</v>
      </c>
      <c r="L699" s="3">
        <f>LN(Cartera!L700/Cartera!L699)</f>
        <v>5.9614008486279799E-4</v>
      </c>
    </row>
    <row r="700" spans="1:12" hidden="1" outlineLevel="1" x14ac:dyDescent="0.25">
      <c r="A700" s="51"/>
      <c r="B700" s="3">
        <f>LN(Cartera!B701/Cartera!B700)</f>
        <v>1.586550456222938E-2</v>
      </c>
      <c r="C700" s="3">
        <f>LN(Cartera!C701/Cartera!C700)</f>
        <v>1.2010091970644912E-2</v>
      </c>
      <c r="D700" s="3">
        <f>LN(Cartera!D701/Cartera!D700)</f>
        <v>-7.2713611912741396E-4</v>
      </c>
      <c r="E700" s="3">
        <f>LN(Cartera!E701/Cartera!E700)</f>
        <v>9.7584120487197532E-3</v>
      </c>
      <c r="F700" s="3">
        <f>LN(Cartera!F701/Cartera!F700)</f>
        <v>-2.7388566503236875E-2</v>
      </c>
      <c r="G700" s="3">
        <f>LN(Cartera!G701/Cartera!G700)</f>
        <v>1.709443335930004E-2</v>
      </c>
      <c r="H700" s="3">
        <f>LN(Cartera!H701/Cartera!H700)</f>
        <v>-1.5547153579478336E-3</v>
      </c>
      <c r="I700" s="3">
        <f>LN(Cartera!I701/Cartera!I700)</f>
        <v>8.722890064202949E-3</v>
      </c>
      <c r="J700" s="3">
        <f>LN(Cartera!J701/Cartera!J700)</f>
        <v>1.471393705571435E-2</v>
      </c>
      <c r="K700" s="3">
        <f>LN(Cartera!K701/Cartera!K700)</f>
        <v>-4.3721957956819012E-3</v>
      </c>
      <c r="L700" s="3">
        <f>LN(Cartera!L701/Cartera!L700)</f>
        <v>6.6819907090665967E-3</v>
      </c>
    </row>
    <row r="701" spans="1:12" hidden="1" outlineLevel="1" x14ac:dyDescent="0.25">
      <c r="A701" s="51"/>
      <c r="B701" s="3">
        <f>LN(Cartera!B702/Cartera!B701)</f>
        <v>-1.2986548763908224E-2</v>
      </c>
      <c r="C701" s="3">
        <f>LN(Cartera!C702/Cartera!C701)</f>
        <v>1.0085260122176656E-2</v>
      </c>
      <c r="D701" s="3">
        <f>LN(Cartera!D702/Cartera!D701)</f>
        <v>-9.012434537002352E-3</v>
      </c>
      <c r="E701" s="3">
        <f>LN(Cartera!E702/Cartera!E701)</f>
        <v>-3.8465484694323051E-3</v>
      </c>
      <c r="F701" s="3">
        <f>LN(Cartera!F702/Cartera!F701)</f>
        <v>-1.8359796625124492E-2</v>
      </c>
      <c r="G701" s="3">
        <f>LN(Cartera!G702/Cartera!G701)</f>
        <v>-1.1078110880095745E-2</v>
      </c>
      <c r="H701" s="3">
        <f>LN(Cartera!H702/Cartera!H701)</f>
        <v>-8.1672885726522704E-2</v>
      </c>
      <c r="I701" s="3">
        <f>LN(Cartera!I702/Cartera!I701)</f>
        <v>-5.2869659681014456E-3</v>
      </c>
      <c r="J701" s="3">
        <f>LN(Cartera!J702/Cartera!J701)</f>
        <v>3.9649731244703725E-3</v>
      </c>
      <c r="K701" s="3">
        <f>LN(Cartera!K702/Cartera!K701)</f>
        <v>-1.1496639258591193E-2</v>
      </c>
      <c r="L701" s="3">
        <f>LN(Cartera!L702/Cartera!L701)</f>
        <v>2.8079822956539944E-3</v>
      </c>
    </row>
    <row r="702" spans="1:12" hidden="1" outlineLevel="1" x14ac:dyDescent="0.25">
      <c r="A702" s="51"/>
      <c r="B702" s="3">
        <f>LN(Cartera!B703/Cartera!B702)</f>
        <v>4.4151118501674948E-3</v>
      </c>
      <c r="C702" s="3">
        <f>LN(Cartera!C703/Cartera!C702)</f>
        <v>-1.6525596416849843E-2</v>
      </c>
      <c r="D702" s="3">
        <f>LN(Cartera!D703/Cartera!D702)</f>
        <v>-2.6278110976818592E-2</v>
      </c>
      <c r="E702" s="3">
        <f>LN(Cartera!E703/Cartera!E702)</f>
        <v>-1.3465934239756977E-2</v>
      </c>
      <c r="F702" s="3">
        <f>LN(Cartera!F703/Cartera!F702)</f>
        <v>-3.4325341548687563E-2</v>
      </c>
      <c r="G702" s="3">
        <f>LN(Cartera!G703/Cartera!G702)</f>
        <v>1.2845302833370625E-3</v>
      </c>
      <c r="H702" s="3">
        <f>LN(Cartera!H703/Cartera!H702)</f>
        <v>5.0261344429497104E-2</v>
      </c>
      <c r="I702" s="3">
        <f>LN(Cartera!I703/Cartera!I702)</f>
        <v>1.4549118817235132E-2</v>
      </c>
      <c r="J702" s="3">
        <f>LN(Cartera!J703/Cartera!J702)</f>
        <v>4.9921739480484955E-3</v>
      </c>
      <c r="K702" s="3">
        <f>LN(Cartera!K703/Cartera!K702)</f>
        <v>1.6058479434266137E-2</v>
      </c>
      <c r="L702" s="3">
        <f>LN(Cartera!L703/Cartera!L702)</f>
        <v>-3.1039710419831358E-3</v>
      </c>
    </row>
    <row r="703" spans="1:12" hidden="1" outlineLevel="1" x14ac:dyDescent="0.25">
      <c r="A703" s="51"/>
      <c r="B703" s="3">
        <f>LN(Cartera!B704/Cartera!B703)</f>
        <v>-2.1710368457575411E-3</v>
      </c>
      <c r="C703" s="3">
        <f>LN(Cartera!C704/Cartera!C703)</f>
        <v>1.0196228211270366E-3</v>
      </c>
      <c r="D703" s="3">
        <f>LN(Cartera!D704/Cartera!D703)</f>
        <v>1.2977496344608583E-2</v>
      </c>
      <c r="E703" s="3">
        <f>LN(Cartera!E704/Cartera!E703)</f>
        <v>-1.4115703544253984E-2</v>
      </c>
      <c r="F703" s="3">
        <f>LN(Cartera!F704/Cartera!F703)</f>
        <v>-9.5451532140859108E-2</v>
      </c>
      <c r="G703" s="3">
        <f>LN(Cartera!G704/Cartera!G703)</f>
        <v>2.308031958849017E-3</v>
      </c>
      <c r="H703" s="3">
        <f>LN(Cartera!H704/Cartera!H703)</f>
        <v>-1.0693650453930189E-2</v>
      </c>
      <c r="I703" s="3">
        <f>LN(Cartera!I704/Cartera!I703)</f>
        <v>-3.2165176753115407E-2</v>
      </c>
      <c r="J703" s="3">
        <f>LN(Cartera!J704/Cartera!J703)</f>
        <v>8.1032592986044502E-4</v>
      </c>
      <c r="K703" s="3">
        <f>LN(Cartera!K704/Cartera!K703)</f>
        <v>-4.7524089065448423E-3</v>
      </c>
      <c r="L703" s="3">
        <f>LN(Cartera!L704/Cartera!L703)</f>
        <v>1.4795351852922052E-4</v>
      </c>
    </row>
    <row r="704" spans="1:12" hidden="1" outlineLevel="1" x14ac:dyDescent="0.25">
      <c r="A704" s="51"/>
      <c r="B704" s="3">
        <f>LN(Cartera!B705/Cartera!B704)</f>
        <v>2.2818802121999247E-2</v>
      </c>
      <c r="C704" s="3">
        <f>LN(Cartera!C705/Cartera!C704)</f>
        <v>2.0510677335429554E-2</v>
      </c>
      <c r="D704" s="3">
        <f>LN(Cartera!D705/Cartera!D704)</f>
        <v>2.0371252489697959E-2</v>
      </c>
      <c r="E704" s="3">
        <f>LN(Cartera!E705/Cartera!E704)</f>
        <v>6.9670277976172654E-3</v>
      </c>
      <c r="F704" s="3">
        <f>LN(Cartera!F705/Cartera!F704)</f>
        <v>3.4486219733210165E-2</v>
      </c>
      <c r="G704" s="3">
        <f>LN(Cartera!G705/Cartera!G704)</f>
        <v>-8.5403234728922357E-5</v>
      </c>
      <c r="H704" s="3">
        <f>LN(Cartera!H705/Cartera!H704)</f>
        <v>2.602878305106195E-2</v>
      </c>
      <c r="I704" s="3">
        <f>LN(Cartera!I705/Cartera!I704)</f>
        <v>5.064904781365241E-3</v>
      </c>
      <c r="J704" s="3">
        <f>LN(Cartera!J705/Cartera!J704)</f>
        <v>-3.2452393440399511E-3</v>
      </c>
      <c r="K704" s="3">
        <f>LN(Cartera!K705/Cartera!K704)</f>
        <v>1.4190002548832521E-2</v>
      </c>
      <c r="L704" s="3">
        <f>LN(Cartera!L705/Cartera!L704)</f>
        <v>-1.2511289297782497E-2</v>
      </c>
    </row>
    <row r="705" spans="1:12" hidden="1" outlineLevel="1" x14ac:dyDescent="0.25">
      <c r="A705" s="51"/>
      <c r="B705" s="3">
        <f>LN(Cartera!B706/Cartera!B705)</f>
        <v>-1.5050578830547406E-3</v>
      </c>
      <c r="C705" s="3">
        <f>LN(Cartera!C706/Cartera!C705)</f>
        <v>1.530277030266014E-2</v>
      </c>
      <c r="D705" s="3">
        <f>LN(Cartera!D706/Cartera!D705)</f>
        <v>-7.8049176693838675E-3</v>
      </c>
      <c r="E705" s="3">
        <f>LN(Cartera!E706/Cartera!E705)</f>
        <v>6.9188239650926553E-3</v>
      </c>
      <c r="F705" s="3">
        <f>LN(Cartera!F706/Cartera!F705)</f>
        <v>1.0245532416190559E-2</v>
      </c>
      <c r="G705" s="3">
        <f>LN(Cartera!G706/Cartera!G705)</f>
        <v>-7.8868731850705916E-3</v>
      </c>
      <c r="H705" s="3">
        <f>LN(Cartera!H706/Cartera!H705)</f>
        <v>-0.20771161898233179</v>
      </c>
      <c r="I705" s="3">
        <f>LN(Cartera!I706/Cartera!I705)</f>
        <v>1.0678430950746404E-2</v>
      </c>
      <c r="J705" s="3">
        <f>LN(Cartera!J706/Cartera!J705)</f>
        <v>6.2493086512024863E-3</v>
      </c>
      <c r="K705" s="3">
        <f>LN(Cartera!K706/Cartera!K705)</f>
        <v>-1.2286289845655005E-2</v>
      </c>
      <c r="L705" s="3">
        <f>LN(Cartera!L706/Cartera!L705)</f>
        <v>8.8040112708534461E-3</v>
      </c>
    </row>
    <row r="706" spans="1:12" hidden="1" outlineLevel="1" x14ac:dyDescent="0.25">
      <c r="A706" s="51"/>
      <c r="B706" s="3">
        <f>LN(Cartera!B707/Cartera!B706)</f>
        <v>3.2097088744764139E-3</v>
      </c>
      <c r="C706" s="3">
        <f>LN(Cartera!C707/Cartera!C706)</f>
        <v>-2.2651606322334931E-2</v>
      </c>
      <c r="D706" s="3">
        <f>LN(Cartera!D707/Cartera!D706)</f>
        <v>1.9568989111043438E-3</v>
      </c>
      <c r="E706" s="3">
        <f>LN(Cartera!E707/Cartera!E706)</f>
        <v>1.528144722582787E-2</v>
      </c>
      <c r="F706" s="3">
        <f>LN(Cartera!F707/Cartera!F706)</f>
        <v>-3.4128626173298968E-2</v>
      </c>
      <c r="G706" s="3">
        <f>LN(Cartera!G707/Cartera!G706)</f>
        <v>-6.6491674531549095E-3</v>
      </c>
      <c r="H706" s="3">
        <f>LN(Cartera!H707/Cartera!H706)</f>
        <v>-0.12782229224993899</v>
      </c>
      <c r="I706" s="3">
        <f>LN(Cartera!I707/Cartera!I706)</f>
        <v>-2.5022847746043395E-3</v>
      </c>
      <c r="J706" s="3">
        <f>LN(Cartera!J707/Cartera!J706)</f>
        <v>1.10143266487925E-2</v>
      </c>
      <c r="K706" s="3">
        <f>LN(Cartera!K707/Cartera!K706)</f>
        <v>-3.6201430064949172E-3</v>
      </c>
      <c r="L706" s="3">
        <f>LN(Cartera!L707/Cartera!L706)</f>
        <v>5.7773512957277331E-3</v>
      </c>
    </row>
    <row r="707" spans="1:12" hidden="1" outlineLevel="1" x14ac:dyDescent="0.25">
      <c r="A707" s="51"/>
      <c r="B707" s="3">
        <f>LN(Cartera!B708/Cartera!B707)</f>
        <v>-1.4499819667043097E-4</v>
      </c>
      <c r="C707" s="3">
        <f>LN(Cartera!C708/Cartera!C707)</f>
        <v>-1.565619643537549E-2</v>
      </c>
      <c r="D707" s="3">
        <f>LN(Cartera!D708/Cartera!D707)</f>
        <v>-2.0242607770358627E-2</v>
      </c>
      <c r="E707" s="3">
        <f>LN(Cartera!E708/Cartera!E707)</f>
        <v>-1.4821865400427845E-2</v>
      </c>
      <c r="F707" s="3">
        <f>LN(Cartera!F708/Cartera!F707)</f>
        <v>-4.3792717060563646E-2</v>
      </c>
      <c r="G707" s="3">
        <f>LN(Cartera!G708/Cartera!G707)</f>
        <v>-3.12401222791211E-2</v>
      </c>
      <c r="H707" s="3">
        <f>LN(Cartera!H708/Cartera!H707)</f>
        <v>2.9820475121785487E-2</v>
      </c>
      <c r="I707" s="3">
        <f>LN(Cartera!I708/Cartera!I707)</f>
        <v>-2.1946708574691275E-3</v>
      </c>
      <c r="J707" s="3">
        <f>LN(Cartera!J708/Cartera!J707)</f>
        <v>9.9909779752512962E-3</v>
      </c>
      <c r="K707" s="3">
        <f>LN(Cartera!K708/Cartera!K707)</f>
        <v>-1.5775606269648516E-2</v>
      </c>
      <c r="L707" s="3">
        <f>LN(Cartera!L708/Cartera!L707)</f>
        <v>-1.4881227661016313E-2</v>
      </c>
    </row>
    <row r="708" spans="1:12" hidden="1" outlineLevel="1" x14ac:dyDescent="0.25">
      <c r="A708" s="51"/>
      <c r="B708" s="3">
        <f>LN(Cartera!B709/Cartera!B708)</f>
        <v>-5.1491274450611016E-3</v>
      </c>
      <c r="C708" s="3">
        <f>LN(Cartera!C709/Cartera!C708)</f>
        <v>-2.2268987524337504E-2</v>
      </c>
      <c r="D708" s="3">
        <f>LN(Cartera!D709/Cartera!D708)</f>
        <v>2.8759559327280058E-2</v>
      </c>
      <c r="E708" s="3">
        <f>LN(Cartera!E709/Cartera!E708)</f>
        <v>-9.9273818855545627E-3</v>
      </c>
      <c r="F708" s="3">
        <f>LN(Cartera!F709/Cartera!F708)</f>
        <v>1.4585490686486E-2</v>
      </c>
      <c r="G708" s="3">
        <f>LN(Cartera!G709/Cartera!G708)</f>
        <v>1.031575167975133E-2</v>
      </c>
      <c r="H708" s="3">
        <f>LN(Cartera!H709/Cartera!H708)</f>
        <v>-2.9751299904166039E-2</v>
      </c>
      <c r="I708" s="3">
        <f>LN(Cartera!I709/Cartera!I708)</f>
        <v>3.1382393749388571E-4</v>
      </c>
      <c r="J708" s="3">
        <f>LN(Cartera!J709/Cartera!J708)</f>
        <v>-2.3662303865043258E-2</v>
      </c>
      <c r="K708" s="3">
        <f>LN(Cartera!K709/Cartera!K708)</f>
        <v>1.3099782782052755E-2</v>
      </c>
      <c r="L708" s="3">
        <f>LN(Cartera!L709/Cartera!L708)</f>
        <v>3.2929382881256631E-3</v>
      </c>
    </row>
    <row r="709" spans="1:12" hidden="1" outlineLevel="1" x14ac:dyDescent="0.25">
      <c r="A709" s="51"/>
      <c r="B709" s="3">
        <f>LN(Cartera!B710/Cartera!B709)</f>
        <v>1.2288258415188616E-2</v>
      </c>
      <c r="C709" s="3">
        <f>LN(Cartera!C710/Cartera!C709)</f>
        <v>-6.0543321856108834E-3</v>
      </c>
      <c r="D709" s="3">
        <f>LN(Cartera!D710/Cartera!D709)</f>
        <v>-3.4010202916115062E-2</v>
      </c>
      <c r="E709" s="3">
        <f>LN(Cartera!E710/Cartera!E709)</f>
        <v>9.2766707467823882E-4</v>
      </c>
      <c r="F709" s="3">
        <f>LN(Cartera!F710/Cartera!F709)</f>
        <v>-2.2421437491910452E-2</v>
      </c>
      <c r="G709" s="3">
        <f>LN(Cartera!G710/Cartera!G709)</f>
        <v>-8.4403414822828097E-3</v>
      </c>
      <c r="H709" s="3">
        <f>LN(Cartera!H710/Cartera!H709)</f>
        <v>2.0019542980669524E-3</v>
      </c>
      <c r="I709" s="3">
        <f>LN(Cartera!I710/Cartera!I709)</f>
        <v>2.8199298022466433E-3</v>
      </c>
      <c r="J709" s="3">
        <f>LN(Cartera!J710/Cartera!J709)</f>
        <v>3.4642413998095677E-3</v>
      </c>
      <c r="K709" s="3">
        <f>LN(Cartera!K710/Cartera!K709)</f>
        <v>8.1959860301599359E-3</v>
      </c>
      <c r="L709" s="3">
        <f>LN(Cartera!L710/Cartera!L709)</f>
        <v>5.9756501473927283E-4</v>
      </c>
    </row>
    <row r="710" spans="1:12" hidden="1" outlineLevel="1" x14ac:dyDescent="0.25">
      <c r="A710" s="51"/>
      <c r="B710" s="3">
        <f>LN(Cartera!B711/Cartera!B710)</f>
        <v>-1.2639011232355507E-3</v>
      </c>
      <c r="C710" s="3">
        <f>LN(Cartera!C711/Cartera!C710)</f>
        <v>7.0984299659425975E-3</v>
      </c>
      <c r="D710" s="3">
        <f>LN(Cartera!D711/Cartera!D710)</f>
        <v>1.5916775118759587E-2</v>
      </c>
      <c r="E710" s="3">
        <f>LN(Cartera!E711/Cartera!E710)</f>
        <v>4.625378327546093E-3</v>
      </c>
      <c r="F710" s="3">
        <f>LN(Cartera!F711/Cartera!F710)</f>
        <v>1.9248989854343833E-2</v>
      </c>
      <c r="G710" s="3">
        <f>LN(Cartera!G711/Cartera!G710)</f>
        <v>4.1846741344127979E-3</v>
      </c>
      <c r="H710" s="3">
        <f>LN(Cartera!H711/Cartera!H710)</f>
        <v>5.4030942572284302E-2</v>
      </c>
      <c r="I710" s="3">
        <f>LN(Cartera!I711/Cartera!I710)</f>
        <v>-1.3228476368299798E-2</v>
      </c>
      <c r="J710" s="3">
        <f>LN(Cartera!J711/Cartera!J710)</f>
        <v>2.6478228332106613E-3</v>
      </c>
      <c r="K710" s="3">
        <f>LN(Cartera!K711/Cartera!K710)</f>
        <v>1.5174130665271616E-3</v>
      </c>
      <c r="L710" s="3">
        <f>LN(Cartera!L711/Cartera!L710)</f>
        <v>-9.0009308553680913E-3</v>
      </c>
    </row>
    <row r="711" spans="1:12" hidden="1" outlineLevel="1" x14ac:dyDescent="0.25">
      <c r="A711" s="51"/>
      <c r="B711" s="3">
        <f>LN(Cartera!B712/Cartera!B711)</f>
        <v>-4.8251142684197969E-3</v>
      </c>
      <c r="C711" s="3">
        <f>LN(Cartera!C712/Cartera!C711)</f>
        <v>1.6559739230113335E-2</v>
      </c>
      <c r="D711" s="3">
        <f>LN(Cartera!D712/Cartera!D711)</f>
        <v>-5.1947922040219054E-3</v>
      </c>
      <c r="E711" s="3">
        <f>LN(Cartera!E712/Cartera!E711)</f>
        <v>1.6703282745682592E-2</v>
      </c>
      <c r="F711" s="3">
        <f>LN(Cartera!F712/Cartera!F711)</f>
        <v>-1.9943400251418282E-2</v>
      </c>
      <c r="G711" s="3">
        <f>LN(Cartera!G712/Cartera!G711)</f>
        <v>1.1923294004837883E-2</v>
      </c>
      <c r="H711" s="3">
        <f>LN(Cartera!H712/Cartera!H711)</f>
        <v>4.4331059120041039E-3</v>
      </c>
      <c r="I711" s="3">
        <f>LN(Cartera!I712/Cartera!I711)</f>
        <v>3.481535349522833E-3</v>
      </c>
      <c r="J711" s="3">
        <f>LN(Cartera!J712/Cartera!J711)</f>
        <v>9.7249090401092201E-3</v>
      </c>
      <c r="K711" s="3">
        <f>LN(Cartera!K712/Cartera!K711)</f>
        <v>5.6850783689868208E-4</v>
      </c>
      <c r="L711" s="3">
        <f>LN(Cartera!L712/Cartera!L711)</f>
        <v>4.5106524940300777E-3</v>
      </c>
    </row>
    <row r="712" spans="1:12" hidden="1" outlineLevel="1" x14ac:dyDescent="0.25">
      <c r="A712" s="51"/>
      <c r="B712" s="3">
        <f>LN(Cartera!B713/Cartera!B712)</f>
        <v>-9.3765996559862959E-3</v>
      </c>
      <c r="C712" s="3">
        <f>LN(Cartera!C713/Cartera!C712)</f>
        <v>1.4268184369914763E-2</v>
      </c>
      <c r="D712" s="3">
        <f>LN(Cartera!D713/Cartera!D712)</f>
        <v>1.2814369533351804E-2</v>
      </c>
      <c r="E712" s="3">
        <f>LN(Cartera!E713/Cartera!E712)</f>
        <v>1.8658560437741806E-2</v>
      </c>
      <c r="F712" s="3">
        <f>LN(Cartera!F713/Cartera!F712)</f>
        <v>-1.4459183979040799E-2</v>
      </c>
      <c r="G712" s="3">
        <f>LN(Cartera!G713/Cartera!G712)</f>
        <v>1.9130983464918028E-2</v>
      </c>
      <c r="H712" s="3">
        <f>LN(Cartera!H713/Cartera!H712)</f>
        <v>4.0413472384610107E-2</v>
      </c>
      <c r="I712" s="3">
        <f>LN(Cartera!I713/Cartera!I712)</f>
        <v>1.3182865114878491E-2</v>
      </c>
      <c r="J712" s="3">
        <f>LN(Cartera!J713/Cartera!J712)</f>
        <v>-2.6221755889931468E-3</v>
      </c>
      <c r="K712" s="3">
        <f>LN(Cartera!K713/Cartera!K712)</f>
        <v>5.4784493644749587E-3</v>
      </c>
      <c r="L712" s="3">
        <f>LN(Cartera!L713/Cartera!L712)</f>
        <v>1.0297740275160245E-2</v>
      </c>
    </row>
    <row r="713" spans="1:12" hidden="1" outlineLevel="1" x14ac:dyDescent="0.25">
      <c r="A713" s="51"/>
      <c r="B713" s="3">
        <f>LN(Cartera!B714/Cartera!B713)</f>
        <v>8.4166438678782568E-3</v>
      </c>
      <c r="C713" s="3">
        <f>LN(Cartera!C714/Cartera!C713)</f>
        <v>1.0847206915993673E-2</v>
      </c>
      <c r="D713" s="3">
        <f>LN(Cartera!D714/Cartera!D713)</f>
        <v>-8.8539683172549101E-3</v>
      </c>
      <c r="E713" s="3">
        <f>LN(Cartera!E714/Cartera!E713)</f>
        <v>1.3494198790526895E-2</v>
      </c>
      <c r="F713" s="3">
        <f>LN(Cartera!F714/Cartera!F713)</f>
        <v>2.1611158254577524E-2</v>
      </c>
      <c r="G713" s="3">
        <f>LN(Cartera!G714/Cartera!G713)</f>
        <v>4.3831706305185198E-3</v>
      </c>
      <c r="H713" s="3">
        <f>LN(Cartera!H714/Cartera!H713)</f>
        <v>-1.707508285381415E-2</v>
      </c>
      <c r="I713" s="3">
        <f>LN(Cartera!I714/Cartera!I713)</f>
        <v>-3.4359240961014709E-3</v>
      </c>
      <c r="J713" s="3">
        <f>LN(Cartera!J714/Cartera!J713)</f>
        <v>0</v>
      </c>
      <c r="K713" s="3">
        <f>LN(Cartera!K714/Cartera!K713)</f>
        <v>2.8219000416848761E-3</v>
      </c>
      <c r="L713" s="3">
        <f>LN(Cartera!L714/Cartera!L713)</f>
        <v>-2.5272889766059002E-3</v>
      </c>
    </row>
    <row r="714" spans="1:12" hidden="1" outlineLevel="1" x14ac:dyDescent="0.25">
      <c r="A714" s="51"/>
      <c r="B714" s="3">
        <f>LN(Cartera!B715/Cartera!B714)</f>
        <v>-6.4892515102266748E-3</v>
      </c>
      <c r="C714" s="3">
        <f>LN(Cartera!C715/Cartera!C714)</f>
        <v>4.7353759098958934E-2</v>
      </c>
      <c r="D714" s="3">
        <f>LN(Cartera!D715/Cartera!D714)</f>
        <v>-3.2166798295483433E-3</v>
      </c>
      <c r="E714" s="3">
        <f>LN(Cartera!E715/Cartera!E714)</f>
        <v>1.5696899917969683E-2</v>
      </c>
      <c r="F714" s="3">
        <f>LN(Cartera!F715/Cartera!F714)</f>
        <v>-3.0577735660690483E-2</v>
      </c>
      <c r="G714" s="3">
        <f>LN(Cartera!G715/Cartera!G714)</f>
        <v>-9.6511132983559938E-3</v>
      </c>
      <c r="H714" s="3">
        <f>LN(Cartera!H715/Cartera!H714)</f>
        <v>3.7848540837513385E-2</v>
      </c>
      <c r="I714" s="3">
        <f>LN(Cartera!I715/Cartera!I714)</f>
        <v>2.1878427913735194E-3</v>
      </c>
      <c r="J714" s="3">
        <f>LN(Cartera!J715/Cartera!J714)</f>
        <v>1.1012224710196262E-2</v>
      </c>
      <c r="K714" s="3">
        <f>LN(Cartera!K715/Cartera!K714)</f>
        <v>2.5594887291060686E-2</v>
      </c>
      <c r="L714" s="3">
        <f>LN(Cartera!L715/Cartera!L714)</f>
        <v>2.3787701487204549E-3</v>
      </c>
    </row>
    <row r="715" spans="1:12" hidden="1" outlineLevel="1" x14ac:dyDescent="0.25">
      <c r="A715" s="51"/>
      <c r="B715" s="3">
        <f>LN(Cartera!B716/Cartera!B715)</f>
        <v>-6.9745563336488185E-3</v>
      </c>
      <c r="C715" s="3">
        <f>LN(Cartera!C716/Cartera!C715)</f>
        <v>-6.4917271215119031E-3</v>
      </c>
      <c r="D715" s="3">
        <f>LN(Cartera!D716/Cartera!D715)</f>
        <v>2.0604139020590127E-2</v>
      </c>
      <c r="E715" s="3">
        <f>LN(Cartera!E716/Cartera!E715)</f>
        <v>-5.2049129605877976E-3</v>
      </c>
      <c r="F715" s="3">
        <f>LN(Cartera!F716/Cartera!F715)</f>
        <v>3.8819563355611444E-2</v>
      </c>
      <c r="G715" s="3">
        <f>LN(Cartera!G716/Cartera!G715)</f>
        <v>2.1623500561027222E-3</v>
      </c>
      <c r="H715" s="3">
        <f>LN(Cartera!H716/Cartera!H715)</f>
        <v>3.9648941050632137E-2</v>
      </c>
      <c r="I715" s="3">
        <f>LN(Cartera!I716/Cartera!I715)</f>
        <v>2.8059255449744388E-3</v>
      </c>
      <c r="J715" s="3">
        <f>LN(Cartera!J716/Cartera!J715)</f>
        <v>1.178534301117562E-2</v>
      </c>
      <c r="K715" s="3">
        <f>LN(Cartera!K716/Cartera!K715)</f>
        <v>-4.4045217103933169E-3</v>
      </c>
      <c r="L715" s="3">
        <f>LN(Cartera!L716/Cartera!L715)</f>
        <v>1.9266807014397237E-2</v>
      </c>
    </row>
    <row r="716" spans="1:12" hidden="1" outlineLevel="1" x14ac:dyDescent="0.25">
      <c r="A716" s="51"/>
      <c r="B716" s="3">
        <f>LN(Cartera!B717/Cartera!B716)</f>
        <v>-1.6741374645142791E-3</v>
      </c>
      <c r="C716" s="3">
        <f>LN(Cartera!C717/Cartera!C716)</f>
        <v>-3.376902900277199E-2</v>
      </c>
      <c r="D716" s="3">
        <f>LN(Cartera!D717/Cartera!D716)</f>
        <v>-5.8436494511492632E-3</v>
      </c>
      <c r="E716" s="3">
        <f>LN(Cartera!E717/Cartera!E716)</f>
        <v>-1.8655275803457598E-2</v>
      </c>
      <c r="F716" s="3">
        <f>LN(Cartera!F717/Cartera!F716)</f>
        <v>-3.0322934271939161E-2</v>
      </c>
      <c r="G716" s="3">
        <f>LN(Cartera!G717/Cartera!G716)</f>
        <v>-2.510953831879692E-2</v>
      </c>
      <c r="H716" s="3">
        <f>LN(Cartera!H717/Cartera!H716)</f>
        <v>-7.9087458999330978E-2</v>
      </c>
      <c r="I716" s="3">
        <f>LN(Cartera!I717/Cartera!I716)</f>
        <v>-7.500035390924851E-3</v>
      </c>
      <c r="J716" s="3">
        <f>LN(Cartera!J717/Cartera!J716)</f>
        <v>4.7865621041224427E-3</v>
      </c>
      <c r="K716" s="3">
        <f>LN(Cartera!K717/Cartera!K716)</f>
        <v>-2.9301340992511558E-2</v>
      </c>
      <c r="L716" s="3">
        <f>LN(Cartera!L717/Cartera!L716)</f>
        <v>-2.6420265398686225E-2</v>
      </c>
    </row>
    <row r="717" spans="1:12" hidden="1" outlineLevel="1" x14ac:dyDescent="0.25">
      <c r="A717" s="51"/>
      <c r="B717" s="3">
        <f>LN(Cartera!B718/Cartera!B717)</f>
        <v>-7.9415836866558696E-3</v>
      </c>
      <c r="C717" s="3">
        <f>LN(Cartera!C718/Cartera!C717)</f>
        <v>-2.4325641574985696E-3</v>
      </c>
      <c r="D717" s="3">
        <f>LN(Cartera!D718/Cartera!D717)</f>
        <v>-3.3775273601063215E-2</v>
      </c>
      <c r="E717" s="3">
        <f>LN(Cartera!E718/Cartera!E717)</f>
        <v>-3.5508027049190416E-3</v>
      </c>
      <c r="F717" s="3">
        <f>LN(Cartera!F718/Cartera!F717)</f>
        <v>-2.3541641224996225E-2</v>
      </c>
      <c r="G717" s="3">
        <f>LN(Cartera!G718/Cartera!G717)</f>
        <v>1.2852280500314577E-2</v>
      </c>
      <c r="H717" s="3">
        <f>LN(Cartera!H718/Cartera!H717)</f>
        <v>7.4825461505435469E-3</v>
      </c>
      <c r="I717" s="3">
        <f>LN(Cartera!I718/Cartera!I717)</f>
        <v>-9.7715199844849911E-3</v>
      </c>
      <c r="J717" s="3">
        <f>LN(Cartera!J718/Cartera!J717)</f>
        <v>-2.4460874313977812E-3</v>
      </c>
      <c r="K717" s="3">
        <f>LN(Cartera!K718/Cartera!K717)</f>
        <v>1.5037858990501047E-2</v>
      </c>
      <c r="L717" s="3">
        <f>LN(Cartera!L718/Cartera!L717)</f>
        <v>2.3940879693318755E-2</v>
      </c>
    </row>
    <row r="718" spans="1:12" hidden="1" outlineLevel="1" x14ac:dyDescent="0.25">
      <c r="A718" s="51"/>
      <c r="B718" s="3">
        <f>LN(Cartera!B719/Cartera!B718)</f>
        <v>-1.2221742098773903E-2</v>
      </c>
      <c r="C718" s="3">
        <f>LN(Cartera!C719/Cartera!C718)</f>
        <v>-3.8021421989376344E-2</v>
      </c>
      <c r="D718" s="3">
        <f>LN(Cartera!D719/Cartera!D718)</f>
        <v>-2.0228073148373131E-3</v>
      </c>
      <c r="E718" s="3">
        <f>LN(Cartera!E719/Cartera!E718)</f>
        <v>-2.3848194867236005E-2</v>
      </c>
      <c r="F718" s="3">
        <f>LN(Cartera!F719/Cartera!F718)</f>
        <v>-1.2834708210940135E-2</v>
      </c>
      <c r="G718" s="3">
        <f>LN(Cartera!G719/Cartera!G718)</f>
        <v>-2.0768710335854583E-2</v>
      </c>
      <c r="H718" s="3">
        <f>LN(Cartera!H719/Cartera!H718)</f>
        <v>-6.9855082151502518E-2</v>
      </c>
      <c r="I718" s="3">
        <f>LN(Cartera!I719/Cartera!I718)</f>
        <v>-7.6311976057999702E-3</v>
      </c>
      <c r="J718" s="3">
        <f>LN(Cartera!J719/Cartera!J718)</f>
        <v>1.7795133157732903E-3</v>
      </c>
      <c r="K718" s="3">
        <f>LN(Cartera!K719/Cartera!K718)</f>
        <v>-4.2689351911212293E-2</v>
      </c>
      <c r="L718" s="3">
        <f>LN(Cartera!L719/Cartera!L718)</f>
        <v>-2.4240131759110294E-2</v>
      </c>
    </row>
    <row r="719" spans="1:12" hidden="1" outlineLevel="1" x14ac:dyDescent="0.25">
      <c r="A719" s="51"/>
      <c r="B719" s="3">
        <f>LN(Cartera!B720/Cartera!B719)</f>
        <v>1.0223900905958871E-2</v>
      </c>
      <c r="C719" s="3">
        <f>LN(Cartera!C720/Cartera!C719)</f>
        <v>7.4469267790805973E-3</v>
      </c>
      <c r="D719" s="3">
        <f>LN(Cartera!D720/Cartera!D719)</f>
        <v>-3.5496742476069866E-3</v>
      </c>
      <c r="E719" s="3">
        <f>LN(Cartera!E720/Cartera!E719)</f>
        <v>1.0869762819289565E-2</v>
      </c>
      <c r="F719" s="3">
        <f>LN(Cartera!F720/Cartera!F719)</f>
        <v>7.2851948329552291E-3</v>
      </c>
      <c r="G719" s="3">
        <f>LN(Cartera!G720/Cartera!G719)</f>
        <v>-1.0722123780571437E-3</v>
      </c>
      <c r="H719" s="3">
        <f>LN(Cartera!H720/Cartera!H719)</f>
        <v>2.8385383046586079E-2</v>
      </c>
      <c r="I719" s="3">
        <f>LN(Cartera!I720/Cartera!I719)</f>
        <v>9.571224058614905E-4</v>
      </c>
      <c r="J719" s="3">
        <f>LN(Cartera!J720/Cartera!J719)</f>
        <v>5.7618331149196832E-3</v>
      </c>
      <c r="K719" s="3">
        <f>LN(Cartera!K720/Cartera!K719)</f>
        <v>-4.2927285432350568E-3</v>
      </c>
      <c r="L719" s="3">
        <f>LN(Cartera!L720/Cartera!L719)</f>
        <v>-1.3556375908598449E-2</v>
      </c>
    </row>
    <row r="720" spans="1:12" hidden="1" outlineLevel="1" x14ac:dyDescent="0.25">
      <c r="A720" s="51"/>
      <c r="B720" s="3">
        <f>LN(Cartera!B721/Cartera!B720)</f>
        <v>-7.5370982494150657E-3</v>
      </c>
      <c r="C720" s="3">
        <f>LN(Cartera!C721/Cartera!C720)</f>
        <v>6.3715883229886715E-3</v>
      </c>
      <c r="D720" s="3">
        <f>LN(Cartera!D721/Cartera!D720)</f>
        <v>-7.3932012039416807E-3</v>
      </c>
      <c r="E720" s="3">
        <f>LN(Cartera!E721/Cartera!E720)</f>
        <v>-8.8226791044412819E-3</v>
      </c>
      <c r="F720" s="3">
        <f>LN(Cartera!F721/Cartera!F720)</f>
        <v>4.8369618746634132E-4</v>
      </c>
      <c r="G720" s="3">
        <f>LN(Cartera!G721/Cartera!G720)</f>
        <v>9.8288886988118673E-4</v>
      </c>
      <c r="H720" s="3">
        <f>LN(Cartera!H721/Cartera!H720)</f>
        <v>-2.4463802671826018E-2</v>
      </c>
      <c r="I720" s="3">
        <f>LN(Cartera!I721/Cartera!I720)</f>
        <v>1.2359497968738933E-2</v>
      </c>
      <c r="J720" s="3">
        <f>LN(Cartera!J721/Cartera!J720)</f>
        <v>3.0887944620097748E-3</v>
      </c>
      <c r="K720" s="3">
        <f>LN(Cartera!K721/Cartera!K720)</f>
        <v>-1.1738799902698026E-3</v>
      </c>
      <c r="L720" s="3">
        <f>LN(Cartera!L721/Cartera!L720)</f>
        <v>8.0054651236830237E-3</v>
      </c>
    </row>
    <row r="721" spans="1:12" hidden="1" outlineLevel="1" x14ac:dyDescent="0.25">
      <c r="A721" s="51"/>
      <c r="B721" s="3">
        <f>LN(Cartera!B722/Cartera!B721)</f>
        <v>1.7824946534183738E-3</v>
      </c>
      <c r="C721" s="3">
        <f>LN(Cartera!C722/Cartera!C721)</f>
        <v>4.8650886221884709E-3</v>
      </c>
      <c r="D721" s="3">
        <f>LN(Cartera!D722/Cartera!D721)</f>
        <v>-7.6802767415330394E-4</v>
      </c>
      <c r="E721" s="3">
        <f>LN(Cartera!E722/Cartera!E721)</f>
        <v>3.4025665900580078E-3</v>
      </c>
      <c r="F721" s="3">
        <f>LN(Cartera!F722/Cartera!F721)</f>
        <v>1.4406083649011699E-2</v>
      </c>
      <c r="G721" s="3">
        <f>LN(Cartera!G722/Cartera!G721)</f>
        <v>2.1411195618438452E-3</v>
      </c>
      <c r="H721" s="3">
        <f>LN(Cartera!H722/Cartera!H721)</f>
        <v>4.7796516961879053E-3</v>
      </c>
      <c r="I721" s="3">
        <f>LN(Cartera!I722/Cartera!I721)</f>
        <v>5.8120390187398438E-2</v>
      </c>
      <c r="J721" s="3">
        <f>LN(Cartera!J722/Cartera!J721)</f>
        <v>-1.3193860738638787E-2</v>
      </c>
      <c r="K721" s="3">
        <f>LN(Cartera!K722/Cartera!K721)</f>
        <v>-3.5301074693984487E-3</v>
      </c>
      <c r="L721" s="3">
        <f>LN(Cartera!L722/Cartera!L721)</f>
        <v>-2.7917334355328345E-2</v>
      </c>
    </row>
    <row r="722" spans="1:12" hidden="1" outlineLevel="1" x14ac:dyDescent="0.25">
      <c r="A722" s="51"/>
      <c r="B722" s="3">
        <f>LN(Cartera!B723/Cartera!B722)</f>
        <v>9.6621396073937101E-3</v>
      </c>
      <c r="C722" s="3">
        <f>LN(Cartera!C723/Cartera!C722)</f>
        <v>-1.009592847558995E-2</v>
      </c>
      <c r="D722" s="3">
        <f>LN(Cartera!D723/Cartera!D722)</f>
        <v>6.1272083446368246E-3</v>
      </c>
      <c r="E722" s="3">
        <f>LN(Cartera!E723/Cartera!E722)</f>
        <v>9.2415849896247196E-3</v>
      </c>
      <c r="F722" s="3">
        <f>LN(Cartera!F723/Cartera!F722)</f>
        <v>-7.417237019719098E-3</v>
      </c>
      <c r="G722" s="3">
        <f>LN(Cartera!G723/Cartera!G722)</f>
        <v>1.0461088399715384E-2</v>
      </c>
      <c r="H722" s="3">
        <f>LN(Cartera!H723/Cartera!H722)</f>
        <v>-6.712784337086934E-5</v>
      </c>
      <c r="I722" s="3">
        <f>LN(Cartera!I723/Cartera!I722)</f>
        <v>-1.7847119018975794E-3</v>
      </c>
      <c r="J722" s="3">
        <f>LN(Cartera!J723/Cartera!J722)</f>
        <v>1.4404725526177161E-2</v>
      </c>
      <c r="K722" s="3">
        <f>LN(Cartera!K723/Cartera!K722)</f>
        <v>-1.1062973142037221E-2</v>
      </c>
      <c r="L722" s="3">
        <f>LN(Cartera!L723/Cartera!L722)</f>
        <v>7.3983690205369525E-3</v>
      </c>
    </row>
    <row r="723" spans="1:12" hidden="1" outlineLevel="1" x14ac:dyDescent="0.25">
      <c r="A723" s="51"/>
      <c r="B723" s="3">
        <f>LN(Cartera!B724/Cartera!B723)</f>
        <v>-2.3712025565681702E-3</v>
      </c>
      <c r="C723" s="3">
        <f>LN(Cartera!C724/Cartera!C723)</f>
        <v>-2.4233796126809034E-2</v>
      </c>
      <c r="D723" s="3">
        <f>LN(Cartera!D724/Cartera!D723)</f>
        <v>-1.6164585241952096E-2</v>
      </c>
      <c r="E723" s="3">
        <f>LN(Cartera!E724/Cartera!E723)</f>
        <v>-1.7427192407114551E-2</v>
      </c>
      <c r="F723" s="3">
        <f>LN(Cartera!F724/Cartera!F723)</f>
        <v>1.0035974318714167E-2</v>
      </c>
      <c r="G723" s="3">
        <f>LN(Cartera!G724/Cartera!G723)</f>
        <v>-1.0550228814000915E-2</v>
      </c>
      <c r="H723" s="3">
        <f>LN(Cartera!H724/Cartera!H723)</f>
        <v>-1.6523718762156071E-2</v>
      </c>
      <c r="I723" s="3">
        <f>LN(Cartera!I724/Cartera!I723)</f>
        <v>-7.4705263015534019E-3</v>
      </c>
      <c r="J723" s="3">
        <f>LN(Cartera!J724/Cartera!J723)</f>
        <v>-1.6515500406730052E-3</v>
      </c>
      <c r="K723" s="3">
        <f>LN(Cartera!K724/Cartera!K723)</f>
        <v>-4.9786023376443929E-3</v>
      </c>
      <c r="L723" s="3">
        <f>LN(Cartera!L724/Cartera!L723)</f>
        <v>-4.7718861828910802E-3</v>
      </c>
    </row>
    <row r="724" spans="1:12" hidden="1" outlineLevel="1" x14ac:dyDescent="0.25">
      <c r="A724" s="51"/>
      <c r="B724" s="3">
        <f>LN(Cartera!B725/Cartera!B724)</f>
        <v>1.8127325695672056E-5</v>
      </c>
      <c r="C724" s="3">
        <f>LN(Cartera!C725/Cartera!C724)</f>
        <v>-7.9747226433545607E-3</v>
      </c>
      <c r="D724" s="3">
        <f>LN(Cartera!D725/Cartera!D724)</f>
        <v>-6.4876314223714197E-3</v>
      </c>
      <c r="E724" s="3">
        <f>LN(Cartera!E725/Cartera!E724)</f>
        <v>-1.5878782595832874E-2</v>
      </c>
      <c r="F724" s="3">
        <f>LN(Cartera!F725/Cartera!F724)</f>
        <v>-1.6541237748897743E-2</v>
      </c>
      <c r="G724" s="3">
        <f>LN(Cartera!G725/Cartera!G724)</f>
        <v>-1.4182034664226293E-2</v>
      </c>
      <c r="H724" s="3">
        <f>LN(Cartera!H725/Cartera!H724)</f>
        <v>-1.9791667711081581E-2</v>
      </c>
      <c r="I724" s="3">
        <f>LN(Cartera!I725/Cartera!I724)</f>
        <v>-5.1120846591365199E-3</v>
      </c>
      <c r="J724" s="3">
        <f>LN(Cartera!J725/Cartera!J724)</f>
        <v>-2.9749499431362229E-2</v>
      </c>
      <c r="K724" s="3">
        <f>LN(Cartera!K725/Cartera!K724)</f>
        <v>-1.4073433064005764E-2</v>
      </c>
      <c r="L724" s="3">
        <f>LN(Cartera!L725/Cartera!L724)</f>
        <v>-5.2097556382800156E-2</v>
      </c>
    </row>
    <row r="725" spans="1:12" hidden="1" outlineLevel="1" x14ac:dyDescent="0.25">
      <c r="A725" s="51"/>
      <c r="B725" s="3">
        <f>LN(Cartera!B726/Cartera!B725)</f>
        <v>4.6068029809281418E-3</v>
      </c>
      <c r="C725" s="3">
        <f>LN(Cartera!C726/Cartera!C725)</f>
        <v>-1.6023106842979373E-2</v>
      </c>
      <c r="D725" s="3">
        <f>LN(Cartera!D726/Cartera!D725)</f>
        <v>-1.5479779127501881E-2</v>
      </c>
      <c r="E725" s="3">
        <f>LN(Cartera!E726/Cartera!E725)</f>
        <v>-1.66066025477947E-2</v>
      </c>
      <c r="F725" s="3">
        <f>LN(Cartera!F726/Cartera!F725)</f>
        <v>9.3829393804474564E-3</v>
      </c>
      <c r="G725" s="3">
        <f>LN(Cartera!G726/Cartera!G725)</f>
        <v>-1.0633135127306015E-2</v>
      </c>
      <c r="H725" s="3">
        <f>LN(Cartera!H726/Cartera!H725)</f>
        <v>2.313196872527529E-2</v>
      </c>
      <c r="I725" s="3">
        <f>LN(Cartera!I726/Cartera!I725)</f>
        <v>-5.1382311970312828E-3</v>
      </c>
      <c r="J725" s="3">
        <f>LN(Cartera!J726/Cartera!J725)</f>
        <v>-4.8932330920893469E-3</v>
      </c>
      <c r="K725" s="3">
        <f>LN(Cartera!K726/Cartera!K725)</f>
        <v>4.2428391027806529E-3</v>
      </c>
      <c r="L725" s="3">
        <f>LN(Cartera!L726/Cartera!L725)</f>
        <v>1.7882087306721788E-2</v>
      </c>
    </row>
    <row r="726" spans="1:12" hidden="1" outlineLevel="1" x14ac:dyDescent="0.25">
      <c r="A726" s="51"/>
      <c r="B726" s="3">
        <f>LN(Cartera!B727/Cartera!B726)</f>
        <v>-4.6554215567552699E-4</v>
      </c>
      <c r="C726" s="3">
        <f>LN(Cartera!C727/Cartera!C726)</f>
        <v>-7.1819273415082367E-4</v>
      </c>
      <c r="D726" s="3">
        <f>LN(Cartera!D727/Cartera!D726)</f>
        <v>-4.5050558635603612E-3</v>
      </c>
      <c r="E726" s="3">
        <f>LN(Cartera!E727/Cartera!E726)</f>
        <v>-1.0193308235680213E-2</v>
      </c>
      <c r="F726" s="3">
        <f>LN(Cartera!F727/Cartera!F726)</f>
        <v>3.8240966212001008E-3</v>
      </c>
      <c r="G726" s="3">
        <f>LN(Cartera!G727/Cartera!G726)</f>
        <v>-2.1035906792555444E-3</v>
      </c>
      <c r="H726" s="3">
        <f>LN(Cartera!H727/Cartera!H726)</f>
        <v>-5.9081864714598961E-2</v>
      </c>
      <c r="I726" s="3">
        <f>LN(Cartera!I727/Cartera!I726)</f>
        <v>-5.7741840149577641E-3</v>
      </c>
      <c r="J726" s="3">
        <f>LN(Cartera!J727/Cartera!J726)</f>
        <v>-4.9173977845443726E-3</v>
      </c>
      <c r="K726" s="3">
        <f>LN(Cartera!K727/Cartera!K726)</f>
        <v>-1.6670421120731426E-2</v>
      </c>
      <c r="L726" s="3">
        <f>LN(Cartera!L727/Cartera!L726)</f>
        <v>-2.2280563079274115E-2</v>
      </c>
    </row>
    <row r="727" spans="1:12" hidden="1" outlineLevel="1" x14ac:dyDescent="0.25">
      <c r="A727" s="51"/>
      <c r="B727" s="3">
        <f>LN(Cartera!B728/Cartera!B727)</f>
        <v>9.9544580604633958E-3</v>
      </c>
      <c r="C727" s="3">
        <f>LN(Cartera!C728/Cartera!C727)</f>
        <v>2.1908697948577003E-2</v>
      </c>
      <c r="D727" s="3">
        <f>LN(Cartera!D728/Cartera!D727)</f>
        <v>-1.0412695870175308E-2</v>
      </c>
      <c r="E727" s="3">
        <f>LN(Cartera!E728/Cartera!E727)</f>
        <v>-4.7664442092490184E-4</v>
      </c>
      <c r="F727" s="3">
        <f>LN(Cartera!F728/Cartera!F727)</f>
        <v>-2.6345837987788223E-2</v>
      </c>
      <c r="G727" s="3">
        <f>LN(Cartera!G728/Cartera!G727)</f>
        <v>-2.0535371417933695E-2</v>
      </c>
      <c r="H727" s="3">
        <f>LN(Cartera!H728/Cartera!H727)</f>
        <v>-2.4927199710830777E-2</v>
      </c>
      <c r="I727" s="3">
        <f>LN(Cartera!I728/Cartera!I727)</f>
        <v>3.3469376040033312E-3</v>
      </c>
      <c r="J727" s="3">
        <f>LN(Cartera!J728/Cartera!J727)</f>
        <v>1.0378105231290204E-2</v>
      </c>
      <c r="K727" s="3">
        <f>LN(Cartera!K728/Cartera!K727)</f>
        <v>-3.5684516874517985E-2</v>
      </c>
      <c r="L727" s="3">
        <f>LN(Cartera!L728/Cartera!L727)</f>
        <v>-1.4471573181020467E-2</v>
      </c>
    </row>
    <row r="728" spans="1:12" hidden="1" outlineLevel="1" x14ac:dyDescent="0.25">
      <c r="A728" s="51"/>
      <c r="B728" s="3">
        <f>LN(Cartera!B729/Cartera!B728)</f>
        <v>-8.2093042953696009E-3</v>
      </c>
      <c r="C728" s="3">
        <f>LN(Cartera!C729/Cartera!C728)</f>
        <v>-5.2851728798874601E-3</v>
      </c>
      <c r="D728" s="3">
        <f>LN(Cartera!D729/Cartera!D728)</f>
        <v>1.0943657114725839E-2</v>
      </c>
      <c r="E728" s="3">
        <f>LN(Cartera!E729/Cartera!E728)</f>
        <v>-4.7689556844594772E-4</v>
      </c>
      <c r="F728" s="3">
        <f>LN(Cartera!F729/Cartera!F728)</f>
        <v>4.8863277666101471E-3</v>
      </c>
      <c r="G728" s="3">
        <f>LN(Cartera!G729/Cartera!G728)</f>
        <v>-2.6324775385750347E-2</v>
      </c>
      <c r="H728" s="3">
        <f>LN(Cartera!H729/Cartera!H728)</f>
        <v>-4.1793959712129826E-2</v>
      </c>
      <c r="I728" s="3">
        <f>LN(Cartera!I729/Cartera!I728)</f>
        <v>-2.5224347224853498E-2</v>
      </c>
      <c r="J728" s="3">
        <f>LN(Cartera!J729/Cartera!J728)</f>
        <v>-5.3467052805810664E-3</v>
      </c>
      <c r="K728" s="3">
        <f>LN(Cartera!K729/Cartera!K728)</f>
        <v>-2.4081984848569479E-2</v>
      </c>
      <c r="L728" s="3">
        <f>LN(Cartera!L729/Cartera!L728)</f>
        <v>-2.5160670190226567E-2</v>
      </c>
    </row>
    <row r="729" spans="1:12" hidden="1" outlineLevel="1" x14ac:dyDescent="0.25">
      <c r="A729" s="51"/>
      <c r="B729" s="3">
        <f>LN(Cartera!B730/Cartera!B729)</f>
        <v>-1.3717164237818796E-2</v>
      </c>
      <c r="C729" s="3">
        <f>LN(Cartera!C730/Cartera!C729)</f>
        <v>-8.9898167655615268E-3</v>
      </c>
      <c r="D729" s="3">
        <f>LN(Cartera!D730/Cartera!D729)</f>
        <v>-2.7450485708383331E-2</v>
      </c>
      <c r="E729" s="3">
        <f>LN(Cartera!E730/Cartera!E729)</f>
        <v>-3.3465805282162135E-2</v>
      </c>
      <c r="F729" s="3">
        <f>LN(Cartera!F730/Cartera!F729)</f>
        <v>-2.2677777368284194E-2</v>
      </c>
      <c r="G729" s="3">
        <f>LN(Cartera!G730/Cartera!G729)</f>
        <v>-3.7840003764052971E-2</v>
      </c>
      <c r="H729" s="3">
        <f>LN(Cartera!H730/Cartera!H729)</f>
        <v>-1.9404504526136446E-2</v>
      </c>
      <c r="I729" s="3">
        <f>LN(Cartera!I730/Cartera!I729)</f>
        <v>3.1105157755905548E-3</v>
      </c>
      <c r="J729" s="3">
        <f>LN(Cartera!J730/Cartera!J729)</f>
        <v>-4.3834899235573564E-2</v>
      </c>
      <c r="K729" s="3">
        <f>LN(Cartera!K730/Cartera!K729)</f>
        <v>-3.4314356081258351E-2</v>
      </c>
      <c r="L729" s="3">
        <f>LN(Cartera!L730/Cartera!L729)</f>
        <v>-5.105193615607178E-2</v>
      </c>
    </row>
    <row r="730" spans="1:12" hidden="1" outlineLevel="1" x14ac:dyDescent="0.25">
      <c r="A730" s="51"/>
      <c r="B730" s="3">
        <f>LN(Cartera!B731/Cartera!B730)</f>
        <v>-3.3712811181578803E-2</v>
      </c>
      <c r="C730" s="3">
        <f>LN(Cartera!C731/Cartera!C730)</f>
        <v>5.6365921680281178E-2</v>
      </c>
      <c r="D730" s="3">
        <f>LN(Cartera!D731/Cartera!D730)</f>
        <v>3.7750405239388579E-2</v>
      </c>
      <c r="E730" s="3">
        <f>LN(Cartera!E731/Cartera!E730)</f>
        <v>3.9647446533438699E-2</v>
      </c>
      <c r="F730" s="3">
        <f>LN(Cartera!F731/Cartera!F730)</f>
        <v>6.0228501613567235E-2</v>
      </c>
      <c r="G730" s="3">
        <f>LN(Cartera!G731/Cartera!G730)</f>
        <v>5.3169996691762991E-2</v>
      </c>
      <c r="H730" s="3">
        <f>LN(Cartera!H731/Cartera!H730)</f>
        <v>4.6283945340520036E-2</v>
      </c>
      <c r="I730" s="3">
        <f>LN(Cartera!I731/Cartera!I730)</f>
        <v>7.4257148148082746E-3</v>
      </c>
      <c r="J730" s="3">
        <f>LN(Cartera!J731/Cartera!J730)</f>
        <v>1.584327261152654E-2</v>
      </c>
      <c r="K730" s="3">
        <f>LN(Cartera!K731/Cartera!K730)</f>
        <v>5.0932845440857834E-2</v>
      </c>
      <c r="L730" s="3">
        <f>LN(Cartera!L731/Cartera!L730)</f>
        <v>3.564598270442576E-2</v>
      </c>
    </row>
    <row r="731" spans="1:12" hidden="1" outlineLevel="1" x14ac:dyDescent="0.25">
      <c r="A731" s="51"/>
      <c r="B731" s="3">
        <f>LN(Cartera!B732/Cartera!B731)</f>
        <v>6.8108078039048215E-3</v>
      </c>
      <c r="C731" s="3">
        <f>LN(Cartera!C732/Cartera!C731)</f>
        <v>9.7234962874171733E-3</v>
      </c>
      <c r="D731" s="3">
        <f>LN(Cartera!D732/Cartera!D731)</f>
        <v>-8.708354166087829E-3</v>
      </c>
      <c r="E731" s="3">
        <f>LN(Cartera!E732/Cartera!E731)</f>
        <v>1.5522395935394026E-2</v>
      </c>
      <c r="F731" s="3">
        <f>LN(Cartera!F732/Cartera!F731)</f>
        <v>1.4911832697508594E-2</v>
      </c>
      <c r="G731" s="3">
        <f>LN(Cartera!G732/Cartera!G731)</f>
        <v>6.498680778140138E-3</v>
      </c>
      <c r="H731" s="3">
        <f>LN(Cartera!H732/Cartera!H731)</f>
        <v>-1.4606593900287816E-2</v>
      </c>
      <c r="I731" s="3">
        <f>LN(Cartera!I732/Cartera!I731)</f>
        <v>-4.9443859982579545E-3</v>
      </c>
      <c r="J731" s="3">
        <f>LN(Cartera!J732/Cartera!J731)</f>
        <v>8.29394397736565E-3</v>
      </c>
      <c r="K731" s="3">
        <f>LN(Cartera!K732/Cartera!K731)</f>
        <v>1.7108216319983575E-3</v>
      </c>
      <c r="L731" s="3">
        <f>LN(Cartera!L732/Cartera!L731)</f>
        <v>5.1735794447613345E-4</v>
      </c>
    </row>
    <row r="732" spans="1:12" hidden="1" outlineLevel="1" x14ac:dyDescent="0.25">
      <c r="A732" s="51"/>
      <c r="B732" s="3">
        <f>LN(Cartera!B733/Cartera!B732)</f>
        <v>-1.4808481102885785E-2</v>
      </c>
      <c r="C732" s="3">
        <f>LN(Cartera!C733/Cartera!C732)</f>
        <v>1.3368137576929446E-2</v>
      </c>
      <c r="D732" s="3">
        <f>LN(Cartera!D733/Cartera!D732)</f>
        <v>1.0545866119321748E-2</v>
      </c>
      <c r="E732" s="3">
        <f>LN(Cartera!E733/Cartera!E732)</f>
        <v>2.5638285537997029E-3</v>
      </c>
      <c r="F732" s="3">
        <f>LN(Cartera!F733/Cartera!F732)</f>
        <v>-2.0325497987612722E-2</v>
      </c>
      <c r="G732" s="3">
        <f>LN(Cartera!G733/Cartera!G732)</f>
        <v>7.2959448136398382E-3</v>
      </c>
      <c r="H732" s="3">
        <f>LN(Cartera!H733/Cartera!H732)</f>
        <v>1.8730221111883355E-2</v>
      </c>
      <c r="I732" s="3">
        <f>LN(Cartera!I733/Cartera!I732)</f>
        <v>2.4753106698258451E-3</v>
      </c>
      <c r="J732" s="3">
        <f>LN(Cartera!J733/Cartera!J732)</f>
        <v>1.859647190283678E-3</v>
      </c>
      <c r="K732" s="3">
        <f>LN(Cartera!K733/Cartera!K732)</f>
        <v>-8.5508772381228857E-4</v>
      </c>
      <c r="L732" s="3">
        <f>LN(Cartera!L733/Cartera!L732)</f>
        <v>8.4128231023938294E-3</v>
      </c>
    </row>
    <row r="733" spans="1:12" hidden="1" outlineLevel="1" x14ac:dyDescent="0.25">
      <c r="A733" s="51"/>
      <c r="B733" s="3">
        <f>LN(Cartera!B734/Cartera!B733)</f>
        <v>1.33676969437889E-2</v>
      </c>
      <c r="C733" s="3">
        <f>LN(Cartera!C734/Cartera!C733)</f>
        <v>1.1674334442286452E-2</v>
      </c>
      <c r="D733" s="3">
        <f>LN(Cartera!D734/Cartera!D733)</f>
        <v>-5.5227754513371375E-3</v>
      </c>
      <c r="E733" s="3">
        <f>LN(Cartera!E734/Cartera!E733)</f>
        <v>1.5933901181483506E-2</v>
      </c>
      <c r="F733" s="3">
        <f>LN(Cartera!F734/Cartera!F733)</f>
        <v>2.6550209729280658E-2</v>
      </c>
      <c r="G733" s="3">
        <f>LN(Cartera!G734/Cartera!G733)</f>
        <v>2.1664815508105124E-2</v>
      </c>
      <c r="H733" s="3">
        <f>LN(Cartera!H734/Cartera!H733)</f>
        <v>-1.1229198512445295E-3</v>
      </c>
      <c r="I733" s="3">
        <f>LN(Cartera!I734/Cartera!I733)</f>
        <v>1.1674509937702813E-2</v>
      </c>
      <c r="J733" s="3">
        <f>LN(Cartera!J734/Cartera!J733)</f>
        <v>2.0879255205628485E-3</v>
      </c>
      <c r="K733" s="3">
        <f>LN(Cartera!K734/Cartera!K733)</f>
        <v>-6.0059812886114408E-3</v>
      </c>
      <c r="L733" s="3">
        <f>LN(Cartera!L734/Cartera!L733)</f>
        <v>3.9245676874197248E-3</v>
      </c>
    </row>
    <row r="734" spans="1:12" hidden="1" outlineLevel="1" x14ac:dyDescent="0.25">
      <c r="A734" s="51"/>
      <c r="B734" s="3">
        <f>LN(Cartera!B735/Cartera!B734)</f>
        <v>2.1255167288811761E-2</v>
      </c>
      <c r="C734" s="3">
        <f>LN(Cartera!C735/Cartera!C734)</f>
        <v>-3.2634346971790754E-2</v>
      </c>
      <c r="D734" s="3">
        <f>LN(Cartera!D735/Cartera!D734)</f>
        <v>1.751455090532392E-2</v>
      </c>
      <c r="E734" s="3">
        <f>LN(Cartera!E735/Cartera!E734)</f>
        <v>-9.2060947267367573E-3</v>
      </c>
      <c r="F734" s="3">
        <f>LN(Cartera!F735/Cartera!F734)</f>
        <v>-3.4607125541647472E-2</v>
      </c>
      <c r="G734" s="3">
        <f>LN(Cartera!G735/Cartera!G734)</f>
        <v>-6.2208689381188171E-3</v>
      </c>
      <c r="H734" s="3">
        <f>LN(Cartera!H735/Cartera!H734)</f>
        <v>2.0169755313934053E-2</v>
      </c>
      <c r="I734" s="3">
        <f>LN(Cartera!I735/Cartera!I734)</f>
        <v>-1.8807428779014639E-2</v>
      </c>
      <c r="J734" s="3">
        <f>LN(Cartera!J735/Cartera!J734)</f>
        <v>-1.8714066612956576E-2</v>
      </c>
      <c r="K734" s="3">
        <f>LN(Cartera!K735/Cartera!K734)</f>
        <v>1.4099763750922404E-2</v>
      </c>
      <c r="L734" s="3">
        <f>LN(Cartera!L735/Cartera!L734)</f>
        <v>-2.9202973702416472E-2</v>
      </c>
    </row>
    <row r="735" spans="1:12" hidden="1" outlineLevel="1" x14ac:dyDescent="0.25">
      <c r="A735" s="51"/>
      <c r="B735" s="3">
        <f>LN(Cartera!B736/Cartera!B735)</f>
        <v>-2.5555388323856157E-3</v>
      </c>
      <c r="C735" s="3">
        <f>LN(Cartera!C736/Cartera!C735)</f>
        <v>-3.3503611423994467E-2</v>
      </c>
      <c r="D735" s="3">
        <f>LN(Cartera!D736/Cartera!D735)</f>
        <v>5.6847955978421372E-3</v>
      </c>
      <c r="E735" s="3">
        <f>LN(Cartera!E736/Cartera!E735)</f>
        <v>-2.8375663582268663E-2</v>
      </c>
      <c r="F735" s="3">
        <f>LN(Cartera!F736/Cartera!F735)</f>
        <v>-3.535474800613999E-2</v>
      </c>
      <c r="G735" s="3">
        <f>LN(Cartera!G736/Cartera!G735)</f>
        <v>-2.4525139693270765E-2</v>
      </c>
      <c r="H735" s="3">
        <f>LN(Cartera!H736/Cartera!H735)</f>
        <v>-6.2319112912758726E-2</v>
      </c>
      <c r="I735" s="3">
        <f>LN(Cartera!I736/Cartera!I735)</f>
        <v>-1.1582567872392143E-2</v>
      </c>
      <c r="J735" s="3">
        <f>LN(Cartera!J736/Cartera!J735)</f>
        <v>-3.5424220581339199E-4</v>
      </c>
      <c r="K735" s="3">
        <f>LN(Cartera!K736/Cartera!K735)</f>
        <v>-3.2994863645952777E-2</v>
      </c>
      <c r="L735" s="3">
        <f>LN(Cartera!L736/Cartera!L735)</f>
        <v>-8.0986182787520043E-3</v>
      </c>
    </row>
    <row r="736" spans="1:12" hidden="1" outlineLevel="1" x14ac:dyDescent="0.25">
      <c r="A736" s="51"/>
      <c r="B736" s="3">
        <f>LN(Cartera!B737/Cartera!B736)</f>
        <v>-8.8650792529880954E-3</v>
      </c>
      <c r="C736" s="3">
        <f>LN(Cartera!C737/Cartera!C736)</f>
        <v>3.1708849334733592E-2</v>
      </c>
      <c r="D736" s="3">
        <f>LN(Cartera!D737/Cartera!D736)</f>
        <v>3.0951176875848193E-2</v>
      </c>
      <c r="E736" s="3">
        <f>LN(Cartera!E737/Cartera!E736)</f>
        <v>2.2578545897942743E-2</v>
      </c>
      <c r="F736" s="3">
        <f>LN(Cartera!F737/Cartera!F736)</f>
        <v>8.0251229569111904E-2</v>
      </c>
      <c r="G736" s="3">
        <f>LN(Cartera!G737/Cartera!G736)</f>
        <v>3.0381135878525579E-2</v>
      </c>
      <c r="H736" s="3">
        <f>LN(Cartera!H737/Cartera!H736)</f>
        <v>6.2098864024752287E-2</v>
      </c>
      <c r="I736" s="3">
        <f>LN(Cartera!I737/Cartera!I736)</f>
        <v>1.2204876513089664E-2</v>
      </c>
      <c r="J736" s="3">
        <f>LN(Cartera!J737/Cartera!J736)</f>
        <v>8.2334621302963627E-3</v>
      </c>
      <c r="K736" s="3">
        <f>LN(Cartera!K737/Cartera!K736)</f>
        <v>4.8153090725876722E-2</v>
      </c>
      <c r="L736" s="3">
        <f>LN(Cartera!L737/Cartera!L736)</f>
        <v>2.4964201191355066E-2</v>
      </c>
    </row>
    <row r="737" spans="1:12" hidden="1" outlineLevel="1" x14ac:dyDescent="0.25">
      <c r="A737" s="51"/>
      <c r="B737" s="3">
        <f>LN(Cartera!B738/Cartera!B737)</f>
        <v>-1.1152482283387362E-2</v>
      </c>
      <c r="C737" s="3">
        <f>LN(Cartera!C738/Cartera!C737)</f>
        <v>1.4489809666943241E-2</v>
      </c>
      <c r="D737" s="3">
        <f>LN(Cartera!D738/Cartera!D737)</f>
        <v>3.2423273602559285E-3</v>
      </c>
      <c r="E737" s="3">
        <f>LN(Cartera!E738/Cartera!E737)</f>
        <v>5.3345829859779001E-3</v>
      </c>
      <c r="F737" s="3">
        <f>LN(Cartera!F738/Cartera!F737)</f>
        <v>3.4064299999765537E-3</v>
      </c>
      <c r="G737" s="3">
        <f>LN(Cartera!G738/Cartera!G737)</f>
        <v>8.6297215787474076E-3</v>
      </c>
      <c r="H737" s="3">
        <f>LN(Cartera!H738/Cartera!H737)</f>
        <v>5.158690205828291E-2</v>
      </c>
      <c r="I737" s="3">
        <f>LN(Cartera!I738/Cartera!I737)</f>
        <v>-7.1797403104165158E-3</v>
      </c>
      <c r="J737" s="3">
        <f>LN(Cartera!J738/Cartera!J737)</f>
        <v>-4.2258660074534797E-3</v>
      </c>
      <c r="K737" s="3">
        <f>LN(Cartera!K738/Cartera!K737)</f>
        <v>2.0887914000527956E-4</v>
      </c>
      <c r="L737" s="3">
        <f>LN(Cartera!L738/Cartera!L737)</f>
        <v>1.6076949796722764E-2</v>
      </c>
    </row>
    <row r="738" spans="1:12" hidden="1" outlineLevel="1" x14ac:dyDescent="0.25">
      <c r="A738" s="51"/>
      <c r="B738" s="3">
        <f>LN(Cartera!B739/Cartera!B738)</f>
        <v>-9.5856454516668552E-3</v>
      </c>
      <c r="C738" s="3">
        <f>LN(Cartera!C739/Cartera!C738)</f>
        <v>4.6367712873735716E-3</v>
      </c>
      <c r="D738" s="3">
        <f>LN(Cartera!D739/Cartera!D738)</f>
        <v>-3.2423273602559272E-3</v>
      </c>
      <c r="E738" s="3">
        <f>LN(Cartera!E739/Cartera!E738)</f>
        <v>4.6157478671900957E-3</v>
      </c>
      <c r="F738" s="3">
        <f>LN(Cartera!F739/Cartera!F738)</f>
        <v>2.8605257649645454E-2</v>
      </c>
      <c r="G738" s="3">
        <f>LN(Cartera!G739/Cartera!G738)</f>
        <v>7.7484847129360782E-3</v>
      </c>
      <c r="H738" s="3">
        <f>LN(Cartera!H739/Cartera!H738)</f>
        <v>-2.5210472968673302E-2</v>
      </c>
      <c r="I738" s="3">
        <f>LN(Cartera!I739/Cartera!I738)</f>
        <v>-4.3955800067076653E-3</v>
      </c>
      <c r="J738" s="3">
        <f>LN(Cartera!J739/Cartera!J738)</f>
        <v>1.2508199491763487E-2</v>
      </c>
      <c r="K738" s="3">
        <f>LN(Cartera!K739/Cartera!K738)</f>
        <v>-6.917499547541681E-3</v>
      </c>
      <c r="L738" s="3">
        <f>LN(Cartera!L739/Cartera!L738)</f>
        <v>3.2713247213431405E-2</v>
      </c>
    </row>
    <row r="739" spans="1:12" hidden="1" outlineLevel="1" x14ac:dyDescent="0.25">
      <c r="A739" s="51"/>
      <c r="B739" s="3">
        <f>LN(Cartera!B740/Cartera!B739)</f>
        <v>4.9037590317816231E-3</v>
      </c>
      <c r="C739" s="3">
        <f>LN(Cartera!C740/Cartera!C739)</f>
        <v>-3.3373791802639975E-2</v>
      </c>
      <c r="D739" s="3">
        <f>LN(Cartera!D740/Cartera!D739)</f>
        <v>8.2100722391970308E-3</v>
      </c>
      <c r="E739" s="3">
        <f>LN(Cartera!E740/Cartera!E739)</f>
        <v>-2.0744504385174617E-3</v>
      </c>
      <c r="F739" s="3">
        <f>LN(Cartera!F740/Cartera!F739)</f>
        <v>-7.9628823310269967E-3</v>
      </c>
      <c r="G739" s="3">
        <f>LN(Cartera!G740/Cartera!G739)</f>
        <v>1.1156347782549668E-2</v>
      </c>
      <c r="H739" s="3">
        <f>LN(Cartera!H740/Cartera!H739)</f>
        <v>1.9475846360853678E-2</v>
      </c>
      <c r="I739" s="3">
        <f>LN(Cartera!I740/Cartera!I739)</f>
        <v>4.3955800067076141E-3</v>
      </c>
      <c r="J739" s="3">
        <f>LN(Cartera!J740/Cartera!J739)</f>
        <v>-1.4863682856191088E-2</v>
      </c>
      <c r="K739" s="3">
        <f>LN(Cartera!K740/Cartera!K739)</f>
        <v>3.1880177625540476E-2</v>
      </c>
      <c r="L739" s="3">
        <f>LN(Cartera!L740/Cartera!L739)</f>
        <v>6.7097705285760617E-3</v>
      </c>
    </row>
    <row r="740" spans="1:12" hidden="1" outlineLevel="1" x14ac:dyDescent="0.25">
      <c r="A740" s="51"/>
      <c r="B740" s="3">
        <f>LN(Cartera!B741/Cartera!B740)</f>
        <v>-1.7950015279346712E-2</v>
      </c>
      <c r="C740" s="3">
        <f>LN(Cartera!C741/Cartera!C740)</f>
        <v>4.4315624036849023E-3</v>
      </c>
      <c r="D740" s="3">
        <f>LN(Cartera!D741/Cartera!D740)</f>
        <v>8.3888967561587275E-3</v>
      </c>
      <c r="E740" s="3">
        <f>LN(Cartera!E741/Cartera!E740)</f>
        <v>-2.4052507741162774E-2</v>
      </c>
      <c r="F740" s="3">
        <f>LN(Cartera!F741/Cartera!F740)</f>
        <v>4.4404975072580765E-4</v>
      </c>
      <c r="G740" s="3">
        <f>LN(Cartera!G741/Cartera!G740)</f>
        <v>1.153191234582637E-3</v>
      </c>
      <c r="H740" s="3">
        <f>LN(Cartera!H741/Cartera!H740)</f>
        <v>1.8415405360498443E-2</v>
      </c>
      <c r="I740" s="3">
        <f>LN(Cartera!I741/Cartera!I740)</f>
        <v>-6.267627908092267E-4</v>
      </c>
      <c r="J740" s="3">
        <f>LN(Cartera!J741/Cartera!J740)</f>
        <v>5.4092207801121278E-3</v>
      </c>
      <c r="K740" s="3">
        <f>LN(Cartera!K741/Cartera!K740)</f>
        <v>-1.8354241173655212E-3</v>
      </c>
      <c r="L740" s="3">
        <f>LN(Cartera!L741/Cartera!L740)</f>
        <v>1.730174912528671E-2</v>
      </c>
    </row>
    <row r="741" spans="1:12" hidden="1" outlineLevel="1" x14ac:dyDescent="0.25">
      <c r="A741" s="51"/>
      <c r="B741" s="3">
        <f>LN(Cartera!B742/Cartera!B741)</f>
        <v>4.0906674848608217E-4</v>
      </c>
      <c r="C741" s="3">
        <f>LN(Cartera!C742/Cartera!C741)</f>
        <v>1.2463998340791469E-3</v>
      </c>
      <c r="D741" s="3">
        <f>LN(Cartera!D742/Cartera!D741)</f>
        <v>-1.1366541525301813E-2</v>
      </c>
      <c r="E741" s="3">
        <f>LN(Cartera!E742/Cartera!E741)</f>
        <v>1.3382051716391466E-2</v>
      </c>
      <c r="F741" s="3">
        <f>LN(Cartera!F742/Cartera!F741)</f>
        <v>-1.4533447373565312E-2</v>
      </c>
      <c r="G741" s="3">
        <f>LN(Cartera!G742/Cartera!G741)</f>
        <v>-1.3306810273439806E-3</v>
      </c>
      <c r="H741" s="3">
        <f>LN(Cartera!H742/Cartera!H741)</f>
        <v>2.4486063342024536E-2</v>
      </c>
      <c r="I741" s="3">
        <f>LN(Cartera!I742/Cartera!I741)</f>
        <v>-8.816146383919983E-3</v>
      </c>
      <c r="J741" s="3">
        <f>LN(Cartera!J742/Cartera!J741)</f>
        <v>-7.7701828162524142E-3</v>
      </c>
      <c r="K741" s="3">
        <f>LN(Cartera!K742/Cartera!K741)</f>
        <v>-9.6401523992911652E-3</v>
      </c>
      <c r="L741" s="3">
        <f>LN(Cartera!L742/Cartera!L741)</f>
        <v>-3.2066698494015141E-4</v>
      </c>
    </row>
    <row r="742" spans="1:12" hidden="1" outlineLevel="1" x14ac:dyDescent="0.25">
      <c r="A742" s="51"/>
      <c r="B742" s="3">
        <f>LN(Cartera!B743/Cartera!B742)</f>
        <v>-1.458912767427694E-2</v>
      </c>
      <c r="C742" s="3">
        <f>LN(Cartera!C743/Cartera!C742)</f>
        <v>-4.1029571837084805E-2</v>
      </c>
      <c r="D742" s="3">
        <f>LN(Cartera!D743/Cartera!D742)</f>
        <v>4.4630870017467817E-3</v>
      </c>
      <c r="E742" s="3">
        <f>LN(Cartera!E743/Cartera!E742)</f>
        <v>-1.1964999046579135E-2</v>
      </c>
      <c r="F742" s="3">
        <f>LN(Cartera!F743/Cartera!F742)</f>
        <v>-2.7630550664121338E-2</v>
      </c>
      <c r="G742" s="3">
        <f>LN(Cartera!G743/Cartera!G742)</f>
        <v>-2.0438448488588517E-3</v>
      </c>
      <c r="H742" s="3">
        <f>LN(Cartera!H743/Cartera!H742)</f>
        <v>1.0759618477254061E-2</v>
      </c>
      <c r="I742" s="3">
        <f>LN(Cartera!I743/Cartera!I742)</f>
        <v>-1.1450538413548291E-2</v>
      </c>
      <c r="J742" s="3">
        <f>LN(Cartera!J743/Cartera!J742)</f>
        <v>-1.1291460928717375E-2</v>
      </c>
      <c r="K742" s="3">
        <f>LN(Cartera!K743/Cartera!K742)</f>
        <v>4.9341795199932753E-3</v>
      </c>
      <c r="L742" s="3">
        <f>LN(Cartera!L743/Cartera!L742)</f>
        <v>-1.6042017643584788E-4</v>
      </c>
    </row>
    <row r="743" spans="1:12" hidden="1" outlineLevel="1" x14ac:dyDescent="0.25">
      <c r="A743" s="51"/>
      <c r="B743" s="3">
        <f>LN(Cartera!B744/Cartera!B743)</f>
        <v>-6.0228418377305439E-3</v>
      </c>
      <c r="C743" s="3">
        <f>LN(Cartera!C744/Cartera!C743)</f>
        <v>8.6926189465807296E-3</v>
      </c>
      <c r="D743" s="3">
        <f>LN(Cartera!D744/Cartera!D743)</f>
        <v>-4.4630870017468094E-3</v>
      </c>
      <c r="E743" s="3">
        <f>LN(Cartera!E744/Cartera!E743)</f>
        <v>8.460708619070955E-3</v>
      </c>
      <c r="F743" s="3">
        <f>LN(Cartera!F744/Cartera!F743)</f>
        <v>2.5436480946538446E-3</v>
      </c>
      <c r="G743" s="3">
        <f>LN(Cartera!G744/Cartera!G743)</f>
        <v>-5.8881069393034941E-3</v>
      </c>
      <c r="H743" s="3">
        <f>LN(Cartera!H744/Cartera!H743)</f>
        <v>-3.7961286018153096E-3</v>
      </c>
      <c r="I743" s="3">
        <f>LN(Cartera!I744/Cartera!I743)</f>
        <v>1.0184683834165324E-2</v>
      </c>
      <c r="J743" s="3">
        <f>LN(Cartera!J744/Cartera!J743)</f>
        <v>1.7535934828019694E-2</v>
      </c>
      <c r="K743" s="3">
        <f>LN(Cartera!K744/Cartera!K743)</f>
        <v>1.7282182874340826E-2</v>
      </c>
      <c r="L743" s="3">
        <f>LN(Cartera!L744/Cartera!L743)</f>
        <v>1.369886061486557E-2</v>
      </c>
    </row>
    <row r="744" spans="1:12" hidden="1" outlineLevel="1" x14ac:dyDescent="0.25">
      <c r="A744" s="51"/>
      <c r="B744" s="3">
        <f>LN(Cartera!B745/Cartera!B744)</f>
        <v>1.7274838798020203E-2</v>
      </c>
      <c r="C744" s="3">
        <f>LN(Cartera!C745/Cartera!C744)</f>
        <v>5.8465946269951896E-4</v>
      </c>
      <c r="D744" s="3">
        <f>LN(Cartera!D745/Cartera!D744)</f>
        <v>-2.9866373247615413E-3</v>
      </c>
      <c r="E744" s="3">
        <f>LN(Cartera!E745/Cartera!E744)</f>
        <v>-1.4615983734769069E-2</v>
      </c>
      <c r="F744" s="3">
        <f>LN(Cartera!F745/Cartera!F744)</f>
        <v>-1.6533127978633492E-2</v>
      </c>
      <c r="G744" s="3">
        <f>LN(Cartera!G745/Cartera!G744)</f>
        <v>-7.6346351622688475E-3</v>
      </c>
      <c r="H744" s="3">
        <f>LN(Cartera!H745/Cartera!H744)</f>
        <v>-6.8963416907314602E-3</v>
      </c>
      <c r="I744" s="3">
        <f>LN(Cartera!I745/Cartera!I744)</f>
        <v>-1.1144837532508755E-2</v>
      </c>
      <c r="J744" s="3">
        <f>LN(Cartera!J745/Cartera!J744)</f>
        <v>1.5257089169500001E-3</v>
      </c>
      <c r="K744" s="3">
        <f>LN(Cartera!K745/Cartera!K744)</f>
        <v>3.4208303808731058E-3</v>
      </c>
      <c r="L744" s="3">
        <f>LN(Cartera!L745/Cartera!L744)</f>
        <v>5.2071439155619917E-3</v>
      </c>
    </row>
    <row r="745" spans="1:12" hidden="1" outlineLevel="1" x14ac:dyDescent="0.25">
      <c r="A745" s="51"/>
      <c r="B745" s="3">
        <f>LN(Cartera!B746/Cartera!B745)</f>
        <v>1.1042163846774608E-2</v>
      </c>
      <c r="C745" s="3">
        <f>LN(Cartera!C746/Cartera!C745)</f>
        <v>1.9103261105849589E-2</v>
      </c>
      <c r="D745" s="3">
        <f>LN(Cartera!D746/Cartera!D745)</f>
        <v>2.4927102932814632E-4</v>
      </c>
      <c r="E745" s="3">
        <f>LN(Cartera!E746/Cartera!E745)</f>
        <v>8.5127019500475399E-3</v>
      </c>
      <c r="F745" s="3">
        <f>LN(Cartera!F746/Cartera!F745)</f>
        <v>2.7786019714448329E-2</v>
      </c>
      <c r="G745" s="3">
        <f>LN(Cartera!G746/Cartera!G745)</f>
        <v>9.0120767902275394E-4</v>
      </c>
      <c r="H745" s="3">
        <f>LN(Cartera!H746/Cartera!H745)</f>
        <v>1.9164846807861589E-2</v>
      </c>
      <c r="I745" s="3">
        <f>LN(Cartera!I746/Cartera!I745)</f>
        <v>1.0511292997007718E-2</v>
      </c>
      <c r="J745" s="3">
        <f>LN(Cartera!J746/Cartera!J745)</f>
        <v>4.3297944730997561E-3</v>
      </c>
      <c r="K745" s="3">
        <f>LN(Cartera!K746/Cartera!K745)</f>
        <v>1.6140651452787994E-2</v>
      </c>
      <c r="L745" s="3">
        <f>LN(Cartera!L746/Cartera!L745)</f>
        <v>7.9944306016620052E-3</v>
      </c>
    </row>
    <row r="746" spans="1:12" hidden="1" outlineLevel="1" x14ac:dyDescent="0.25">
      <c r="A746" s="51"/>
      <c r="B746" s="3">
        <f>LN(Cartera!B747/Cartera!B746)</f>
        <v>-8.7685175233143328E-3</v>
      </c>
      <c r="C746" s="3">
        <f>LN(Cartera!C747/Cartera!C746)</f>
        <v>2.6034328769546117E-2</v>
      </c>
      <c r="D746" s="3">
        <f>LN(Cartera!D747/Cartera!D746)</f>
        <v>1.557695008897134E-2</v>
      </c>
      <c r="E746" s="3">
        <f>LN(Cartera!E747/Cartera!E746)</f>
        <v>1.4117178815151253E-3</v>
      </c>
      <c r="F746" s="3">
        <f>LN(Cartera!F747/Cartera!F746)</f>
        <v>8.8666943424004947E-3</v>
      </c>
      <c r="G746" s="3">
        <f>LN(Cartera!G747/Cartera!G746)</f>
        <v>2.702004033075801E-4</v>
      </c>
      <c r="H746" s="3">
        <f>LN(Cartera!H747/Cartera!H746)</f>
        <v>3.3763078032966139E-2</v>
      </c>
      <c r="I746" s="3">
        <f>LN(Cartera!I747/Cartera!I746)</f>
        <v>4.7415927224674637E-3</v>
      </c>
      <c r="J746" s="3">
        <f>LN(Cartera!J747/Cartera!J746)</f>
        <v>-4.6719226148533161E-4</v>
      </c>
      <c r="K746" s="3">
        <f>LN(Cartera!K747/Cartera!K746)</f>
        <v>1.9186179759022769E-2</v>
      </c>
      <c r="L746" s="3">
        <f>LN(Cartera!L747/Cartera!L746)</f>
        <v>1.0097079957852487E-2</v>
      </c>
    </row>
    <row r="747" spans="1:12" hidden="1" outlineLevel="1" x14ac:dyDescent="0.25">
      <c r="A747" s="51"/>
      <c r="B747" s="3">
        <f>LN(Cartera!B748/Cartera!B747)</f>
        <v>-1.6751473305850324E-2</v>
      </c>
      <c r="C747" s="3">
        <f>LN(Cartera!C748/Cartera!C747)</f>
        <v>-9.4297508477290647E-3</v>
      </c>
      <c r="D747" s="3">
        <f>LN(Cartera!D748/Cartera!D747)</f>
        <v>-1.6823652610001773E-2</v>
      </c>
      <c r="E747" s="3">
        <f>LN(Cartera!E748/Cartera!E747)</f>
        <v>-6.1320711740287439E-3</v>
      </c>
      <c r="F747" s="3">
        <f>LN(Cartera!F748/Cartera!F747)</f>
        <v>-5.3941457084963493E-2</v>
      </c>
      <c r="G747" s="3">
        <f>LN(Cartera!G748/Cartera!G747)</f>
        <v>-3.9704347592063967E-3</v>
      </c>
      <c r="H747" s="3">
        <f>LN(Cartera!H748/Cartera!H747)</f>
        <v>-5.3398285388460032E-2</v>
      </c>
      <c r="I747" s="3">
        <f>LN(Cartera!I748/Cartera!I747)</f>
        <v>-3.4749364215959006E-3</v>
      </c>
      <c r="J747" s="3">
        <f>LN(Cartera!J748/Cartera!J747)</f>
        <v>1.1685065206237348E-4</v>
      </c>
      <c r="K747" s="3">
        <f>LN(Cartera!K748/Cartera!K747)</f>
        <v>-2.017498631651185E-2</v>
      </c>
      <c r="L747" s="3">
        <f>LN(Cartera!L748/Cartera!L747)</f>
        <v>1.2357431673177802E-3</v>
      </c>
    </row>
    <row r="748" spans="1:12" hidden="1" outlineLevel="1" x14ac:dyDescent="0.25">
      <c r="A748" s="51"/>
      <c r="B748" s="3">
        <f>LN(Cartera!B749/Cartera!B748)</f>
        <v>2.6878314865931913E-2</v>
      </c>
      <c r="C748" s="3">
        <f>LN(Cartera!C749/Cartera!C748)</f>
        <v>-2.3714877447544177E-3</v>
      </c>
      <c r="D748" s="3">
        <f>LN(Cartera!D749/Cartera!D748)</f>
        <v>9.9743149170248148E-4</v>
      </c>
      <c r="E748" s="3">
        <f>LN(Cartera!E749/Cartera!E748)</f>
        <v>-2.6057103455918436E-3</v>
      </c>
      <c r="F748" s="3">
        <f>LN(Cartera!F749/Cartera!F748)</f>
        <v>6.1919226170765295E-3</v>
      </c>
      <c r="G748" s="3">
        <f>LN(Cartera!G749/Cartera!G748)</f>
        <v>4.690654438876448E-3</v>
      </c>
      <c r="H748" s="3">
        <f>LN(Cartera!H749/Cartera!H748)</f>
        <v>3.4891601205987149E-3</v>
      </c>
      <c r="I748" s="3">
        <f>LN(Cartera!I749/Cartera!I748)</f>
        <v>2.1290691829946612E-2</v>
      </c>
      <c r="J748" s="3">
        <f>LN(Cartera!J749/Cartera!J748)</f>
        <v>6.0556375347397976E-3</v>
      </c>
      <c r="K748" s="3">
        <f>LN(Cartera!K749/Cartera!K748)</f>
        <v>9.4525909673096667E-3</v>
      </c>
      <c r="L748" s="3">
        <f>LN(Cartera!L749/Cartera!L748)</f>
        <v>4.4667152005727125E-3</v>
      </c>
    </row>
    <row r="749" spans="1:12" hidden="1" outlineLevel="1" x14ac:dyDescent="0.25">
      <c r="A749" s="51"/>
      <c r="B749" s="3">
        <f>LN(Cartera!B750/Cartera!B749)</f>
        <v>-3.796460659690843E-3</v>
      </c>
      <c r="C749" s="3">
        <f>LN(Cartera!C750/Cartera!C749)</f>
        <v>-2.9486448610210367E-2</v>
      </c>
      <c r="D749" s="3">
        <f>LN(Cartera!D750/Cartera!D749)</f>
        <v>-2.4923345511048117E-4</v>
      </c>
      <c r="E749" s="3">
        <f>LN(Cartera!E750/Cartera!E749)</f>
        <v>-2.9120069514004216E-2</v>
      </c>
      <c r="F749" s="3">
        <f>LN(Cartera!F750/Cartera!F749)</f>
        <v>-2.0629204354076863E-2</v>
      </c>
      <c r="G749" s="3">
        <f>LN(Cartera!G750/Cartera!G749)</f>
        <v>-5.1427910034311033E-3</v>
      </c>
      <c r="H749" s="3">
        <f>LN(Cartera!H750/Cartera!H749)</f>
        <v>5.5691160195349441E-2</v>
      </c>
      <c r="I749" s="3">
        <f>LN(Cartera!I750/Cartera!I749)</f>
        <v>-1.8604036373619276E-3</v>
      </c>
      <c r="J749" s="3">
        <f>LN(Cartera!J750/Cartera!J749)</f>
        <v>6.596101214407033E-3</v>
      </c>
      <c r="K749" s="3">
        <f>LN(Cartera!K750/Cartera!K749)</f>
        <v>6.0647662111800213E-2</v>
      </c>
      <c r="L749" s="3">
        <f>LN(Cartera!L750/Cartera!L749)</f>
        <v>-5.2387946031131104E-3</v>
      </c>
    </row>
    <row r="750" spans="1:12" hidden="1" outlineLevel="1" x14ac:dyDescent="0.25">
      <c r="A750" s="51"/>
      <c r="B750" s="3">
        <f>LN(Cartera!B751/Cartera!B750)</f>
        <v>1.1398688661412611E-2</v>
      </c>
      <c r="C750" s="3">
        <f>LN(Cartera!C751/Cartera!C750)</f>
        <v>-6.4196970238616993E-2</v>
      </c>
      <c r="D750" s="3">
        <f>LN(Cartera!D751/Cartera!D750)</f>
        <v>0</v>
      </c>
      <c r="E750" s="3">
        <f>LN(Cartera!E751/Cartera!E750)</f>
        <v>-7.5990560551755836E-3</v>
      </c>
      <c r="F750" s="3">
        <f>LN(Cartera!F751/Cartera!F750)</f>
        <v>3.0786372347612966E-2</v>
      </c>
      <c r="G750" s="3">
        <f>LN(Cartera!G751/Cartera!G750)</f>
        <v>4.8727131462919645E-3</v>
      </c>
      <c r="H750" s="3">
        <f>LN(Cartera!H751/Cartera!H750)</f>
        <v>1.4529002218048582E-2</v>
      </c>
      <c r="I750" s="3">
        <f>LN(Cartera!I751/Cartera!I750)</f>
        <v>3.1028704189530468E-4</v>
      </c>
      <c r="J750" s="3">
        <f>LN(Cartera!J751/Cartera!J750)</f>
        <v>-9.8522851373823942E-3</v>
      </c>
      <c r="K750" s="3">
        <f>LN(Cartera!K751/Cartera!K750)</f>
        <v>1.4104107911633962E-2</v>
      </c>
      <c r="L750" s="3">
        <f>LN(Cartera!L751/Cartera!L750)</f>
        <v>1.9581457095339153E-2</v>
      </c>
    </row>
    <row r="751" spans="1:12" hidden="1" outlineLevel="1" x14ac:dyDescent="0.25">
      <c r="A751" s="51"/>
      <c r="B751" s="3">
        <f>LN(Cartera!B752/Cartera!B751)</f>
        <v>8.4094974151211112E-3</v>
      </c>
      <c r="C751" s="3">
        <f>LN(Cartera!C752/Cartera!C751)</f>
        <v>-4.3132028022860189E-2</v>
      </c>
      <c r="D751" s="3">
        <f>LN(Cartera!D752/Cartera!D751)</f>
        <v>-1.3554449316066697E-2</v>
      </c>
      <c r="E751" s="3">
        <f>LN(Cartera!E752/Cartera!E751)</f>
        <v>-2.7692926652575896E-2</v>
      </c>
      <c r="F751" s="3">
        <f>LN(Cartera!F752/Cartera!F751)</f>
        <v>9.8223895413335222E-3</v>
      </c>
      <c r="G751" s="3">
        <f>LN(Cartera!G752/Cartera!G751)</f>
        <v>-2.5236426874676969E-3</v>
      </c>
      <c r="H751" s="3">
        <f>LN(Cartera!H752/Cartera!H751)</f>
        <v>-0.14878472851960042</v>
      </c>
      <c r="I751" s="3">
        <f>LN(Cartera!I752/Cartera!I751)</f>
        <v>1.2403102365240927E-3</v>
      </c>
      <c r="J751" s="3">
        <f>LN(Cartera!J752/Cartera!J751)</f>
        <v>-2.3323159260618459E-3</v>
      </c>
      <c r="K751" s="3">
        <f>LN(Cartera!K752/Cartera!K751)</f>
        <v>9.7738334614495877E-3</v>
      </c>
      <c r="L751" s="3">
        <f>LN(Cartera!L752/Cartera!L751)</f>
        <v>1.0548575732048985E-2</v>
      </c>
    </row>
    <row r="752" spans="1:12" hidden="1" outlineLevel="1" x14ac:dyDescent="0.25">
      <c r="A752" s="51"/>
      <c r="B752" s="3">
        <f>LN(Cartera!B753/Cartera!B752)</f>
        <v>-1.6466838538086101E-3</v>
      </c>
      <c r="C752" s="3">
        <f>LN(Cartera!C753/Cartera!C752)</f>
        <v>4.2688377353948658E-3</v>
      </c>
      <c r="D752" s="3">
        <f>LN(Cartera!D753/Cartera!D752)</f>
        <v>1.5795765103264074E-2</v>
      </c>
      <c r="E752" s="3">
        <f>LN(Cartera!E753/Cartera!E752)</f>
        <v>3.0886664819811002E-2</v>
      </c>
      <c r="F752" s="3">
        <f>LN(Cartera!F753/Cartera!F752)</f>
        <v>-4.6652988201364787E-3</v>
      </c>
      <c r="G752" s="3">
        <f>LN(Cartera!G753/Cartera!G752)</f>
        <v>8.1190749126508911E-4</v>
      </c>
      <c r="H752" s="3">
        <f>LN(Cartera!H753/Cartera!H752)</f>
        <v>-4.7559045586768177E-2</v>
      </c>
      <c r="I752" s="3">
        <f>LN(Cartera!I753/Cartera!I752)</f>
        <v>1.1400493394780447E-2</v>
      </c>
      <c r="J752" s="3">
        <f>LN(Cartera!J753/Cartera!J752)</f>
        <v>-2.3359411732557002E-4</v>
      </c>
      <c r="K752" s="3">
        <f>LN(Cartera!K753/Cartera!K752)</f>
        <v>1.519376815500186E-2</v>
      </c>
      <c r="L752" s="3">
        <f>LN(Cartera!L753/Cartera!L752)</f>
        <v>1.2365178032294869E-2</v>
      </c>
    </row>
    <row r="753" spans="1:14" hidden="1" outlineLevel="1" x14ac:dyDescent="0.25">
      <c r="A753" s="51"/>
      <c r="B753" s="3">
        <f>LN(Cartera!B754/Cartera!B753)</f>
        <v>-5.073613053131718E-3</v>
      </c>
      <c r="C753" s="3">
        <f>LN(Cartera!C754/Cartera!C753)</f>
        <v>2.0316255019262951E-2</v>
      </c>
      <c r="D753" s="3">
        <f>LN(Cartera!D754/Cartera!D753)</f>
        <v>1.1623650242237974E-2</v>
      </c>
      <c r="E753" s="3">
        <f>LN(Cartera!E754/Cartera!E753)</f>
        <v>1.9672813698751648E-2</v>
      </c>
      <c r="F753" s="3">
        <f>LN(Cartera!F754/Cartera!F753)</f>
        <v>6.75759292080849E-3</v>
      </c>
      <c r="G753" s="3">
        <f>LN(Cartera!G754/Cartera!G753)</f>
        <v>-6.9674534542679438E-3</v>
      </c>
      <c r="H753" s="3">
        <f>LN(Cartera!H754/Cartera!H753)</f>
        <v>4.3056525173385533E-2</v>
      </c>
      <c r="I753" s="3">
        <f>LN(Cartera!I754/Cartera!I753)</f>
        <v>5.1948779928714748E-3</v>
      </c>
      <c r="J753" s="3">
        <f>LN(Cartera!J754/Cartera!J753)</f>
        <v>4.8929035173498267E-3</v>
      </c>
      <c r="K753" s="3">
        <f>LN(Cartera!K754/Cartera!K753)</f>
        <v>1.9673970070306804E-2</v>
      </c>
      <c r="L753" s="3">
        <f>LN(Cartera!L754/Cartera!L753)</f>
        <v>1.2506570724521476E-2</v>
      </c>
    </row>
    <row r="754" spans="1:14" hidden="1" outlineLevel="1" x14ac:dyDescent="0.25">
      <c r="A754" s="51"/>
      <c r="B754" s="3">
        <f>LN(Cartera!B755/Cartera!B754)</f>
        <v>-3.8955768047156947E-3</v>
      </c>
      <c r="C754" s="3">
        <f>LN(Cartera!C755/Cartera!C754)</f>
        <v>1.5438060080147281E-2</v>
      </c>
      <c r="D754" s="3">
        <f>LN(Cartera!D755/Cartera!D754)</f>
        <v>1.10039260850083E-2</v>
      </c>
      <c r="E754" s="3">
        <f>LN(Cartera!E755/Cartera!E754)</f>
        <v>2.0707605784568203E-2</v>
      </c>
      <c r="F754" s="3">
        <f>LN(Cartera!F755/Cartera!F754)</f>
        <v>1.3608812944999202E-2</v>
      </c>
      <c r="G754" s="3">
        <f>LN(Cartera!G755/Cartera!G754)</f>
        <v>1.2542461174890846E-2</v>
      </c>
      <c r="H754" s="3">
        <f>LN(Cartera!H755/Cartera!H754)</f>
        <v>4.5252090020153228E-2</v>
      </c>
      <c r="I754" s="3">
        <f>LN(Cartera!I755/Cartera!I754)</f>
        <v>1.1515218150803289E-2</v>
      </c>
      <c r="J754" s="3">
        <f>LN(Cartera!J755/Cartera!J754)</f>
        <v>1.9905115346971865E-2</v>
      </c>
      <c r="K754" s="3">
        <f>LN(Cartera!K755/Cartera!K754)</f>
        <v>-1.2779237368098228E-2</v>
      </c>
      <c r="L754" s="3">
        <f>LN(Cartera!L755/Cartera!L754)</f>
        <v>1.1196118164004173E-2</v>
      </c>
    </row>
    <row r="755" spans="1:14" hidden="1" outlineLevel="1" x14ac:dyDescent="0.25">
      <c r="A755" s="51"/>
      <c r="B755" s="3">
        <f>LN(Cartera!B756/Cartera!B755)</f>
        <v>4.9052603124355712E-3</v>
      </c>
      <c r="C755" s="3">
        <f>LN(Cartera!C756/Cartera!C755)</f>
        <v>2.6120917730739096E-3</v>
      </c>
      <c r="D755" s="3">
        <f>LN(Cartera!D756/Cartera!D755)</f>
        <v>5.3359574257791625E-3</v>
      </c>
      <c r="E755" s="3">
        <f>LN(Cartera!E756/Cartera!E755)</f>
        <v>1.0078603768959821E-2</v>
      </c>
      <c r="F755" s="3">
        <f>LN(Cartera!F756/Cartera!F755)</f>
        <v>-3.4423900099866925E-3</v>
      </c>
      <c r="G755" s="3">
        <f>LN(Cartera!G756/Cartera!G755)</f>
        <v>-1.9746348755324498E-3</v>
      </c>
      <c r="H755" s="3">
        <f>LN(Cartera!H756/Cartera!H755)</f>
        <v>6.7942303343828817E-3</v>
      </c>
      <c r="I755" s="3">
        <f>LN(Cartera!I756/Cartera!I755)</f>
        <v>6.0078284041505097E-3</v>
      </c>
      <c r="J755" s="3">
        <f>LN(Cartera!J756/Cartera!J755)</f>
        <v>0</v>
      </c>
      <c r="K755" s="3">
        <f>LN(Cartera!K756/Cartera!K755)</f>
        <v>6.4975731845497865E-3</v>
      </c>
      <c r="L755" s="3">
        <f>LN(Cartera!L756/Cartera!L755)</f>
        <v>3.6082883280864199E-3</v>
      </c>
    </row>
    <row r="756" spans="1:14" collapsed="1" x14ac:dyDescent="0.25">
      <c r="A756" s="49" t="s">
        <v>3</v>
      </c>
      <c r="B756" s="16">
        <f t="shared" ref="B756:L756" si="0">AVERAGE(B3:B755)*252</f>
        <v>4.1456553044973657E-2</v>
      </c>
      <c r="C756" s="16">
        <f t="shared" si="0"/>
        <v>0.1169391667688279</v>
      </c>
      <c r="D756" s="16">
        <f t="shared" si="0"/>
        <v>0.10056699826568981</v>
      </c>
      <c r="E756" s="16">
        <f t="shared" si="0"/>
        <v>0.13088930537109716</v>
      </c>
      <c r="F756" s="16">
        <f t="shared" si="0"/>
        <v>0.11783017336363852</v>
      </c>
      <c r="G756" s="16">
        <f t="shared" si="0"/>
        <v>5.1483061465128668E-2</v>
      </c>
      <c r="H756" s="16">
        <f t="shared" si="0"/>
        <v>0.54723604508961887</v>
      </c>
      <c r="I756" s="16">
        <f t="shared" si="0"/>
        <v>0.12185157206129157</v>
      </c>
      <c r="J756" s="16">
        <f t="shared" si="0"/>
        <v>3.7052511537907715E-2</v>
      </c>
      <c r="K756" s="16">
        <f t="shared" si="0"/>
        <v>0.14044265835677777</v>
      </c>
      <c r="L756" s="16">
        <f t="shared" si="0"/>
        <v>0.18798163094464926</v>
      </c>
    </row>
    <row r="757" spans="1:14" x14ac:dyDescent="0.25">
      <c r="A757" s="49" t="s">
        <v>4</v>
      </c>
      <c r="B757" s="16">
        <f t="shared" ref="B757:L757" si="1">_xlfn.VAR.S(B3:B755)*252</f>
        <v>2.2935027640328367E-2</v>
      </c>
      <c r="C757" s="16">
        <f>_xlfn.VAR.S(C3:C755)*252</f>
        <v>7.4920124023726969E-2</v>
      </c>
      <c r="D757" s="16">
        <f>_xlfn.VAR.S(D3:D755)*252</f>
        <v>4.7594243195011821E-2</v>
      </c>
      <c r="E757" s="16">
        <f t="shared" si="1"/>
        <v>3.0333440943986625E-2</v>
      </c>
      <c r="F757" s="16">
        <f t="shared" si="1"/>
        <v>0.17503794017308888</v>
      </c>
      <c r="G757" s="16">
        <f t="shared" si="1"/>
        <v>3.0113086962469993E-2</v>
      </c>
      <c r="H757" s="16">
        <f t="shared" si="1"/>
        <v>0.21627258649926687</v>
      </c>
      <c r="I757" s="16">
        <f t="shared" si="1"/>
        <v>3.1323991328036781E-2</v>
      </c>
      <c r="J757" s="16">
        <f t="shared" si="1"/>
        <v>2.3078668169381308E-2</v>
      </c>
      <c r="K757" s="16">
        <f t="shared" si="1"/>
        <v>7.7073513489214471E-2</v>
      </c>
      <c r="L757" s="16">
        <f t="shared" si="1"/>
        <v>4.0532315014554579E-2</v>
      </c>
    </row>
    <row r="758" spans="1:14" x14ac:dyDescent="0.25">
      <c r="A758" s="49" t="s">
        <v>5</v>
      </c>
      <c r="B758" s="16">
        <f>SQRT(B757)</f>
        <v>0.1514431498626741</v>
      </c>
      <c r="C758" s="16">
        <f t="shared" ref="C758:L758" si="2">SQRT(C757)</f>
        <v>0.27371540699004682</v>
      </c>
      <c r="D758" s="16">
        <f>SQRT(D757)</f>
        <v>0.2181610487575906</v>
      </c>
      <c r="E758" s="16">
        <f t="shared" si="2"/>
        <v>0.17416498196820918</v>
      </c>
      <c r="F758" s="16">
        <f t="shared" si="2"/>
        <v>0.41837535798979469</v>
      </c>
      <c r="G758" s="16">
        <f t="shared" si="2"/>
        <v>0.17353122762912154</v>
      </c>
      <c r="H758" s="16">
        <f t="shared" si="2"/>
        <v>0.4650511654638303</v>
      </c>
      <c r="I758" s="16">
        <f t="shared" si="2"/>
        <v>0.17698585064359462</v>
      </c>
      <c r="J758" s="16">
        <f t="shared" si="2"/>
        <v>0.15191664875641941</v>
      </c>
      <c r="K758" s="16">
        <f t="shared" si="2"/>
        <v>0.27762116902213069</v>
      </c>
      <c r="L758" s="16">
        <f t="shared" si="2"/>
        <v>0.20132638926517948</v>
      </c>
      <c r="N758" s="13"/>
    </row>
    <row r="759" spans="1:14" x14ac:dyDescent="0.25">
      <c r="A759" s="49" t="s">
        <v>6</v>
      </c>
      <c r="B759" s="6">
        <f>B758/B756</f>
        <v>3.6530569654062353</v>
      </c>
      <c r="C759" s="6">
        <f t="shared" ref="C759:L759" si="3">C758/C756</f>
        <v>2.3406649333421643</v>
      </c>
      <c r="D759" s="6">
        <f t="shared" si="3"/>
        <v>2.1693105344680457</v>
      </c>
      <c r="E759" s="6">
        <f>E758/E756</f>
        <v>1.3306280560846195</v>
      </c>
      <c r="F759" s="6">
        <f t="shared" si="3"/>
        <v>3.5506640281232253</v>
      </c>
      <c r="G759" s="6">
        <f t="shared" si="3"/>
        <v>3.3706470184695698</v>
      </c>
      <c r="H759" s="6">
        <f t="shared" si="3"/>
        <v>0.84981822677208796</v>
      </c>
      <c r="I759" s="6">
        <f t="shared" si="3"/>
        <v>1.4524708023838249</v>
      </c>
      <c r="J759" s="6">
        <f t="shared" si="3"/>
        <v>4.1000364739377089</v>
      </c>
      <c r="K759" s="6">
        <f t="shared" si="3"/>
        <v>1.9767581464946877</v>
      </c>
      <c r="L759" s="6">
        <f t="shared" si="3"/>
        <v>1.0709896932666765</v>
      </c>
    </row>
    <row r="760" spans="1:14" x14ac:dyDescent="0.25">
      <c r="A760" s="49"/>
      <c r="B760" s="7"/>
      <c r="C760" s="12"/>
      <c r="D760" s="12"/>
      <c r="E760" s="12"/>
      <c r="F760" s="12"/>
      <c r="G760" s="12"/>
      <c r="H760" s="12"/>
      <c r="I760" s="12"/>
      <c r="J760" s="12"/>
      <c r="K760" s="12"/>
      <c r="L760" s="5"/>
    </row>
    <row r="761" spans="1:14" x14ac:dyDescent="0.25">
      <c r="A761" s="49" t="s">
        <v>7</v>
      </c>
      <c r="B761" s="6">
        <f t="shared" ref="B761:L761" si="4">SLOPE(B3:B755,$B$3:$B$755)</f>
        <v>1</v>
      </c>
      <c r="C761" s="6">
        <f t="shared" si="4"/>
        <v>-5.812623004303271E-2</v>
      </c>
      <c r="D761" s="6">
        <f t="shared" si="4"/>
        <v>0.11863979619878717</v>
      </c>
      <c r="E761" s="6">
        <f t="shared" si="4"/>
        <v>1.5416772079392562E-2</v>
      </c>
      <c r="F761" s="6">
        <f t="shared" si="4"/>
        <v>9.1728322258014874E-2</v>
      </c>
      <c r="G761" s="6">
        <f t="shared" si="4"/>
        <v>1.6555086887186949E-2</v>
      </c>
      <c r="H761" s="6">
        <f t="shared" si="4"/>
        <v>3.6638725677870333E-2</v>
      </c>
      <c r="I761" s="6">
        <f t="shared" si="4"/>
        <v>8.4300743031173048E-2</v>
      </c>
      <c r="J761" s="6">
        <f t="shared" si="4"/>
        <v>-1.9306726209461732E-2</v>
      </c>
      <c r="K761" s="6">
        <f t="shared" si="4"/>
        <v>0.27530572471679021</v>
      </c>
      <c r="L761" s="6">
        <f t="shared" si="4"/>
        <v>2.3207169969503987E-2</v>
      </c>
    </row>
    <row r="762" spans="1:14" x14ac:dyDescent="0.25">
      <c r="A762" s="49" t="s">
        <v>8</v>
      </c>
      <c r="B762" s="6">
        <f t="shared" ref="B762:L762" si="5">INTERCEPT(B3:B755,$B$3:$B$755)</f>
        <v>0</v>
      </c>
      <c r="C762" s="6">
        <f t="shared" si="5"/>
        <v>4.73606666301235E-4</v>
      </c>
      <c r="D762" s="6">
        <f t="shared" si="5"/>
        <v>3.7955794151321395E-4</v>
      </c>
      <c r="E762" s="6">
        <f t="shared" si="5"/>
        <v>5.1686579024446647E-4</v>
      </c>
      <c r="F762" s="6">
        <f t="shared" si="5"/>
        <v>4.5248981470723287E-4</v>
      </c>
      <c r="G762" s="6">
        <f t="shared" si="5"/>
        <v>2.0157438344216609E-4</v>
      </c>
      <c r="H762" s="6">
        <f t="shared" si="5"/>
        <v>2.1655441659327538E-3</v>
      </c>
      <c r="I762" s="6">
        <f t="shared" si="5"/>
        <v>4.6966965807971852E-4</v>
      </c>
      <c r="J762" s="6">
        <f t="shared" si="5"/>
        <v>1.5020992800450416E-4</v>
      </c>
      <c r="K762" s="6">
        <f t="shared" si="5"/>
        <v>5.120215554621874E-4</v>
      </c>
      <c r="L762" s="6">
        <f t="shared" si="5"/>
        <v>7.4214103838009834E-4</v>
      </c>
    </row>
    <row r="763" spans="1:14" x14ac:dyDescent="0.25">
      <c r="A763" s="49"/>
      <c r="B763" s="15"/>
      <c r="C763" s="11"/>
      <c r="D763" s="11"/>
      <c r="E763" s="11"/>
      <c r="F763" s="11"/>
      <c r="G763" s="11"/>
      <c r="H763" s="11"/>
      <c r="I763" s="11"/>
      <c r="J763" s="11"/>
      <c r="K763" s="11"/>
      <c r="L763" s="10"/>
    </row>
    <row r="764" spans="1:14" x14ac:dyDescent="0.25">
      <c r="A764" s="49" t="s">
        <v>9</v>
      </c>
      <c r="B764" s="17">
        <v>0.04</v>
      </c>
      <c r="C764" s="17">
        <v>0.04</v>
      </c>
      <c r="D764" s="17">
        <v>0.04</v>
      </c>
      <c r="E764" s="17">
        <v>0.04</v>
      </c>
      <c r="F764" s="17">
        <v>0.04</v>
      </c>
      <c r="G764" s="17">
        <v>0.04</v>
      </c>
      <c r="H764" s="17">
        <v>0.04</v>
      </c>
      <c r="I764" s="17">
        <v>0.04</v>
      </c>
      <c r="J764" s="17">
        <v>0.04</v>
      </c>
      <c r="K764" s="17">
        <v>0.04</v>
      </c>
      <c r="L764" s="17">
        <v>0.04</v>
      </c>
    </row>
    <row r="765" spans="1:14" x14ac:dyDescent="0.25">
      <c r="A765" s="49" t="s">
        <v>10</v>
      </c>
      <c r="B765" s="19">
        <f>(B756-$B$764)/B758</f>
        <v>9.6178205900658564E-3</v>
      </c>
      <c r="C765" s="19">
        <f t="shared" ref="C765:L765" si="6">(C756-$B$764)/C758</f>
        <v>0.28109183774088997</v>
      </c>
      <c r="D765" s="19">
        <f t="shared" si="6"/>
        <v>0.27762517007785731</v>
      </c>
      <c r="E765" s="19">
        <f t="shared" si="6"/>
        <v>0.52185751891093379</v>
      </c>
      <c r="F765" s="19">
        <f t="shared" si="6"/>
        <v>0.18602953514661111</v>
      </c>
      <c r="G765" s="19">
        <f t="shared" si="6"/>
        <v>6.6172882091693391E-2</v>
      </c>
      <c r="H765" s="19">
        <f t="shared" si="6"/>
        <v>1.0907101901007266</v>
      </c>
      <c r="I765" s="19">
        <f t="shared" si="6"/>
        <v>0.46247523044155786</v>
      </c>
      <c r="J765" s="19">
        <f t="shared" si="6"/>
        <v>-1.9402010814616108E-2</v>
      </c>
      <c r="K765" s="19">
        <f t="shared" si="6"/>
        <v>0.36179754847430579</v>
      </c>
      <c r="L765" s="19">
        <f t="shared" si="6"/>
        <v>0.73503345231972272</v>
      </c>
    </row>
    <row r="766" spans="1:14" x14ac:dyDescent="0.25">
      <c r="A766" s="49" t="s">
        <v>11</v>
      </c>
      <c r="B766" s="19">
        <f>(B756-$B$764)/B761</f>
        <v>1.4565530449736561E-3</v>
      </c>
      <c r="C766" s="19">
        <f t="shared" ref="C766:L766" si="7">(C756-$B$764)/C761</f>
        <v>-1.3236565783101255</v>
      </c>
      <c r="D766" s="19">
        <f t="shared" si="7"/>
        <v>0.51051165128610498</v>
      </c>
      <c r="E766" s="19">
        <f t="shared" si="7"/>
        <v>5.8954821997133848</v>
      </c>
      <c r="F766" s="19">
        <f t="shared" si="7"/>
        <v>0.84848573971206587</v>
      </c>
      <c r="G766" s="19">
        <f t="shared" si="7"/>
        <v>0.69362737528222518</v>
      </c>
      <c r="H766" s="19">
        <f t="shared" si="7"/>
        <v>13.844260020101837</v>
      </c>
      <c r="I766" s="19">
        <f t="shared" si="7"/>
        <v>0.97094721965883724</v>
      </c>
      <c r="J766" s="19">
        <f t="shared" si="7"/>
        <v>0.15266640393169287</v>
      </c>
      <c r="K766" s="19">
        <f t="shared" si="7"/>
        <v>0.36484042771033598</v>
      </c>
      <c r="L766" s="19">
        <f t="shared" si="7"/>
        <v>6.3765479004595793</v>
      </c>
    </row>
    <row r="767" spans="1:14" x14ac:dyDescent="0.25">
      <c r="A767" s="49"/>
      <c r="B767" s="8"/>
      <c r="C767" s="13"/>
      <c r="D767" s="13"/>
      <c r="E767" s="13"/>
      <c r="F767" s="13"/>
      <c r="G767" s="13"/>
      <c r="H767" s="13"/>
      <c r="I767" s="13"/>
      <c r="J767" s="13"/>
      <c r="K767" s="13"/>
      <c r="L767" s="14"/>
    </row>
    <row r="768" spans="1:14" x14ac:dyDescent="0.25">
      <c r="A768" s="49" t="s">
        <v>12</v>
      </c>
      <c r="B768" s="17">
        <f t="shared" ref="B768:L768" si="8">MAX(B3:B755)</f>
        <v>4.060373444506591E-2</v>
      </c>
      <c r="C768" s="17">
        <f t="shared" si="8"/>
        <v>0.12898502681257687</v>
      </c>
      <c r="D768" s="17">
        <f t="shared" si="8"/>
        <v>5.2095140146286939E-2</v>
      </c>
      <c r="E768" s="17">
        <f t="shared" si="8"/>
        <v>6.828147628315466E-2</v>
      </c>
      <c r="F768" s="17">
        <f t="shared" si="8"/>
        <v>0.11483282363286727</v>
      </c>
      <c r="G768" s="17">
        <f t="shared" si="8"/>
        <v>5.3169996691762991E-2</v>
      </c>
      <c r="H768" s="17">
        <f t="shared" si="8"/>
        <v>0.26087628375144895</v>
      </c>
      <c r="I768" s="17">
        <f t="shared" si="8"/>
        <v>5.8120390187398438E-2</v>
      </c>
      <c r="J768" s="17">
        <f t="shared" si="8"/>
        <v>2.9334602125531333E-2</v>
      </c>
      <c r="K768" s="17">
        <f t="shared" si="8"/>
        <v>8.6337187637151078E-2</v>
      </c>
      <c r="L768" s="17">
        <f t="shared" si="8"/>
        <v>4.6236328864551278E-2</v>
      </c>
    </row>
    <row r="769" spans="1:12" x14ac:dyDescent="0.25">
      <c r="A769" s="49" t="s">
        <v>13</v>
      </c>
      <c r="B769" s="17">
        <f t="shared" ref="B769:L769" si="9">MIN(B3:B755)</f>
        <v>-8.3843653295295667E-2</v>
      </c>
      <c r="C769" s="17">
        <f t="shared" si="9"/>
        <v>-0.1365213055428432</v>
      </c>
      <c r="D769" s="17">
        <f t="shared" si="9"/>
        <v>-5.207046922827227E-2</v>
      </c>
      <c r="E769" s="17">
        <f t="shared" si="9"/>
        <v>-5.4446752436916108E-2</v>
      </c>
      <c r="F769" s="17">
        <f t="shared" si="9"/>
        <v>-0.13469730158252502</v>
      </c>
      <c r="G769" s="17">
        <f t="shared" si="9"/>
        <v>-5.4401951784020415E-2</v>
      </c>
      <c r="H769" s="17">
        <f t="shared" si="9"/>
        <v>-0.20771161898233179</v>
      </c>
      <c r="I769" s="17">
        <f t="shared" si="9"/>
        <v>-5.7264839518930633E-2</v>
      </c>
      <c r="J769" s="17">
        <f t="shared" si="9"/>
        <v>-4.3834899235573564E-2</v>
      </c>
      <c r="K769" s="17">
        <f t="shared" si="9"/>
        <v>-0.11885424924535277</v>
      </c>
      <c r="L769" s="17">
        <f t="shared" si="9"/>
        <v>-5.2097556382800156E-2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2"/>
  <sheetViews>
    <sheetView topLeftCell="L6" zoomScale="149" zoomScaleNormal="85" workbookViewId="0">
      <selection activeCell="N16" sqref="N16"/>
    </sheetView>
  </sheetViews>
  <sheetFormatPr defaultColWidth="8.85546875" defaultRowHeight="15" x14ac:dyDescent="0.25"/>
  <cols>
    <col min="1" max="1" width="15.85546875" bestFit="1" customWidth="1"/>
    <col min="2" max="11" width="14.85546875" bestFit="1" customWidth="1"/>
    <col min="13" max="13" width="15.42578125" bestFit="1" customWidth="1"/>
    <col min="14" max="23" width="13" bestFit="1" customWidth="1"/>
  </cols>
  <sheetData>
    <row r="1" spans="1:23" ht="30" x14ac:dyDescent="0.25">
      <c r="A1" s="60" t="s">
        <v>14</v>
      </c>
      <c r="B1" s="21" t="str">
        <f>Ratios!$C$2</f>
        <v>ABBV</v>
      </c>
      <c r="C1" s="21" t="str">
        <f>Ratios!$D$2</f>
        <v>BP</v>
      </c>
      <c r="D1" s="21" t="str">
        <f>Ratios!$E$2</f>
        <v>PFE</v>
      </c>
      <c r="E1" s="21" t="str">
        <f>Ratios!$F$2</f>
        <v>CF</v>
      </c>
      <c r="F1" s="21" t="str">
        <f>Ratios!$G$2</f>
        <v>DIS</v>
      </c>
      <c r="G1" s="21" t="str">
        <f>Ratios!$H$2</f>
        <v>NVDA</v>
      </c>
      <c r="H1" s="21" t="str">
        <f>Ratios!$I$2</f>
        <v>PDRDY</v>
      </c>
      <c r="I1" s="21" t="str">
        <f>Ratios!$J$2</f>
        <v>DUK</v>
      </c>
      <c r="J1" s="21" t="str">
        <f>Ratios!$K$2</f>
        <v>LUV</v>
      </c>
      <c r="K1" s="21" t="str">
        <f>Ratios!$L$2</f>
        <v>PLD</v>
      </c>
      <c r="M1" s="9" t="s">
        <v>16</v>
      </c>
      <c r="N1" s="21" t="str">
        <f>Ratios!$C$2</f>
        <v>ABBV</v>
      </c>
      <c r="O1" s="21" t="str">
        <f>Ratios!$D$2</f>
        <v>BP</v>
      </c>
      <c r="P1" s="21" t="str">
        <f>Ratios!$E$2</f>
        <v>PFE</v>
      </c>
      <c r="Q1" s="21" t="str">
        <f>Ratios!$F$2</f>
        <v>CF</v>
      </c>
      <c r="R1" s="21" t="str">
        <f>Ratios!$G$2</f>
        <v>DIS</v>
      </c>
      <c r="S1" s="21" t="str">
        <f>Ratios!$H$2</f>
        <v>NVDA</v>
      </c>
      <c r="T1" s="21" t="str">
        <f>Ratios!$I$2</f>
        <v>PDRDY</v>
      </c>
      <c r="U1" s="21" t="str">
        <f>Ratios!$J$2</f>
        <v>DUK</v>
      </c>
      <c r="V1" s="21" t="str">
        <f>Ratios!$K$2</f>
        <v>LUV</v>
      </c>
      <c r="W1" s="21" t="str">
        <f>Ratios!$L$2</f>
        <v>PLD</v>
      </c>
    </row>
    <row r="2" spans="1:23" x14ac:dyDescent="0.25">
      <c r="A2" s="40" t="str">
        <f>Ratios!$C$2</f>
        <v>ABBV</v>
      </c>
      <c r="B2">
        <v>1</v>
      </c>
      <c r="C2">
        <v>0.20472685379428684</v>
      </c>
      <c r="D2">
        <v>0.51467110531259819</v>
      </c>
      <c r="E2">
        <v>0.18137535550651021</v>
      </c>
      <c r="F2">
        <v>0.27127384784813269</v>
      </c>
      <c r="G2">
        <v>0.21733778550797681</v>
      </c>
      <c r="H2">
        <v>0.2212624446038475</v>
      </c>
      <c r="I2">
        <v>7.3702386529270442E-2</v>
      </c>
      <c r="J2">
        <v>0.18361478615050805</v>
      </c>
      <c r="K2">
        <v>0.23155700483368566</v>
      </c>
      <c r="M2" s="40" t="str">
        <f>Ratios!$C$2</f>
        <v>ABBV</v>
      </c>
      <c r="N2" s="18">
        <f>Ratios!C$757</f>
        <v>7.4920124023726969E-2</v>
      </c>
      <c r="O2" s="18">
        <f>Ratios!D$757</f>
        <v>4.7594243195011821E-2</v>
      </c>
      <c r="P2" s="18">
        <f>Ratios!E$757</f>
        <v>3.0333440943986625E-2</v>
      </c>
      <c r="Q2" s="18">
        <f>Ratios!F$757</f>
        <v>0.17503794017308888</v>
      </c>
      <c r="R2" s="18">
        <f>Ratios!G$757</f>
        <v>3.0113086962469993E-2</v>
      </c>
      <c r="S2" s="18">
        <f>Ratios!H$757</f>
        <v>0.21627258649926687</v>
      </c>
      <c r="T2" s="18">
        <f>Ratios!I$757</f>
        <v>3.1323991328036781E-2</v>
      </c>
      <c r="U2" s="18">
        <f>Ratios!J$757</f>
        <v>2.3078668169381308E-2</v>
      </c>
      <c r="V2" s="18">
        <f>Ratios!K$757</f>
        <v>7.7073513489214471E-2</v>
      </c>
      <c r="W2" s="18">
        <f>Ratios!L$757</f>
        <v>4.0532315014554579E-2</v>
      </c>
    </row>
    <row r="3" spans="1:23" x14ac:dyDescent="0.25">
      <c r="A3" s="40" t="str">
        <f>Ratios!$D$2</f>
        <v>BP</v>
      </c>
      <c r="B3">
        <v>0.20472685379428684</v>
      </c>
      <c r="C3">
        <v>1</v>
      </c>
      <c r="D3">
        <v>0.26214760421718925</v>
      </c>
      <c r="E3">
        <v>0.35283381986896678</v>
      </c>
      <c r="F3">
        <v>0.32037132310651684</v>
      </c>
      <c r="G3">
        <v>0.16384713808780596</v>
      </c>
      <c r="H3">
        <v>0.24871328454169278</v>
      </c>
      <c r="I3">
        <v>1.328305496966142E-2</v>
      </c>
      <c r="J3">
        <v>0.16673562808605177</v>
      </c>
      <c r="K3">
        <v>0.23337755498718232</v>
      </c>
      <c r="M3" s="40" t="str">
        <f>Ratios!$D$2</f>
        <v>BP</v>
      </c>
      <c r="N3" s="18">
        <f>Ratios!D$757</f>
        <v>4.7594243195011821E-2</v>
      </c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25">
      <c r="A4" s="40" t="str">
        <f>Ratios!$E$2</f>
        <v>PFE</v>
      </c>
      <c r="B4">
        <v>0.51467110531259819</v>
      </c>
      <c r="C4">
        <v>0.26214760421718925</v>
      </c>
      <c r="D4">
        <v>1</v>
      </c>
      <c r="E4">
        <v>0.19864431177482222</v>
      </c>
      <c r="F4">
        <v>0.34642737876467888</v>
      </c>
      <c r="G4">
        <v>0.15651825699673894</v>
      </c>
      <c r="H4">
        <v>0.19745196143511173</v>
      </c>
      <c r="I4">
        <v>0.12003837326305478</v>
      </c>
      <c r="J4">
        <v>0.2432488565143921</v>
      </c>
      <c r="K4">
        <v>0.2783222152933047</v>
      </c>
      <c r="M4" s="40" t="str">
        <f>Ratios!$E$2</f>
        <v>PFE</v>
      </c>
      <c r="N4" s="18">
        <f>Ratios!E$757</f>
        <v>3.0333440943986625E-2</v>
      </c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25">
      <c r="A5" s="40" t="str">
        <f>Ratios!$F$2</f>
        <v>CF</v>
      </c>
      <c r="B5">
        <v>0.18137535550651021</v>
      </c>
      <c r="C5">
        <v>0.35283381986896678</v>
      </c>
      <c r="D5">
        <v>0.19864431177482222</v>
      </c>
      <c r="E5">
        <v>1</v>
      </c>
      <c r="F5">
        <v>0.27947525456855982</v>
      </c>
      <c r="G5">
        <v>0.20276429872045806</v>
      </c>
      <c r="H5">
        <v>0.16720735343217411</v>
      </c>
      <c r="I5">
        <v>-7.7511000802482258E-2</v>
      </c>
      <c r="J5">
        <v>0.22626118037630011</v>
      </c>
      <c r="K5">
        <v>0.15808182773823212</v>
      </c>
      <c r="M5" s="40" t="str">
        <f>Ratios!$F$2</f>
        <v>CF</v>
      </c>
      <c r="N5" s="18">
        <f>Ratios!F$757</f>
        <v>0.17503794017308888</v>
      </c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25">
      <c r="A6" s="40" t="str">
        <f>Ratios!$G$2</f>
        <v>DIS</v>
      </c>
      <c r="B6">
        <v>0.27127384784813269</v>
      </c>
      <c r="C6">
        <v>0.32037132310651684</v>
      </c>
      <c r="D6">
        <v>0.34642737876467888</v>
      </c>
      <c r="E6">
        <v>0.27947525456855982</v>
      </c>
      <c r="F6">
        <v>1</v>
      </c>
      <c r="G6">
        <v>0.25194154828229054</v>
      </c>
      <c r="H6">
        <v>0.20347664924518322</v>
      </c>
      <c r="I6">
        <v>7.1327593735584296E-2</v>
      </c>
      <c r="J6">
        <v>0.28140663912665714</v>
      </c>
      <c r="K6">
        <v>0.27135790720438419</v>
      </c>
      <c r="M6" s="40" t="str">
        <f>Ratios!$G$2</f>
        <v>DIS</v>
      </c>
      <c r="N6" s="18">
        <f>Ratios!G$757</f>
        <v>3.0113086962469993E-2</v>
      </c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25">
      <c r="A7" s="40" t="str">
        <f>Ratios!$H$2</f>
        <v>NVDA</v>
      </c>
      <c r="B7">
        <v>0.21733778550797681</v>
      </c>
      <c r="C7">
        <v>0.16384713808780596</v>
      </c>
      <c r="D7">
        <v>0.15651825699673894</v>
      </c>
      <c r="E7">
        <v>0.20276429872045806</v>
      </c>
      <c r="F7">
        <v>0.25194154828229054</v>
      </c>
      <c r="G7">
        <v>1</v>
      </c>
      <c r="H7">
        <v>0.18182165820950907</v>
      </c>
      <c r="I7">
        <v>-1.8400235765953434E-2</v>
      </c>
      <c r="J7">
        <v>0.24660762187509599</v>
      </c>
      <c r="K7">
        <v>0.18605365700238394</v>
      </c>
      <c r="M7" s="40" t="str">
        <f>Ratios!$H$2</f>
        <v>NVDA</v>
      </c>
      <c r="N7" s="18">
        <f>Ratios!H$757</f>
        <v>0.21627258649926687</v>
      </c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25">
      <c r="A8" s="40" t="str">
        <f>Ratios!$I$2</f>
        <v>PDRDY</v>
      </c>
      <c r="B8">
        <v>0.2212624446038475</v>
      </c>
      <c r="C8">
        <v>0.24871328454169278</v>
      </c>
      <c r="D8">
        <v>0.19745196143511173</v>
      </c>
      <c r="E8">
        <v>0.16720735343217411</v>
      </c>
      <c r="F8">
        <v>0.20347664924518322</v>
      </c>
      <c r="G8">
        <v>0.18182165820950907</v>
      </c>
      <c r="H8">
        <v>1</v>
      </c>
      <c r="I8">
        <v>0.13796567484926017</v>
      </c>
      <c r="J8">
        <v>0.19951876228673904</v>
      </c>
      <c r="K8">
        <v>0.26579138872222691</v>
      </c>
      <c r="M8" s="40" t="str">
        <f>Ratios!$I$2</f>
        <v>PDRDY</v>
      </c>
      <c r="N8" s="18">
        <f>Ratios!I$757</f>
        <v>3.1323991328036781E-2</v>
      </c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25">
      <c r="A9" s="40" t="str">
        <f>Ratios!$J$2</f>
        <v>DUK</v>
      </c>
      <c r="B9">
        <v>7.3702386529270442E-2</v>
      </c>
      <c r="C9">
        <v>1.328305496966142E-2</v>
      </c>
      <c r="D9">
        <v>0.12003837326305478</v>
      </c>
      <c r="E9">
        <v>-7.7511000802482258E-2</v>
      </c>
      <c r="F9">
        <v>7.1327593735584296E-2</v>
      </c>
      <c r="G9">
        <v>-1.8400235765953434E-2</v>
      </c>
      <c r="H9">
        <v>0.13796567484926017</v>
      </c>
      <c r="I9">
        <v>1</v>
      </c>
      <c r="J9">
        <v>-1.829473397222668E-3</v>
      </c>
      <c r="K9">
        <v>0.44444156276441549</v>
      </c>
      <c r="M9" s="40" t="str">
        <f>Ratios!$J$2</f>
        <v>DUK</v>
      </c>
      <c r="N9" s="18">
        <f>Ratios!J$757</f>
        <v>2.3078668169381308E-2</v>
      </c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25">
      <c r="A10" s="40" t="str">
        <f>Ratios!$K$2</f>
        <v>LUV</v>
      </c>
      <c r="B10">
        <v>0.18361478615050805</v>
      </c>
      <c r="C10">
        <v>0.16673562808605177</v>
      </c>
      <c r="D10">
        <v>0.2432488565143921</v>
      </c>
      <c r="E10">
        <v>0.22626118037630011</v>
      </c>
      <c r="F10">
        <v>0.28140663912665714</v>
      </c>
      <c r="G10">
        <v>0.24660762187509599</v>
      </c>
      <c r="H10">
        <v>0.19951876228673904</v>
      </c>
      <c r="I10">
        <v>-1.829473397222668E-3</v>
      </c>
      <c r="J10">
        <v>1</v>
      </c>
      <c r="K10">
        <v>0.24800125319407199</v>
      </c>
      <c r="M10" s="40" t="str">
        <f>Ratios!$K$2</f>
        <v>LUV</v>
      </c>
      <c r="N10" s="18">
        <f>Ratios!K$757</f>
        <v>7.7073513489214471E-2</v>
      </c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thickBot="1" x14ac:dyDescent="0.3">
      <c r="A11" s="40" t="str">
        <f>Ratios!$L$2</f>
        <v>PLD</v>
      </c>
      <c r="B11" s="52">
        <v>0.23155700483368566</v>
      </c>
      <c r="C11" s="52">
        <v>0.23337755498718232</v>
      </c>
      <c r="D11" s="52">
        <v>0.2783222152933047</v>
      </c>
      <c r="E11" s="52">
        <v>0.15808182773823212</v>
      </c>
      <c r="F11" s="52">
        <v>0.27135790720438419</v>
      </c>
      <c r="G11" s="52">
        <v>0.18605365700238394</v>
      </c>
      <c r="H11" s="52">
        <v>0.26579138872222691</v>
      </c>
      <c r="I11" s="52">
        <v>0.44444156276441549</v>
      </c>
      <c r="J11" s="52">
        <v>0.24800125319407199</v>
      </c>
      <c r="K11" s="52">
        <v>1</v>
      </c>
      <c r="M11" s="40" t="str">
        <f>Ratios!$L$2</f>
        <v>PLD</v>
      </c>
      <c r="N11" s="18">
        <f>Ratios!L$757</f>
        <v>4.0532315014554579E-2</v>
      </c>
      <c r="O11" s="18"/>
      <c r="P11" s="18"/>
      <c r="Q11" s="18"/>
      <c r="R11" s="18"/>
      <c r="S11" s="18"/>
      <c r="T11" s="18"/>
      <c r="U11" s="18"/>
      <c r="V11" s="18"/>
      <c r="W11" s="18"/>
    </row>
    <row r="13" spans="1:23" x14ac:dyDescent="0.25">
      <c r="B13" s="32">
        <f>AVERAGE(B2:B11)</f>
        <v>0.30995215700868162</v>
      </c>
      <c r="C13" s="32">
        <f t="shared" ref="C13:K13" si="0">AVERAGE(C2:C11)</f>
        <v>0.29660362616593539</v>
      </c>
      <c r="D13" s="32">
        <f t="shared" si="0"/>
        <v>0.33174700635718907</v>
      </c>
      <c r="E13" s="32">
        <f t="shared" si="0"/>
        <v>0.2689132401183541</v>
      </c>
      <c r="F13" s="32">
        <f t="shared" si="0"/>
        <v>0.32970581418819878</v>
      </c>
      <c r="G13" s="32">
        <f t="shared" si="0"/>
        <v>0.25884917289163056</v>
      </c>
      <c r="H13" s="32">
        <f t="shared" si="0"/>
        <v>0.28232091773257445</v>
      </c>
      <c r="I13" s="32">
        <f t="shared" si="0"/>
        <v>0.17630179361455883</v>
      </c>
      <c r="J13" s="32">
        <f t="shared" si="0"/>
        <v>0.27935652542125933</v>
      </c>
      <c r="K13" s="32">
        <f t="shared" si="0"/>
        <v>0.33169843717398872</v>
      </c>
    </row>
    <row r="14" spans="1:23" ht="15.75" thickBot="1" x14ac:dyDescent="0.3"/>
    <row r="15" spans="1:23" ht="30" x14ac:dyDescent="0.25">
      <c r="A15" s="9" t="s">
        <v>15</v>
      </c>
      <c r="B15" s="21" t="str">
        <f>Ratios!$C$2</f>
        <v>ABBV</v>
      </c>
      <c r="C15" s="21" t="str">
        <f>Ratios!$D$2</f>
        <v>BP</v>
      </c>
      <c r="D15" s="21" t="str">
        <f>Ratios!$E$2</f>
        <v>PFE</v>
      </c>
      <c r="E15" s="21" t="str">
        <f>Ratios!$F$2</f>
        <v>CF</v>
      </c>
      <c r="F15" s="21" t="str">
        <f>Ratios!$G$2</f>
        <v>DIS</v>
      </c>
      <c r="G15" s="21" t="str">
        <f>Ratios!$H$2</f>
        <v>NVDA</v>
      </c>
      <c r="H15" s="21" t="str">
        <f>Ratios!$I$2</f>
        <v>PDRDY</v>
      </c>
      <c r="I15" s="21" t="str">
        <f>Ratios!$J$2</f>
        <v>DUK</v>
      </c>
      <c r="J15" s="21" t="str">
        <f>Ratios!$K$2</f>
        <v>LUV</v>
      </c>
      <c r="K15" s="21" t="str">
        <f>Ratios!$L$2</f>
        <v>PLD</v>
      </c>
      <c r="M15" s="9" t="s">
        <v>17</v>
      </c>
      <c r="N15" s="21" t="str">
        <f>Ratios!$C$2</f>
        <v>ABBV</v>
      </c>
      <c r="O15" s="21" t="str">
        <f>Ratios!$D$2</f>
        <v>BP</v>
      </c>
      <c r="P15" s="21" t="str">
        <f>Ratios!$E$2</f>
        <v>PFE</v>
      </c>
      <c r="Q15" s="21" t="str">
        <f>Ratios!$F$2</f>
        <v>CF</v>
      </c>
      <c r="R15" s="21" t="str">
        <f>Ratios!$G$2</f>
        <v>DIS</v>
      </c>
      <c r="S15" s="21" t="str">
        <f>Ratios!$H$2</f>
        <v>NVDA</v>
      </c>
      <c r="T15" s="21" t="str">
        <f>Ratios!$I$2</f>
        <v>PDRDY</v>
      </c>
      <c r="U15" s="21" t="str">
        <f>Ratios!$J$2</f>
        <v>DUK</v>
      </c>
      <c r="V15" s="21" t="str">
        <f>Ratios!$K$2</f>
        <v>LUV</v>
      </c>
      <c r="W15" s="21" t="str">
        <f>Ratios!$L$2</f>
        <v>PLD</v>
      </c>
    </row>
    <row r="16" spans="1:23" x14ac:dyDescent="0.25">
      <c r="A16" s="40" t="str">
        <f>Ratios!$C$2</f>
        <v>ABBV</v>
      </c>
      <c r="B16" s="18">
        <f>Ratios!C$758</f>
        <v>0.27371540699004682</v>
      </c>
      <c r="C16" s="18">
        <f>Ratios!D$758</f>
        <v>0.2181610487575906</v>
      </c>
      <c r="D16" s="18">
        <f>Ratios!E$758</f>
        <v>0.17416498196820918</v>
      </c>
      <c r="E16" s="18">
        <f>Ratios!F$758</f>
        <v>0.41837535798979469</v>
      </c>
      <c r="F16" s="18">
        <f>Ratios!G$758</f>
        <v>0.17353122762912154</v>
      </c>
      <c r="G16" s="18">
        <f>Ratios!H$758</f>
        <v>0.4650511654638303</v>
      </c>
      <c r="H16" s="18">
        <f>Ratios!I$758</f>
        <v>0.17698585064359462</v>
      </c>
      <c r="I16" s="18">
        <f>Ratios!J$758</f>
        <v>0.15191664875641941</v>
      </c>
      <c r="J16" s="18">
        <f>Ratios!K$758</f>
        <v>0.27762116902213069</v>
      </c>
      <c r="K16" s="18">
        <f>Ratios!L$758</f>
        <v>0.20132638926517948</v>
      </c>
      <c r="M16" s="40" t="str">
        <f>Ratios!$C$2</f>
        <v>ABBV</v>
      </c>
      <c r="N16" s="20">
        <f t="shared" ref="N16:N21" si="1">B$16*$B16*B2</f>
        <v>7.4920124023726969E-2</v>
      </c>
      <c r="O16" s="20">
        <f t="shared" ref="O16:O25" si="2">C$16*$B16*C2</f>
        <v>1.2225067587740062E-2</v>
      </c>
      <c r="P16" s="20">
        <f t="shared" ref="P16:P25" si="3">D$16*$B16*D2</f>
        <v>2.453521509648245E-2</v>
      </c>
      <c r="Q16" s="20">
        <f t="shared" ref="Q16:Q25" si="4">E$16*$B16*E2</f>
        <v>2.0770340560133604E-2</v>
      </c>
      <c r="R16" s="20">
        <f t="shared" ref="R16:R25" si="5">F$16*$B16*F2</f>
        <v>1.2885011503320552E-2</v>
      </c>
      <c r="S16" s="20">
        <f t="shared" ref="S16:S25" si="6">G$16*$B16*G2</f>
        <v>2.7665289459752961E-2</v>
      </c>
      <c r="T16" s="20">
        <f t="shared" ref="T16:T25" si="7">H$16*$B16*H2</f>
        <v>1.0718783466890702E-2</v>
      </c>
      <c r="U16" s="20">
        <f t="shared" ref="U16:U25" si="8">I$16*$B16*I2</f>
        <v>3.0646872816604697E-3</v>
      </c>
      <c r="V16" s="20">
        <f t="shared" ref="V16:V25" si="9">J$16*$B16*J2</f>
        <v>1.3952739104413791E-2</v>
      </c>
      <c r="W16" s="20">
        <f t="shared" ref="W16:W25" si="10">K$16*$B16*K2</f>
        <v>1.2760211470277567E-2</v>
      </c>
    </row>
    <row r="17" spans="1:25" x14ac:dyDescent="0.25">
      <c r="A17" s="40" t="str">
        <f>Ratios!$D$2</f>
        <v>BP</v>
      </c>
      <c r="B17" s="18">
        <f>Ratios!D$758</f>
        <v>0.2181610487575906</v>
      </c>
      <c r="C17" s="18"/>
      <c r="D17" s="18"/>
      <c r="E17" s="18"/>
      <c r="F17" s="18"/>
      <c r="G17" s="18"/>
      <c r="H17" s="18"/>
      <c r="I17" s="18"/>
      <c r="J17" s="18"/>
      <c r="K17" s="18"/>
      <c r="M17" s="40" t="str">
        <f>Ratios!$D$2</f>
        <v>BP</v>
      </c>
      <c r="N17" s="20">
        <f t="shared" si="1"/>
        <v>1.2225067587740062E-2</v>
      </c>
      <c r="O17" s="20">
        <f t="shared" si="2"/>
        <v>4.7594243195011821E-2</v>
      </c>
      <c r="P17" s="20">
        <f t="shared" si="3"/>
        <v>9.9605643343027642E-3</v>
      </c>
      <c r="Q17" s="20">
        <f t="shared" si="4"/>
        <v>3.2204274232827228E-2</v>
      </c>
      <c r="R17" s="20">
        <f t="shared" si="5"/>
        <v>1.2128538934811819E-2</v>
      </c>
      <c r="S17" s="20">
        <f t="shared" si="6"/>
        <v>1.662328343149462E-2</v>
      </c>
      <c r="T17" s="20">
        <f t="shared" si="7"/>
        <v>9.6031727884888195E-3</v>
      </c>
      <c r="U17" s="20">
        <f t="shared" si="8"/>
        <v>4.4023093183731673E-4</v>
      </c>
      <c r="V17" s="20">
        <f t="shared" si="9"/>
        <v>1.0098530957836357E-2</v>
      </c>
      <c r="W17" s="20">
        <f t="shared" si="10"/>
        <v>1.0250310070496756E-2</v>
      </c>
    </row>
    <row r="18" spans="1:25" x14ac:dyDescent="0.25">
      <c r="A18" s="40" t="str">
        <f>Ratios!$E$2</f>
        <v>PFE</v>
      </c>
      <c r="B18" s="18">
        <f>Ratios!E$758</f>
        <v>0.17416498196820918</v>
      </c>
      <c r="C18" s="18"/>
      <c r="D18" s="18"/>
      <c r="E18" s="18"/>
      <c r="F18" s="18"/>
      <c r="G18" s="18"/>
      <c r="H18" s="18"/>
      <c r="I18" s="18"/>
      <c r="J18" s="18"/>
      <c r="K18" s="18"/>
      <c r="M18" s="40" t="str">
        <f>Ratios!$E$2</f>
        <v>PFE</v>
      </c>
      <c r="N18" s="20">
        <f t="shared" si="1"/>
        <v>2.453521509648245E-2</v>
      </c>
      <c r="O18" s="20">
        <f t="shared" si="2"/>
        <v>9.9605643343027642E-3</v>
      </c>
      <c r="P18" s="20">
        <f t="shared" si="3"/>
        <v>3.0333440943986628E-2</v>
      </c>
      <c r="Q18" s="20">
        <f t="shared" si="4"/>
        <v>1.4474483301397894E-2</v>
      </c>
      <c r="R18" s="20">
        <f t="shared" si="5"/>
        <v>1.0470096538693432E-2</v>
      </c>
      <c r="S18" s="20">
        <f t="shared" si="6"/>
        <v>1.2677294495016343E-2</v>
      </c>
      <c r="T18" s="20">
        <f t="shared" si="7"/>
        <v>6.0864048773271564E-3</v>
      </c>
      <c r="U18" s="20">
        <f t="shared" si="8"/>
        <v>3.1760425482578541E-3</v>
      </c>
      <c r="V18" s="20">
        <f t="shared" si="9"/>
        <v>1.1761540954694552E-2</v>
      </c>
      <c r="W18" s="20">
        <f t="shared" si="10"/>
        <v>9.7590920930801083E-3</v>
      </c>
    </row>
    <row r="19" spans="1:25" x14ac:dyDescent="0.25">
      <c r="A19" s="40" t="str">
        <f>Ratios!$F$2</f>
        <v>CF</v>
      </c>
      <c r="B19" s="18">
        <f>Ratios!F$758</f>
        <v>0.41837535798979469</v>
      </c>
      <c r="C19" s="18"/>
      <c r="D19" s="18"/>
      <c r="E19" s="18"/>
      <c r="F19" s="18"/>
      <c r="G19" s="18"/>
      <c r="H19" s="18"/>
      <c r="I19" s="18"/>
      <c r="J19" s="18"/>
      <c r="K19" s="18"/>
      <c r="M19" s="40" t="str">
        <f>Ratios!$F$2</f>
        <v>CF</v>
      </c>
      <c r="N19" s="20">
        <f t="shared" si="1"/>
        <v>2.0770340560133604E-2</v>
      </c>
      <c r="O19" s="20">
        <f t="shared" si="2"/>
        <v>3.2204274232827228E-2</v>
      </c>
      <c r="P19" s="20">
        <f t="shared" si="3"/>
        <v>1.4474483301397894E-2</v>
      </c>
      <c r="Q19" s="20">
        <f t="shared" si="4"/>
        <v>0.17503794017308888</v>
      </c>
      <c r="R19" s="20">
        <f t="shared" si="5"/>
        <v>2.0290235912390171E-2</v>
      </c>
      <c r="S19" s="20">
        <f t="shared" si="6"/>
        <v>3.9451027967543871E-2</v>
      </c>
      <c r="T19" s="20">
        <f t="shared" si="7"/>
        <v>1.2381122409674598E-2</v>
      </c>
      <c r="U19" s="20">
        <f t="shared" si="8"/>
        <v>-4.9264583198856604E-3</v>
      </c>
      <c r="V19" s="20">
        <f t="shared" si="9"/>
        <v>2.6280203513481305E-2</v>
      </c>
      <c r="W19" s="20">
        <f t="shared" si="10"/>
        <v>1.3315232379100884E-2</v>
      </c>
    </row>
    <row r="20" spans="1:25" x14ac:dyDescent="0.25">
      <c r="A20" s="40" t="str">
        <f>Ratios!$G$2</f>
        <v>DIS</v>
      </c>
      <c r="B20" s="18">
        <f>Ratios!G$758</f>
        <v>0.17353122762912154</v>
      </c>
      <c r="C20" s="18"/>
      <c r="D20" s="18"/>
      <c r="E20" s="18"/>
      <c r="F20" s="18"/>
      <c r="G20" s="18"/>
      <c r="H20" s="18"/>
      <c r="I20" s="18"/>
      <c r="J20" s="18"/>
      <c r="K20" s="18"/>
      <c r="M20" s="40" t="str">
        <f>Ratios!$G$2</f>
        <v>DIS</v>
      </c>
      <c r="N20" s="20">
        <f t="shared" si="1"/>
        <v>1.2885011503320552E-2</v>
      </c>
      <c r="O20" s="20">
        <f t="shared" si="2"/>
        <v>1.2128538934811819E-2</v>
      </c>
      <c r="P20" s="20">
        <f t="shared" si="3"/>
        <v>1.0470096538693432E-2</v>
      </c>
      <c r="Q20" s="20">
        <f t="shared" si="4"/>
        <v>2.0290235912390171E-2</v>
      </c>
      <c r="R20" s="20">
        <f t="shared" si="5"/>
        <v>3.0113086962469997E-2</v>
      </c>
      <c r="S20" s="20">
        <f t="shared" si="6"/>
        <v>2.0331909606424201E-2</v>
      </c>
      <c r="T20" s="20">
        <f t="shared" si="7"/>
        <v>6.2492912270695001E-3</v>
      </c>
      <c r="U20" s="20">
        <f t="shared" si="8"/>
        <v>1.8803581800973001E-3</v>
      </c>
      <c r="V20" s="20">
        <f t="shared" si="9"/>
        <v>1.3557030002717151E-2</v>
      </c>
      <c r="W20" s="20">
        <f t="shared" si="10"/>
        <v>9.4802725907779141E-3</v>
      </c>
    </row>
    <row r="21" spans="1:25" x14ac:dyDescent="0.25">
      <c r="A21" s="40" t="str">
        <f>Ratios!$H$2</f>
        <v>NVDA</v>
      </c>
      <c r="B21" s="18">
        <f>Ratios!H$758</f>
        <v>0.4650511654638303</v>
      </c>
      <c r="C21" s="18"/>
      <c r="D21" s="18"/>
      <c r="E21" s="18"/>
      <c r="F21" s="18"/>
      <c r="G21" s="18"/>
      <c r="H21" s="18"/>
      <c r="I21" s="18"/>
      <c r="J21" s="18"/>
      <c r="K21" s="18"/>
      <c r="M21" s="40" t="str">
        <f>Ratios!$H$2</f>
        <v>NVDA</v>
      </c>
      <c r="N21" s="20">
        <f t="shared" si="1"/>
        <v>2.7665289459752961E-2</v>
      </c>
      <c r="O21" s="20">
        <f t="shared" si="2"/>
        <v>1.662328343149462E-2</v>
      </c>
      <c r="P21" s="20">
        <f t="shared" si="3"/>
        <v>1.2677294495016343E-2</v>
      </c>
      <c r="Q21" s="20">
        <f>E$16*$B21*E7</f>
        <v>3.9451027967543871E-2</v>
      </c>
      <c r="R21" s="20">
        <f t="shared" si="5"/>
        <v>2.0331909606424201E-2</v>
      </c>
      <c r="S21" s="20">
        <f t="shared" si="6"/>
        <v>0.21627258649926687</v>
      </c>
      <c r="T21" s="20">
        <f t="shared" si="7"/>
        <v>1.496528178979814E-2</v>
      </c>
      <c r="U21" s="20">
        <f t="shared" si="8"/>
        <v>-1.2999585244908686E-3</v>
      </c>
      <c r="V21" s="20">
        <f t="shared" si="9"/>
        <v>3.183902873429259E-2</v>
      </c>
      <c r="W21" s="20">
        <f t="shared" si="10"/>
        <v>1.7419659133773451E-2</v>
      </c>
    </row>
    <row r="22" spans="1:25" x14ac:dyDescent="0.25">
      <c r="A22" s="40" t="str">
        <f>Ratios!$I$2</f>
        <v>PDRDY</v>
      </c>
      <c r="B22" s="18">
        <f>Ratios!I$758</f>
        <v>0.17698585064359462</v>
      </c>
      <c r="C22" s="18"/>
      <c r="D22" s="18"/>
      <c r="E22" s="18"/>
      <c r="F22" s="18"/>
      <c r="G22" s="18"/>
      <c r="H22" s="18"/>
      <c r="I22" s="18"/>
      <c r="J22" s="18"/>
      <c r="K22" s="18"/>
      <c r="M22" s="40" t="str">
        <f>Ratios!$I$2</f>
        <v>PDRDY</v>
      </c>
      <c r="N22" s="20">
        <f t="shared" ref="N22:N25" si="11">B$16*$B22*B8</f>
        <v>1.0718783466890702E-2</v>
      </c>
      <c r="O22" s="20">
        <f t="shared" si="2"/>
        <v>9.6031727884888195E-3</v>
      </c>
      <c r="P22" s="20">
        <f t="shared" si="3"/>
        <v>6.0864048773271564E-3</v>
      </c>
      <c r="Q22" s="20">
        <f t="shared" si="4"/>
        <v>1.2381122409674598E-2</v>
      </c>
      <c r="R22" s="20">
        <f>F$16*$B22*F8</f>
        <v>6.2492912270695001E-3</v>
      </c>
      <c r="S22" s="20">
        <f t="shared" si="6"/>
        <v>1.496528178979814E-2</v>
      </c>
      <c r="T22" s="20">
        <f t="shared" si="7"/>
        <v>3.1323991328036781E-2</v>
      </c>
      <c r="U22" s="20">
        <f t="shared" si="8"/>
        <v>3.7094965247088901E-3</v>
      </c>
      <c r="V22" s="20">
        <f t="shared" si="9"/>
        <v>9.8033581271429956E-3</v>
      </c>
      <c r="W22" s="20">
        <f t="shared" si="10"/>
        <v>9.4706581006205326E-3</v>
      </c>
    </row>
    <row r="23" spans="1:25" x14ac:dyDescent="0.25">
      <c r="A23" s="40" t="str">
        <f>Ratios!$J$2</f>
        <v>DUK</v>
      </c>
      <c r="B23" s="18">
        <f>Ratios!J$758</f>
        <v>0.15191664875641941</v>
      </c>
      <c r="C23" s="18"/>
      <c r="D23" s="18"/>
      <c r="E23" s="18"/>
      <c r="F23" s="18"/>
      <c r="G23" s="18"/>
      <c r="H23" s="18"/>
      <c r="I23" s="18"/>
      <c r="J23" s="18"/>
      <c r="K23" s="18"/>
      <c r="M23" s="40" t="str">
        <f>Ratios!$J$2</f>
        <v>DUK</v>
      </c>
      <c r="N23" s="20">
        <f t="shared" si="11"/>
        <v>3.0646872816604697E-3</v>
      </c>
      <c r="O23" s="20">
        <f t="shared" si="2"/>
        <v>4.4023093183731673E-4</v>
      </c>
      <c r="P23" s="20">
        <f t="shared" si="3"/>
        <v>3.1760425482578541E-3</v>
      </c>
      <c r="Q23" s="20">
        <f t="shared" si="4"/>
        <v>-4.9264583198856604E-3</v>
      </c>
      <c r="R23" s="20">
        <f t="shared" si="5"/>
        <v>1.8803581800973001E-3</v>
      </c>
      <c r="S23" s="20">
        <f t="shared" si="6"/>
        <v>-1.2999585244908686E-3</v>
      </c>
      <c r="T23" s="20">
        <f t="shared" si="7"/>
        <v>3.7094965247088901E-3</v>
      </c>
      <c r="U23" s="20">
        <f t="shared" si="8"/>
        <v>2.3078668169381308E-2</v>
      </c>
      <c r="V23" s="20">
        <f t="shared" si="9"/>
        <v>-7.7158548429346948E-5</v>
      </c>
      <c r="W23" s="20">
        <f t="shared" si="10"/>
        <v>1.3593169803592459E-2</v>
      </c>
    </row>
    <row r="24" spans="1:25" x14ac:dyDescent="0.25">
      <c r="A24" s="40" t="str">
        <f>Ratios!$K$2</f>
        <v>LUV</v>
      </c>
      <c r="B24" s="18">
        <f>Ratios!K$758</f>
        <v>0.27762116902213069</v>
      </c>
      <c r="C24" s="18"/>
      <c r="D24" s="18"/>
      <c r="E24" s="18"/>
      <c r="F24" s="18"/>
      <c r="G24" s="18"/>
      <c r="H24" s="18"/>
      <c r="I24" s="18"/>
      <c r="J24" s="18"/>
      <c r="K24" s="18"/>
      <c r="M24" s="40" t="str">
        <f>Ratios!$K$2</f>
        <v>LUV</v>
      </c>
      <c r="N24" s="20">
        <f t="shared" si="11"/>
        <v>1.3952739104413791E-2</v>
      </c>
      <c r="O24" s="20">
        <f t="shared" si="2"/>
        <v>1.0098530957836357E-2</v>
      </c>
      <c r="P24" s="20">
        <f t="shared" si="3"/>
        <v>1.1761540954694552E-2</v>
      </c>
      <c r="Q24" s="20">
        <f t="shared" si="4"/>
        <v>2.6280203513481305E-2</v>
      </c>
      <c r="R24" s="20">
        <f t="shared" si="5"/>
        <v>1.3557030002717151E-2</v>
      </c>
      <c r="S24" s="20">
        <f t="shared" si="6"/>
        <v>3.183902873429259E-2</v>
      </c>
      <c r="T24" s="20">
        <f t="shared" si="7"/>
        <v>9.8033581271429956E-3</v>
      </c>
      <c r="U24" s="20">
        <f>I$16*$B24*I10</f>
        <v>-7.7158548429346948E-5</v>
      </c>
      <c r="V24" s="20">
        <f t="shared" si="9"/>
        <v>7.7073513489214457E-2</v>
      </c>
      <c r="W24" s="20">
        <f t="shared" si="10"/>
        <v>1.3861401994724304E-2</v>
      </c>
      <c r="Y24" s="20"/>
    </row>
    <row r="25" spans="1:25" x14ac:dyDescent="0.25">
      <c r="A25" s="40" t="str">
        <f>Ratios!$L$2</f>
        <v>PLD</v>
      </c>
      <c r="B25" s="18">
        <f>Ratios!L$758</f>
        <v>0.20132638926517948</v>
      </c>
      <c r="C25" s="18"/>
      <c r="D25" s="18"/>
      <c r="E25" s="18"/>
      <c r="F25" s="18"/>
      <c r="G25" s="18"/>
      <c r="H25" s="18"/>
      <c r="I25" s="18"/>
      <c r="J25" s="18"/>
      <c r="K25" s="18"/>
      <c r="M25" s="40" t="str">
        <f>Ratios!$L$2</f>
        <v>PLD</v>
      </c>
      <c r="N25" s="20">
        <f t="shared" si="11"/>
        <v>1.2760211470277567E-2</v>
      </c>
      <c r="O25" s="20">
        <f t="shared" si="2"/>
        <v>1.0250310070496756E-2</v>
      </c>
      <c r="P25" s="20">
        <f t="shared" si="3"/>
        <v>9.7590920930801083E-3</v>
      </c>
      <c r="Q25" s="20">
        <f t="shared" si="4"/>
        <v>1.3315232379100884E-2</v>
      </c>
      <c r="R25" s="20">
        <f t="shared" si="5"/>
        <v>9.4802725907779141E-3</v>
      </c>
      <c r="S25" s="20">
        <f t="shared" si="6"/>
        <v>1.7419659133773451E-2</v>
      </c>
      <c r="T25" s="20">
        <f t="shared" si="7"/>
        <v>9.4706581006205326E-3</v>
      </c>
      <c r="U25" s="20">
        <f t="shared" si="8"/>
        <v>1.3593169803592459E-2</v>
      </c>
      <c r="V25" s="20">
        <f t="shared" si="9"/>
        <v>1.3861401994724304E-2</v>
      </c>
      <c r="W25" s="20">
        <f t="shared" si="10"/>
        <v>4.0532315014554579E-2</v>
      </c>
    </row>
    <row r="26" spans="1:25" x14ac:dyDescent="0.25">
      <c r="A26" s="40"/>
    </row>
    <row r="27" spans="1:25" ht="15.75" thickBot="1" x14ac:dyDescent="0.3">
      <c r="A27" s="40"/>
    </row>
    <row r="28" spans="1:25" ht="30" x14ac:dyDescent="0.25">
      <c r="A28" s="9" t="s">
        <v>18</v>
      </c>
      <c r="B28" s="21" t="str">
        <f>Ratios!$C$2</f>
        <v>ABBV</v>
      </c>
      <c r="C28" s="21" t="str">
        <f>Ratios!$D$2</f>
        <v>BP</v>
      </c>
      <c r="D28" s="21" t="str">
        <f>Ratios!$E$2</f>
        <v>PFE</v>
      </c>
      <c r="E28" s="21" t="str">
        <f>Ratios!$F$2</f>
        <v>CF</v>
      </c>
      <c r="F28" s="21" t="str">
        <f>Ratios!$G$2</f>
        <v>DIS</v>
      </c>
      <c r="G28" s="21" t="str">
        <f>Ratios!$H$2</f>
        <v>NVDA</v>
      </c>
      <c r="H28" s="21" t="str">
        <f>Ratios!$I$2</f>
        <v>PDRDY</v>
      </c>
      <c r="I28" s="21" t="str">
        <f>Ratios!$J$2</f>
        <v>DUK</v>
      </c>
      <c r="J28" s="21" t="str">
        <f>Ratios!$K$2</f>
        <v>LUV</v>
      </c>
      <c r="K28" s="21" t="str">
        <f>Ratios!$L$2</f>
        <v>PLD</v>
      </c>
      <c r="M28" s="9" t="s">
        <v>20</v>
      </c>
      <c r="N28" s="53" t="str">
        <f>Ratios!$C$2</f>
        <v>ABBV</v>
      </c>
      <c r="O28" s="53" t="str">
        <f>Ratios!$D$2</f>
        <v>BP</v>
      </c>
      <c r="P28" s="53" t="str">
        <f>Ratios!$E$2</f>
        <v>PFE</v>
      </c>
      <c r="Q28" s="53" t="str">
        <f>Ratios!$F$2</f>
        <v>CF</v>
      </c>
      <c r="R28" s="53" t="str">
        <f>Ratios!$G$2</f>
        <v>DIS</v>
      </c>
      <c r="S28" s="53" t="str">
        <f>Ratios!$H$2</f>
        <v>NVDA</v>
      </c>
      <c r="T28" s="53" t="str">
        <f>Ratios!$I$2</f>
        <v>PDRDY</v>
      </c>
      <c r="U28" s="53" t="str">
        <f>Ratios!$J$2</f>
        <v>DUK</v>
      </c>
      <c r="V28" s="53" t="str">
        <f>Ratios!$K$2</f>
        <v>LUV</v>
      </c>
      <c r="W28" s="53" t="str">
        <f>Ratios!$L$2</f>
        <v>PLD</v>
      </c>
    </row>
    <row r="29" spans="1:25" x14ac:dyDescent="0.2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M29" s="40" t="str">
        <f>Ratios!$C$2</f>
        <v>ABBV</v>
      </c>
      <c r="N29" s="62">
        <f t="shared" ref="N29:N38" si="12">B33*B16</f>
        <v>1.0750851080128558E-3</v>
      </c>
      <c r="O29" s="62">
        <f t="shared" ref="O29:O38" si="13">C33*C16</f>
        <v>1.1357153149961676E-3</v>
      </c>
      <c r="P29" s="62">
        <f t="shared" ref="P29:P38" si="14">D33*D16</f>
        <v>1.096668286002307E-3</v>
      </c>
      <c r="Q29" s="62">
        <f t="shared" ref="Q29:Q38" si="15">E33*E16</f>
        <v>1.0047481777822856E-3</v>
      </c>
      <c r="R29" s="62">
        <f t="shared" ref="R29:R38" si="16">F33*F16</f>
        <v>1.0595226824840322E-3</v>
      </c>
      <c r="S29" s="62">
        <f t="shared" ref="S29:S38" si="17">G33*G16</f>
        <v>9.852053102452588E-4</v>
      </c>
      <c r="T29" s="62">
        <f t="shared" ref="T29:T38" si="18">H33*H16</f>
        <v>1.2986505989752211E-3</v>
      </c>
      <c r="U29" s="62">
        <f t="shared" ref="U29:U38" si="19">I33*I16</f>
        <v>2.9885573618702614E-3</v>
      </c>
      <c r="V29" s="62">
        <f t="shared" ref="V29:V38" si="20">J33*J16</f>
        <v>1.1191414524262294E-3</v>
      </c>
      <c r="W29" s="62">
        <f t="shared" ref="W29:W38" si="21">K33*K16</f>
        <v>1.1223138000149371E-3</v>
      </c>
    </row>
    <row r="30" spans="1:25" x14ac:dyDescent="0.25">
      <c r="B30" s="22">
        <f>'E(RP)'!$B2</f>
        <v>6.2671747019392432E-2</v>
      </c>
      <c r="C30" s="22">
        <f>'E(RP)'!$B3</f>
        <v>8.3065458842016729E-2</v>
      </c>
      <c r="D30" s="22">
        <f>'E(RP)'!$B4</f>
        <v>0.10047144403026474</v>
      </c>
      <c r="E30" s="22">
        <f>'E(RP)'!$B5</f>
        <v>3.8319455479403665E-2</v>
      </c>
      <c r="F30" s="22">
        <f>'E(RP)'!$B6</f>
        <v>9.742284732529248E-2</v>
      </c>
      <c r="G30" s="22">
        <f>'E(RP)'!$B7</f>
        <v>3.3802919081151211E-2</v>
      </c>
      <c r="H30" s="22">
        <f>'E(RP)'!$B8</f>
        <v>0.11707979989614785</v>
      </c>
      <c r="I30" s="22">
        <f>'E(RP)'!$B9</f>
        <v>0.31389501847346052</v>
      </c>
      <c r="J30" s="22">
        <f>'E(RP)'!$B10</f>
        <v>6.4322157378211342E-2</v>
      </c>
      <c r="K30" s="22">
        <f>'E(RP)'!$B11</f>
        <v>8.8949148966608813E-2</v>
      </c>
      <c r="M30" s="40" t="str">
        <f>Ratios!$D$2</f>
        <v>BP</v>
      </c>
      <c r="N30" s="62">
        <f>B34*B17</f>
        <v>8.5688159554818519E-4</v>
      </c>
      <c r="O30" s="62">
        <f t="shared" si="13"/>
        <v>0</v>
      </c>
      <c r="P30" s="62">
        <f t="shared" si="14"/>
        <v>0</v>
      </c>
      <c r="Q30" s="62">
        <f t="shared" si="15"/>
        <v>0</v>
      </c>
      <c r="R30" s="62">
        <f t="shared" si="16"/>
        <v>0</v>
      </c>
      <c r="S30" s="62">
        <f t="shared" si="17"/>
        <v>0</v>
      </c>
      <c r="T30" s="62">
        <f t="shared" si="18"/>
        <v>0</v>
      </c>
      <c r="U30" s="62">
        <f t="shared" si="19"/>
        <v>0</v>
      </c>
      <c r="V30" s="62">
        <f t="shared" si="20"/>
        <v>0</v>
      </c>
      <c r="W30" s="62">
        <f t="shared" si="21"/>
        <v>0</v>
      </c>
    </row>
    <row r="31" spans="1:25" ht="15.75" thickBot="1" x14ac:dyDescent="0.3">
      <c r="M31" s="40" t="str">
        <f>Ratios!$E$2</f>
        <v>PFE</v>
      </c>
      <c r="N31" s="62">
        <f t="shared" si="12"/>
        <v>6.8407613773147221E-4</v>
      </c>
      <c r="O31" s="62">
        <f t="shared" si="13"/>
        <v>0</v>
      </c>
      <c r="P31" s="62">
        <f t="shared" si="14"/>
        <v>0</v>
      </c>
      <c r="Q31" s="62">
        <f t="shared" si="15"/>
        <v>0</v>
      </c>
      <c r="R31" s="62">
        <f t="shared" si="16"/>
        <v>0</v>
      </c>
      <c r="S31" s="62">
        <f t="shared" si="17"/>
        <v>0</v>
      </c>
      <c r="T31" s="62">
        <f t="shared" si="18"/>
        <v>0</v>
      </c>
      <c r="U31" s="62">
        <f t="shared" si="19"/>
        <v>0</v>
      </c>
      <c r="V31" s="62">
        <f t="shared" si="20"/>
        <v>0</v>
      </c>
      <c r="W31" s="62">
        <f t="shared" si="21"/>
        <v>0</v>
      </c>
    </row>
    <row r="32" spans="1:25" ht="30" x14ac:dyDescent="0.25">
      <c r="A32" s="9" t="s">
        <v>19</v>
      </c>
      <c r="B32" s="53" t="str">
        <f>Ratios!$C$2</f>
        <v>ABBV</v>
      </c>
      <c r="C32" s="53" t="str">
        <f>Ratios!$D$2</f>
        <v>BP</v>
      </c>
      <c r="D32" s="53" t="str">
        <f>Ratios!$E$2</f>
        <v>PFE</v>
      </c>
      <c r="E32" s="53" t="str">
        <f>Ratios!$F$2</f>
        <v>CF</v>
      </c>
      <c r="F32" s="53" t="str">
        <f>Ratios!$G$2</f>
        <v>DIS</v>
      </c>
      <c r="G32" s="53" t="str">
        <f>Ratios!$H$2</f>
        <v>NVDA</v>
      </c>
      <c r="H32" s="53" t="str">
        <f>Ratios!$I$2</f>
        <v>PDRDY</v>
      </c>
      <c r="I32" s="53" t="str">
        <f>Ratios!$J$2</f>
        <v>DUK</v>
      </c>
      <c r="J32" s="53" t="str">
        <f>Ratios!$K$2</f>
        <v>LUV</v>
      </c>
      <c r="K32" s="53" t="str">
        <f>Ratios!$L$2</f>
        <v>PLD</v>
      </c>
      <c r="M32" s="40" t="str">
        <f>Ratios!$F$2</f>
        <v>CF</v>
      </c>
      <c r="N32" s="62">
        <f t="shared" si="12"/>
        <v>1.6432729230719974E-3</v>
      </c>
      <c r="O32" s="62">
        <f t="shared" si="13"/>
        <v>0</v>
      </c>
      <c r="P32" s="62">
        <f t="shared" si="14"/>
        <v>0</v>
      </c>
      <c r="Q32" s="62">
        <f t="shared" si="15"/>
        <v>0</v>
      </c>
      <c r="R32" s="62">
        <f t="shared" si="16"/>
        <v>0</v>
      </c>
      <c r="S32" s="62">
        <f t="shared" si="17"/>
        <v>0</v>
      </c>
      <c r="T32" s="62">
        <f t="shared" si="18"/>
        <v>0</v>
      </c>
      <c r="U32" s="62">
        <f t="shared" si="19"/>
        <v>0</v>
      </c>
      <c r="V32" s="62">
        <f t="shared" si="20"/>
        <v>0</v>
      </c>
      <c r="W32" s="62">
        <f t="shared" si="21"/>
        <v>0</v>
      </c>
    </row>
    <row r="33" spans="1:23" x14ac:dyDescent="0.25">
      <c r="A33" s="40" t="str">
        <f>Ratios!$C$2</f>
        <v>ABBV</v>
      </c>
      <c r="B33" s="61">
        <f t="shared" ref="B33:K42" si="22">B$30*$B$30</f>
        <v>3.9277478744627241E-3</v>
      </c>
      <c r="C33" s="61">
        <f t="shared" si="22"/>
        <v>5.2058574225966265E-3</v>
      </c>
      <c r="D33" s="61">
        <f t="shared" si="22"/>
        <v>6.2967209229377978E-3</v>
      </c>
      <c r="E33" s="61">
        <f t="shared" si="22"/>
        <v>2.4015472197260576E-3</v>
      </c>
      <c r="F33" s="61">
        <f t="shared" si="22"/>
        <v>6.1056600414796233E-3</v>
      </c>
      <c r="G33" s="61">
        <f t="shared" si="22"/>
        <v>2.1184879931709019E-3</v>
      </c>
      <c r="H33" s="61">
        <f t="shared" si="22"/>
        <v>7.3375956001724661E-3</v>
      </c>
      <c r="I33" s="61">
        <f t="shared" si="22"/>
        <v>1.9672349188416233E-2</v>
      </c>
      <c r="J33" s="61">
        <f t="shared" si="22"/>
        <v>4.0311819749488075E-3</v>
      </c>
      <c r="K33" s="61">
        <f t="shared" si="22"/>
        <v>5.5745985616255595E-3</v>
      </c>
      <c r="M33" s="40" t="str">
        <f>Ratios!$G$2</f>
        <v>DIS</v>
      </c>
      <c r="N33" s="62">
        <f t="shared" si="12"/>
        <v>6.8158691047318933E-4</v>
      </c>
      <c r="O33" s="62">
        <f t="shared" si="13"/>
        <v>0</v>
      </c>
      <c r="P33" s="62">
        <f t="shared" si="14"/>
        <v>0</v>
      </c>
      <c r="Q33" s="62">
        <f>E37*E20</f>
        <v>0</v>
      </c>
      <c r="R33" s="62">
        <f t="shared" si="16"/>
        <v>0</v>
      </c>
      <c r="S33" s="62">
        <f t="shared" si="17"/>
        <v>0</v>
      </c>
      <c r="T33" s="62">
        <f t="shared" si="18"/>
        <v>0</v>
      </c>
      <c r="U33" s="62">
        <f t="shared" si="19"/>
        <v>0</v>
      </c>
      <c r="V33" s="62">
        <f t="shared" si="20"/>
        <v>0</v>
      </c>
      <c r="W33" s="62">
        <f t="shared" si="21"/>
        <v>0</v>
      </c>
    </row>
    <row r="34" spans="1:23" x14ac:dyDescent="0.25">
      <c r="A34" s="40" t="str">
        <f>Ratios!$D$2</f>
        <v>BP</v>
      </c>
      <c r="B34" s="61">
        <f>B$30*$B$30</f>
        <v>3.9277478744627241E-3</v>
      </c>
      <c r="C34" s="61">
        <f t="shared" si="22"/>
        <v>5.2058574225966265E-3</v>
      </c>
      <c r="D34" s="61">
        <f t="shared" si="22"/>
        <v>6.2967209229377978E-3</v>
      </c>
      <c r="E34" s="61">
        <f t="shared" si="22"/>
        <v>2.4015472197260576E-3</v>
      </c>
      <c r="F34" s="61">
        <f>F$30*$B$30</f>
        <v>6.1056600414796233E-3</v>
      </c>
      <c r="G34" s="61">
        <f>G$30*$B$30</f>
        <v>2.1184879931709019E-3</v>
      </c>
      <c r="H34" s="61">
        <f t="shared" si="22"/>
        <v>7.3375956001724661E-3</v>
      </c>
      <c r="I34" s="61">
        <f t="shared" si="22"/>
        <v>1.9672349188416233E-2</v>
      </c>
      <c r="J34" s="61">
        <f t="shared" si="22"/>
        <v>4.0311819749488075E-3</v>
      </c>
      <c r="K34" s="61">
        <f t="shared" si="22"/>
        <v>5.5745985616255595E-3</v>
      </c>
      <c r="M34" s="40" t="str">
        <f>Ratios!$H$2</f>
        <v>NVDA</v>
      </c>
      <c r="N34" s="62">
        <f t="shared" si="12"/>
        <v>1.826603726666972E-3</v>
      </c>
      <c r="O34" s="62">
        <f t="shared" si="13"/>
        <v>0</v>
      </c>
      <c r="P34" s="62">
        <f t="shared" si="14"/>
        <v>0</v>
      </c>
      <c r="Q34" s="62">
        <f t="shared" si="15"/>
        <v>0</v>
      </c>
      <c r="R34" s="62">
        <f t="shared" si="16"/>
        <v>0</v>
      </c>
      <c r="S34" s="62">
        <f t="shared" si="17"/>
        <v>0</v>
      </c>
      <c r="T34" s="62">
        <f t="shared" si="18"/>
        <v>0</v>
      </c>
      <c r="U34" s="62">
        <f t="shared" si="19"/>
        <v>0</v>
      </c>
      <c r="V34" s="62">
        <f t="shared" si="20"/>
        <v>0</v>
      </c>
      <c r="W34" s="62">
        <f t="shared" si="21"/>
        <v>0</v>
      </c>
    </row>
    <row r="35" spans="1:23" x14ac:dyDescent="0.25">
      <c r="A35" s="40" t="str">
        <f>Ratios!$E$2</f>
        <v>PFE</v>
      </c>
      <c r="B35" s="61">
        <f>B$30*$B$30</f>
        <v>3.9277478744627241E-3</v>
      </c>
      <c r="C35" s="61">
        <f t="shared" si="22"/>
        <v>5.2058574225966265E-3</v>
      </c>
      <c r="D35" s="61">
        <f t="shared" si="22"/>
        <v>6.2967209229377978E-3</v>
      </c>
      <c r="E35" s="61">
        <f t="shared" si="22"/>
        <v>2.4015472197260576E-3</v>
      </c>
      <c r="F35" s="61">
        <f t="shared" si="22"/>
        <v>6.1056600414796233E-3</v>
      </c>
      <c r="G35" s="61">
        <f t="shared" si="22"/>
        <v>2.1184879931709019E-3</v>
      </c>
      <c r="H35" s="61">
        <f t="shared" si="22"/>
        <v>7.3375956001724661E-3</v>
      </c>
      <c r="I35" s="61">
        <f t="shared" si="22"/>
        <v>1.9672349188416233E-2</v>
      </c>
      <c r="J35" s="61">
        <f t="shared" si="22"/>
        <v>4.0311819749488075E-3</v>
      </c>
      <c r="K35" s="61">
        <f t="shared" si="22"/>
        <v>5.5745985616255595E-3</v>
      </c>
      <c r="M35" s="40" t="str">
        <f>Ratios!$I$2</f>
        <v>PDRDY</v>
      </c>
      <c r="N35" s="62">
        <f t="shared" si="12"/>
        <v>6.9515579867535592E-4</v>
      </c>
      <c r="O35" s="62">
        <f t="shared" si="13"/>
        <v>0</v>
      </c>
      <c r="P35" s="62">
        <f t="shared" si="14"/>
        <v>0</v>
      </c>
      <c r="Q35" s="62">
        <f t="shared" si="15"/>
        <v>0</v>
      </c>
      <c r="R35" s="62">
        <f t="shared" si="16"/>
        <v>0</v>
      </c>
      <c r="S35" s="62">
        <f t="shared" si="17"/>
        <v>0</v>
      </c>
      <c r="T35" s="62">
        <f t="shared" si="18"/>
        <v>0</v>
      </c>
      <c r="U35" s="62">
        <f t="shared" si="19"/>
        <v>0</v>
      </c>
      <c r="V35" s="62">
        <f t="shared" si="20"/>
        <v>0</v>
      </c>
      <c r="W35" s="62">
        <f t="shared" si="21"/>
        <v>0</v>
      </c>
    </row>
    <row r="36" spans="1:23" x14ac:dyDescent="0.25">
      <c r="A36" s="40" t="str">
        <f>Ratios!$F$2</f>
        <v>CF</v>
      </c>
      <c r="B36" s="61">
        <f t="shared" si="22"/>
        <v>3.9277478744627241E-3</v>
      </c>
      <c r="C36" s="61">
        <f t="shared" si="22"/>
        <v>5.2058574225966265E-3</v>
      </c>
      <c r="D36" s="61">
        <f t="shared" si="22"/>
        <v>6.2967209229377978E-3</v>
      </c>
      <c r="E36" s="61">
        <f t="shared" si="22"/>
        <v>2.4015472197260576E-3</v>
      </c>
      <c r="F36" s="61">
        <f t="shared" si="22"/>
        <v>6.1056600414796233E-3</v>
      </c>
      <c r="G36" s="61">
        <f t="shared" si="22"/>
        <v>2.1184879931709019E-3</v>
      </c>
      <c r="H36" s="61">
        <f t="shared" si="22"/>
        <v>7.3375956001724661E-3</v>
      </c>
      <c r="I36" s="61">
        <f t="shared" si="22"/>
        <v>1.9672349188416233E-2</v>
      </c>
      <c r="J36" s="61">
        <f t="shared" si="22"/>
        <v>4.0311819749488075E-3</v>
      </c>
      <c r="K36" s="61">
        <f t="shared" si="22"/>
        <v>5.5745985616255595E-3</v>
      </c>
      <c r="M36" s="40" t="str">
        <f>Ratios!$J$2</f>
        <v>DUK</v>
      </c>
      <c r="N36" s="62">
        <f t="shared" si="12"/>
        <v>5.9669029424852657E-4</v>
      </c>
      <c r="O36" s="62">
        <f t="shared" si="13"/>
        <v>0</v>
      </c>
      <c r="P36" s="62">
        <f t="shared" si="14"/>
        <v>0</v>
      </c>
      <c r="Q36" s="62">
        <f t="shared" si="15"/>
        <v>0</v>
      </c>
      <c r="R36" s="62">
        <f t="shared" si="16"/>
        <v>0</v>
      </c>
      <c r="S36" s="62">
        <f t="shared" si="17"/>
        <v>0</v>
      </c>
      <c r="T36" s="62">
        <f t="shared" si="18"/>
        <v>0</v>
      </c>
      <c r="U36" s="62">
        <f t="shared" si="19"/>
        <v>0</v>
      </c>
      <c r="V36" s="62">
        <f t="shared" si="20"/>
        <v>0</v>
      </c>
      <c r="W36" s="62">
        <f t="shared" si="21"/>
        <v>0</v>
      </c>
    </row>
    <row r="37" spans="1:23" x14ac:dyDescent="0.25">
      <c r="A37" s="40" t="str">
        <f>Ratios!$G$2</f>
        <v>DIS</v>
      </c>
      <c r="B37" s="61">
        <f t="shared" si="22"/>
        <v>3.9277478744627241E-3</v>
      </c>
      <c r="C37" s="61">
        <f t="shared" si="22"/>
        <v>5.2058574225966265E-3</v>
      </c>
      <c r="D37" s="61">
        <f t="shared" si="22"/>
        <v>6.2967209229377978E-3</v>
      </c>
      <c r="E37" s="61">
        <f t="shared" si="22"/>
        <v>2.4015472197260576E-3</v>
      </c>
      <c r="F37" s="61">
        <f t="shared" si="22"/>
        <v>6.1056600414796233E-3</v>
      </c>
      <c r="G37" s="61">
        <f t="shared" si="22"/>
        <v>2.1184879931709019E-3</v>
      </c>
      <c r="H37" s="61">
        <f t="shared" si="22"/>
        <v>7.3375956001724661E-3</v>
      </c>
      <c r="I37" s="61">
        <f t="shared" si="22"/>
        <v>1.9672349188416233E-2</v>
      </c>
      <c r="J37" s="61">
        <f t="shared" si="22"/>
        <v>4.0311819749488075E-3</v>
      </c>
      <c r="K37" s="61">
        <f t="shared" si="22"/>
        <v>5.5745985616255595E-3</v>
      </c>
      <c r="M37" s="40" t="str">
        <f>Ratios!$K$2</f>
        <v>LUV</v>
      </c>
      <c r="N37" s="62">
        <f t="shared" si="12"/>
        <v>1.0904259565325304E-3</v>
      </c>
      <c r="O37" s="62">
        <f t="shared" si="13"/>
        <v>0</v>
      </c>
      <c r="P37" s="62">
        <f t="shared" si="14"/>
        <v>0</v>
      </c>
      <c r="Q37" s="62">
        <f t="shared" si="15"/>
        <v>0</v>
      </c>
      <c r="R37" s="62">
        <f t="shared" si="16"/>
        <v>0</v>
      </c>
      <c r="S37" s="62">
        <f t="shared" si="17"/>
        <v>0</v>
      </c>
      <c r="T37" s="62">
        <f t="shared" si="18"/>
        <v>0</v>
      </c>
      <c r="U37" s="62">
        <f t="shared" si="19"/>
        <v>0</v>
      </c>
      <c r="V37" s="62">
        <f t="shared" si="20"/>
        <v>0</v>
      </c>
      <c r="W37" s="62">
        <f t="shared" si="21"/>
        <v>0</v>
      </c>
    </row>
    <row r="38" spans="1:23" x14ac:dyDescent="0.25">
      <c r="A38" s="40" t="str">
        <f>Ratios!$H$2</f>
        <v>NVDA</v>
      </c>
      <c r="B38" s="61">
        <f t="shared" si="22"/>
        <v>3.9277478744627241E-3</v>
      </c>
      <c r="C38" s="61">
        <f t="shared" si="22"/>
        <v>5.2058574225966265E-3</v>
      </c>
      <c r="D38" s="61">
        <f t="shared" si="22"/>
        <v>6.2967209229377978E-3</v>
      </c>
      <c r="E38" s="61">
        <f t="shared" si="22"/>
        <v>2.4015472197260576E-3</v>
      </c>
      <c r="F38" s="61">
        <f t="shared" si="22"/>
        <v>6.1056600414796233E-3</v>
      </c>
      <c r="G38" s="61">
        <f t="shared" si="22"/>
        <v>2.1184879931709019E-3</v>
      </c>
      <c r="H38" s="61">
        <f t="shared" si="22"/>
        <v>7.3375956001724661E-3</v>
      </c>
      <c r="I38" s="61">
        <f t="shared" si="22"/>
        <v>1.9672349188416233E-2</v>
      </c>
      <c r="J38" s="61">
        <f t="shared" si="22"/>
        <v>4.0311819749488075E-3</v>
      </c>
      <c r="K38" s="61">
        <f t="shared" si="22"/>
        <v>5.5745985616255595E-3</v>
      </c>
      <c r="M38" s="40" t="str">
        <f>Ratios!$L$2</f>
        <v>PLD</v>
      </c>
      <c r="N38" s="62">
        <f t="shared" si="12"/>
        <v>7.9075929750956368E-4</v>
      </c>
      <c r="O38" s="62">
        <f t="shared" si="13"/>
        <v>0</v>
      </c>
      <c r="P38" s="62">
        <f t="shared" si="14"/>
        <v>0</v>
      </c>
      <c r="Q38" s="62">
        <f t="shared" si="15"/>
        <v>0</v>
      </c>
      <c r="R38" s="62">
        <f t="shared" si="16"/>
        <v>0</v>
      </c>
      <c r="S38" s="62">
        <f t="shared" si="17"/>
        <v>0</v>
      </c>
      <c r="T38" s="62">
        <f t="shared" si="18"/>
        <v>0</v>
      </c>
      <c r="U38" s="62">
        <f t="shared" si="19"/>
        <v>0</v>
      </c>
      <c r="V38" s="62">
        <f t="shared" si="20"/>
        <v>0</v>
      </c>
      <c r="W38" s="62">
        <f t="shared" si="21"/>
        <v>0</v>
      </c>
    </row>
    <row r="39" spans="1:23" x14ac:dyDescent="0.25">
      <c r="A39" s="40" t="str">
        <f>Ratios!$I$2</f>
        <v>PDRDY</v>
      </c>
      <c r="B39" s="61">
        <f t="shared" si="22"/>
        <v>3.9277478744627241E-3</v>
      </c>
      <c r="C39" s="61">
        <f t="shared" si="22"/>
        <v>5.2058574225966265E-3</v>
      </c>
      <c r="D39" s="61">
        <f t="shared" si="22"/>
        <v>6.2967209229377978E-3</v>
      </c>
      <c r="E39" s="61">
        <f t="shared" si="22"/>
        <v>2.4015472197260576E-3</v>
      </c>
      <c r="F39" s="61">
        <f t="shared" si="22"/>
        <v>6.1056600414796233E-3</v>
      </c>
      <c r="G39" s="61">
        <f t="shared" si="22"/>
        <v>2.1184879931709019E-3</v>
      </c>
      <c r="H39" s="61">
        <f t="shared" si="22"/>
        <v>7.3375956001724661E-3</v>
      </c>
      <c r="I39" s="61">
        <f t="shared" si="22"/>
        <v>1.9672349188416233E-2</v>
      </c>
      <c r="J39" s="61">
        <f t="shared" si="22"/>
        <v>4.0311819749488075E-3</v>
      </c>
      <c r="K39" s="61">
        <f t="shared" si="22"/>
        <v>5.5745985616255595E-3</v>
      </c>
    </row>
    <row r="40" spans="1:23" x14ac:dyDescent="0.25">
      <c r="A40" s="40" t="str">
        <f>Ratios!$J$2</f>
        <v>DUK</v>
      </c>
      <c r="B40" s="61">
        <f t="shared" si="22"/>
        <v>3.9277478744627241E-3</v>
      </c>
      <c r="C40" s="61">
        <f t="shared" si="22"/>
        <v>5.2058574225966265E-3</v>
      </c>
      <c r="D40" s="61">
        <f t="shared" si="22"/>
        <v>6.2967209229377978E-3</v>
      </c>
      <c r="E40" s="61">
        <f t="shared" si="22"/>
        <v>2.4015472197260576E-3</v>
      </c>
      <c r="F40" s="61">
        <f t="shared" si="22"/>
        <v>6.1056600414796233E-3</v>
      </c>
      <c r="G40" s="61">
        <f t="shared" si="22"/>
        <v>2.1184879931709019E-3</v>
      </c>
      <c r="H40" s="61">
        <f t="shared" si="22"/>
        <v>7.3375956001724661E-3</v>
      </c>
      <c r="I40" s="61">
        <f t="shared" si="22"/>
        <v>1.9672349188416233E-2</v>
      </c>
      <c r="J40" s="61">
        <f t="shared" si="22"/>
        <v>4.0311819749488075E-3</v>
      </c>
      <c r="K40" s="61">
        <f t="shared" si="22"/>
        <v>5.5745985616255595E-3</v>
      </c>
      <c r="M40" t="s">
        <v>4</v>
      </c>
      <c r="N40" s="13">
        <f>SUM(N29:W38)</f>
        <v>2.1751060733267345E-2</v>
      </c>
    </row>
    <row r="41" spans="1:23" x14ac:dyDescent="0.25">
      <c r="A41" s="40" t="str">
        <f>Ratios!$K$2</f>
        <v>LUV</v>
      </c>
      <c r="B41" s="61">
        <f t="shared" si="22"/>
        <v>3.9277478744627241E-3</v>
      </c>
      <c r="C41" s="61">
        <f t="shared" si="22"/>
        <v>5.2058574225966265E-3</v>
      </c>
      <c r="D41" s="61">
        <f t="shared" si="22"/>
        <v>6.2967209229377978E-3</v>
      </c>
      <c r="E41" s="61">
        <f t="shared" si="22"/>
        <v>2.4015472197260576E-3</v>
      </c>
      <c r="F41" s="61">
        <f t="shared" si="22"/>
        <v>6.1056600414796233E-3</v>
      </c>
      <c r="G41" s="61">
        <f t="shared" si="22"/>
        <v>2.1184879931709019E-3</v>
      </c>
      <c r="H41" s="61">
        <f t="shared" si="22"/>
        <v>7.3375956001724661E-3</v>
      </c>
      <c r="I41" s="61">
        <f t="shared" si="22"/>
        <v>1.9672349188416233E-2</v>
      </c>
      <c r="J41" s="61">
        <f t="shared" si="22"/>
        <v>4.0311819749488075E-3</v>
      </c>
      <c r="K41" s="61">
        <f t="shared" si="22"/>
        <v>5.5745985616255595E-3</v>
      </c>
      <c r="M41" t="s">
        <v>21</v>
      </c>
      <c r="N41" s="20">
        <f>SQRT(N40)</f>
        <v>0.1474824082162593</v>
      </c>
    </row>
    <row r="42" spans="1:23" x14ac:dyDescent="0.25">
      <c r="A42" s="40" t="str">
        <f>Ratios!$L$2</f>
        <v>PLD</v>
      </c>
      <c r="B42" s="61">
        <f t="shared" si="22"/>
        <v>3.9277478744627241E-3</v>
      </c>
      <c r="C42" s="61">
        <f t="shared" si="22"/>
        <v>5.2058574225966265E-3</v>
      </c>
      <c r="D42" s="61">
        <f t="shared" si="22"/>
        <v>6.2967209229377978E-3</v>
      </c>
      <c r="E42" s="61">
        <f t="shared" si="22"/>
        <v>2.4015472197260576E-3</v>
      </c>
      <c r="F42" s="61">
        <f t="shared" si="22"/>
        <v>6.1056600414796233E-3</v>
      </c>
      <c r="G42" s="61">
        <f t="shared" si="22"/>
        <v>2.1184879931709019E-3</v>
      </c>
      <c r="H42" s="61">
        <f t="shared" si="22"/>
        <v>7.3375956001724661E-3</v>
      </c>
      <c r="I42" s="61">
        <f t="shared" si="22"/>
        <v>1.9672349188416233E-2</v>
      </c>
      <c r="J42" s="61">
        <f t="shared" si="22"/>
        <v>4.0311819749488075E-3</v>
      </c>
      <c r="K42" s="61">
        <f t="shared" si="22"/>
        <v>5.5745985616255595E-3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workbookViewId="0">
      <selection activeCell="N15" sqref="N15"/>
    </sheetView>
  </sheetViews>
  <sheetFormatPr defaultColWidth="8.85546875" defaultRowHeight="15" x14ac:dyDescent="0.25"/>
  <cols>
    <col min="1" max="1" width="23.5703125" bestFit="1" customWidth="1"/>
    <col min="4" max="5" width="9.5703125" bestFit="1" customWidth="1"/>
    <col min="6" max="6" width="20.42578125" bestFit="1" customWidth="1"/>
    <col min="7" max="7" width="8.5703125" bestFit="1" customWidth="1"/>
    <col min="8" max="8" width="20.42578125" bestFit="1" customWidth="1"/>
    <col min="9" max="9" width="11.5703125" bestFit="1" customWidth="1"/>
    <col min="10" max="10" width="10.5703125" bestFit="1" customWidth="1"/>
    <col min="11" max="11" width="12.5703125" bestFit="1" customWidth="1"/>
    <col min="12" max="13" width="9.5703125" bestFit="1" customWidth="1"/>
    <col min="14" max="15" width="9" bestFit="1" customWidth="1"/>
  </cols>
  <sheetData>
    <row r="1" spans="1:16" x14ac:dyDescent="0.25">
      <c r="A1" s="4" t="s">
        <v>22</v>
      </c>
      <c r="B1" s="4" t="s">
        <v>23</v>
      </c>
      <c r="C1" s="4" t="s">
        <v>24</v>
      </c>
      <c r="D1" s="4" t="s">
        <v>7</v>
      </c>
      <c r="E1" s="32" t="s">
        <v>10</v>
      </c>
      <c r="H1" s="4" t="s">
        <v>44</v>
      </c>
      <c r="I1" s="32" t="s">
        <v>45</v>
      </c>
      <c r="J1" s="32" t="s">
        <v>47</v>
      </c>
      <c r="K1" s="32" t="s">
        <v>46</v>
      </c>
      <c r="L1" s="32" t="s">
        <v>10</v>
      </c>
      <c r="M1" s="32" t="s">
        <v>7</v>
      </c>
    </row>
    <row r="2" spans="1:16" x14ac:dyDescent="0.25">
      <c r="A2" s="40" t="str">
        <f>Ratios!$C$2</f>
        <v>ABBV</v>
      </c>
      <c r="B2" s="41">
        <v>6.2671747019392432E-2</v>
      </c>
      <c r="C2" s="3">
        <f>Ratios!C756</f>
        <v>0.1169391667688279</v>
      </c>
      <c r="D2" s="3">
        <f>Ratios!C761</f>
        <v>-5.812623004303271E-2</v>
      </c>
      <c r="E2" s="3">
        <f>Ratios!C765</f>
        <v>0.28109183774088997</v>
      </c>
      <c r="G2" s="63">
        <v>1</v>
      </c>
      <c r="H2" s="54">
        <v>0.04</v>
      </c>
      <c r="I2" s="42">
        <v>0.04</v>
      </c>
      <c r="J2">
        <v>0.19938068801589537</v>
      </c>
      <c r="K2">
        <v>3.999999999999599E-2</v>
      </c>
      <c r="L2">
        <v>-2.0115692830484324E-14</v>
      </c>
      <c r="M2">
        <v>-1.5668089772819575E-2</v>
      </c>
    </row>
    <row r="3" spans="1:16" x14ac:dyDescent="0.25">
      <c r="A3" s="40" t="str">
        <f>Ratios!$D$2</f>
        <v>BP</v>
      </c>
      <c r="B3" s="41">
        <v>8.3065458842016729E-2</v>
      </c>
      <c r="C3" s="3">
        <f>Ratios!D756</f>
        <v>0.10056699826568981</v>
      </c>
      <c r="D3" s="3">
        <f>Ratios!D761</f>
        <v>0.11863979619878717</v>
      </c>
      <c r="E3" s="3">
        <f>Ratios!D765</f>
        <v>0.27762517007785731</v>
      </c>
      <c r="G3" s="32">
        <v>2</v>
      </c>
      <c r="H3" s="55">
        <f t="shared" ref="H3:H11" si="0">(MAX($C$2:$C$11)-$H$2)/(MAX($C$24:$C$1048576)-1) + $H2</f>
        <v>9.6359560565513203E-2</v>
      </c>
      <c r="I3" s="42">
        <v>9.6359560565513203E-2</v>
      </c>
      <c r="J3">
        <v>0.18351453251948968</v>
      </c>
      <c r="K3">
        <v>9.6359560565514202E-2</v>
      </c>
      <c r="L3">
        <v>0.30711224768822426</v>
      </c>
      <c r="M3">
        <v>-8.6094570393686568E-3</v>
      </c>
    </row>
    <row r="4" spans="1:16" x14ac:dyDescent="0.25">
      <c r="A4" s="40" t="str">
        <f>Ratios!$E$2</f>
        <v>PFE</v>
      </c>
      <c r="B4" s="41">
        <v>0.10047144403026474</v>
      </c>
      <c r="C4" s="3">
        <f>Ratios!E756</f>
        <v>0.13088930537109716</v>
      </c>
      <c r="D4" s="3">
        <f>Ratios!E761</f>
        <v>1.5416772079392562E-2</v>
      </c>
      <c r="E4" s="3">
        <f>Ratios!E765</f>
        <v>0.52185751891093379</v>
      </c>
      <c r="G4" s="32">
        <v>3</v>
      </c>
      <c r="H4" s="64">
        <f t="shared" si="0"/>
        <v>0.1527191211310264</v>
      </c>
      <c r="I4" s="42">
        <v>0.15271912113102601</v>
      </c>
      <c r="J4">
        <v>0.19384414957211488</v>
      </c>
      <c r="K4">
        <v>0.15271912113102704</v>
      </c>
      <c r="L4">
        <v>0.58149354200185799</v>
      </c>
      <c r="M4">
        <v>-1.5508243059183596E-3</v>
      </c>
    </row>
    <row r="5" spans="1:16" x14ac:dyDescent="0.25">
      <c r="A5" s="40" t="str">
        <f>Ratios!$F$2</f>
        <v>CF</v>
      </c>
      <c r="B5" s="41">
        <v>3.8319455479403665E-2</v>
      </c>
      <c r="C5" s="3">
        <f>Ratios!F756</f>
        <v>0.11783017336363852</v>
      </c>
      <c r="D5" s="3">
        <f>Ratios!F761</f>
        <v>9.1728322258014874E-2</v>
      </c>
      <c r="E5" s="3">
        <f>Ratios!F765</f>
        <v>0.18602953514661111</v>
      </c>
      <c r="G5" s="32">
        <v>4</v>
      </c>
      <c r="H5" s="55">
        <f t="shared" si="0"/>
        <v>0.20907868169653959</v>
      </c>
      <c r="I5" s="42">
        <v>0.20907868169654001</v>
      </c>
      <c r="J5">
        <v>0.23208834519178956</v>
      </c>
      <c r="K5">
        <v>0.20907868169654376</v>
      </c>
      <c r="L5">
        <v>0.72851000577742553</v>
      </c>
      <c r="M5">
        <v>4.7118820899758251E-3</v>
      </c>
    </row>
    <row r="6" spans="1:16" x14ac:dyDescent="0.25">
      <c r="A6" s="40" t="str">
        <f>Ratios!$G$2</f>
        <v>DIS</v>
      </c>
      <c r="B6" s="41">
        <v>9.742284732529248E-2</v>
      </c>
      <c r="C6" s="3">
        <f>Ratios!G756</f>
        <v>5.1483061465128668E-2</v>
      </c>
      <c r="D6" s="3">
        <f>Ratios!G761</f>
        <v>1.6555086887186949E-2</v>
      </c>
      <c r="E6" s="3">
        <f>Ratios!G765</f>
        <v>6.6172882091693391E-2</v>
      </c>
      <c r="G6" s="32">
        <v>5</v>
      </c>
      <c r="H6" s="64">
        <f t="shared" si="0"/>
        <v>0.26543824226205281</v>
      </c>
      <c r="I6" s="42">
        <v>0.26543824226205298</v>
      </c>
      <c r="J6">
        <v>0.2844649731778856</v>
      </c>
      <c r="K6">
        <v>0.26543845134073463</v>
      </c>
      <c r="L6">
        <v>0.79249985972705439</v>
      </c>
      <c r="M6">
        <v>1.0930108555382517E-2</v>
      </c>
    </row>
    <row r="7" spans="1:16" x14ac:dyDescent="0.25">
      <c r="A7" s="40" t="str">
        <f>Ratios!$H$2</f>
        <v>NVDA</v>
      </c>
      <c r="B7" s="41">
        <v>3.3802919081151211E-2</v>
      </c>
      <c r="C7" s="3">
        <f>Ratios!H756</f>
        <v>0.54723604508961887</v>
      </c>
      <c r="D7" s="3">
        <f>Ratios!H761</f>
        <v>3.6638725677870333E-2</v>
      </c>
      <c r="E7" s="3">
        <f>Ratios!H765</f>
        <v>1.0907101901007266</v>
      </c>
      <c r="G7" s="32">
        <v>6</v>
      </c>
      <c r="H7" s="55">
        <f t="shared" si="0"/>
        <v>0.32179780282756604</v>
      </c>
      <c r="I7" s="42">
        <v>0.32179780282756598</v>
      </c>
      <c r="J7">
        <v>0.34453293343576891</v>
      </c>
      <c r="K7">
        <v>0.32179806826601726</v>
      </c>
      <c r="L7">
        <v>0.81791329918988065</v>
      </c>
      <c r="M7">
        <v>1.7131955090388229E-2</v>
      </c>
    </row>
    <row r="8" spans="1:16" x14ac:dyDescent="0.25">
      <c r="A8" s="40" t="str">
        <f>Ratios!$I$2</f>
        <v>PDRDY</v>
      </c>
      <c r="B8" s="41">
        <v>0.11707979989614785</v>
      </c>
      <c r="C8" s="3">
        <f>Ratios!I756</f>
        <v>0.12185157206129157</v>
      </c>
      <c r="D8" s="3">
        <f>Ratios!I761</f>
        <v>8.4300743031173048E-2</v>
      </c>
      <c r="E8" s="3">
        <f>Ratios!I765</f>
        <v>0.46247523044155786</v>
      </c>
      <c r="G8" s="63">
        <v>7</v>
      </c>
      <c r="H8" s="64">
        <f t="shared" si="0"/>
        <v>0.37815736339307926</v>
      </c>
      <c r="I8" s="42">
        <v>0.37815736339307898</v>
      </c>
      <c r="J8">
        <v>0.40945223227309735</v>
      </c>
      <c r="K8">
        <v>0.37815768519114706</v>
      </c>
      <c r="L8">
        <v>0.82587823081057699</v>
      </c>
      <c r="M8">
        <v>2.323410693675998E-2</v>
      </c>
    </row>
    <row r="9" spans="1:16" x14ac:dyDescent="0.25">
      <c r="A9" s="40" t="str">
        <f>Ratios!$J$2</f>
        <v>DUK</v>
      </c>
      <c r="B9" s="41">
        <v>0.31389501847346052</v>
      </c>
      <c r="C9" s="3">
        <f>Ratios!J756</f>
        <v>3.7052511537907715E-2</v>
      </c>
      <c r="D9" s="3">
        <f>Ratios!J761</f>
        <v>-1.9306726209461732E-2</v>
      </c>
      <c r="E9" s="3">
        <f>Ratios!J765</f>
        <v>-1.9402010814616108E-2</v>
      </c>
      <c r="G9" s="32">
        <v>8</v>
      </c>
      <c r="H9" s="55">
        <f t="shared" si="0"/>
        <v>0.43451692395859248</v>
      </c>
      <c r="I9" s="42">
        <v>0.43451692395859198</v>
      </c>
      <c r="J9">
        <v>0.47726030439164152</v>
      </c>
      <c r="K9">
        <v>0.43451730211627715</v>
      </c>
      <c r="L9">
        <v>0.82662919686807823</v>
      </c>
      <c r="M9">
        <v>2.9267004048941725E-2</v>
      </c>
    </row>
    <row r="10" spans="1:16" x14ac:dyDescent="0.25">
      <c r="A10" s="40" t="str">
        <f>Ratios!$K$2</f>
        <v>LUV</v>
      </c>
      <c r="B10" s="41">
        <v>6.4322157378211342E-2</v>
      </c>
      <c r="C10" s="3">
        <f>Ratios!K756</f>
        <v>0.14044265835677777</v>
      </c>
      <c r="D10" s="3">
        <f>Ratios!K761</f>
        <v>0.27530572471679021</v>
      </c>
      <c r="E10" s="3">
        <f>Ratios!K765</f>
        <v>0.36179754847430579</v>
      </c>
      <c r="G10" s="32">
        <v>9</v>
      </c>
      <c r="H10" s="64">
        <f t="shared" si="0"/>
        <v>0.49087648452410571</v>
      </c>
      <c r="I10" s="42">
        <v>0.49087648452410598</v>
      </c>
      <c r="J10">
        <v>0.54784732905263167</v>
      </c>
      <c r="K10">
        <v>0.49087691904140812</v>
      </c>
      <c r="L10">
        <v>0.82299738472959205</v>
      </c>
      <c r="M10">
        <v>3.5075810969193169E-2</v>
      </c>
    </row>
    <row r="11" spans="1:16" x14ac:dyDescent="0.25">
      <c r="A11" s="40" t="str">
        <f>Ratios!$L$2</f>
        <v>PLD</v>
      </c>
      <c r="B11" s="41">
        <v>8.8949148966608813E-2</v>
      </c>
      <c r="C11" s="3">
        <f>Ratios!L756</f>
        <v>0.18798163094464926</v>
      </c>
      <c r="D11" s="3">
        <f>Ratios!L761</f>
        <v>2.3207169969503987E-2</v>
      </c>
      <c r="E11" s="3">
        <f>Ratios!L765</f>
        <v>0.73503345231972272</v>
      </c>
      <c r="G11" s="32">
        <v>10</v>
      </c>
      <c r="H11" s="55">
        <f t="shared" si="0"/>
        <v>0.54723604508961887</v>
      </c>
      <c r="I11" s="42">
        <v>0.54723604508961898</v>
      </c>
      <c r="J11">
        <v>0.62924193145571738</v>
      </c>
      <c r="K11">
        <v>0.54723604903499512</v>
      </c>
      <c r="L11">
        <v>0.8061065604155333</v>
      </c>
      <c r="M11">
        <v>3.6638725942022443E-2</v>
      </c>
    </row>
    <row r="12" spans="1:16" x14ac:dyDescent="0.25">
      <c r="B12" s="27"/>
      <c r="G12" s="63"/>
      <c r="H12" s="64"/>
      <c r="I12" s="42"/>
    </row>
    <row r="13" spans="1:16" x14ac:dyDescent="0.25">
      <c r="B13" s="25">
        <f>SUM(B2:B11)</f>
        <v>0.99999999649194971</v>
      </c>
      <c r="G13" s="32"/>
      <c r="H13" s="55"/>
      <c r="I13" s="42"/>
    </row>
    <row r="14" spans="1:16" x14ac:dyDescent="0.25">
      <c r="A14" s="4" t="s">
        <v>27</v>
      </c>
      <c r="B14" s="26">
        <f>SQRT(B18)</f>
        <v>0.11568999097706563</v>
      </c>
      <c r="G14" s="32"/>
      <c r="H14" s="64"/>
      <c r="I14" s="42"/>
      <c r="O14" s="13"/>
      <c r="P14" s="56"/>
    </row>
    <row r="15" spans="1:16" x14ac:dyDescent="0.25">
      <c r="A15" s="4" t="s">
        <v>25</v>
      </c>
      <c r="B15" s="28">
        <f>SUMPRODUCT(B2:B11,C2:C11)</f>
        <v>0.10851339085516602</v>
      </c>
      <c r="G15" s="32"/>
      <c r="H15" s="55"/>
      <c r="I15" s="42"/>
    </row>
    <row r="16" spans="1:16" x14ac:dyDescent="0.25">
      <c r="A16" s="4" t="s">
        <v>29</v>
      </c>
      <c r="B16" s="1">
        <f>(B15-4%)/B14</f>
        <v>0.59221537037502336</v>
      </c>
      <c r="G16" s="63"/>
      <c r="H16" s="64"/>
      <c r="I16" s="42"/>
    </row>
    <row r="17" spans="1:13" x14ac:dyDescent="0.25">
      <c r="A17" s="4" t="s">
        <v>28</v>
      </c>
      <c r="B17" s="1">
        <f>SUMPRODUCT(B2:B11,D2:D11)</f>
        <v>3.7709406135461018E-2</v>
      </c>
      <c r="G17" s="32"/>
      <c r="H17" s="55"/>
      <c r="I17" s="42"/>
    </row>
    <row r="18" spans="1:13" x14ac:dyDescent="0.25">
      <c r="A18" s="4" t="s">
        <v>26</v>
      </c>
      <c r="B18" s="26">
        <f>SUMPRODUCT('E(RP)'!B2:B11*Matrices!N16:W25*'E(RP)'!B2:B11)</f>
        <v>1.3384174012273528E-2</v>
      </c>
      <c r="F18" s="64"/>
    </row>
    <row r="19" spans="1:13" x14ac:dyDescent="0.25">
      <c r="A19" s="32"/>
      <c r="D19" t="s">
        <v>34</v>
      </c>
    </row>
    <row r="20" spans="1:13" x14ac:dyDescent="0.25">
      <c r="A20" s="32"/>
    </row>
    <row r="22" spans="1:13" ht="15.75" thickBot="1" x14ac:dyDescent="0.3"/>
    <row r="23" spans="1:13" x14ac:dyDescent="0.25">
      <c r="C23" s="32"/>
      <c r="D23" s="21" t="str">
        <f>Ratios!$C$2</f>
        <v>ABBV</v>
      </c>
      <c r="E23" s="21" t="str">
        <f>Ratios!$D$2</f>
        <v>BP</v>
      </c>
      <c r="F23" s="21" t="str">
        <f>Ratios!$E$2</f>
        <v>PFE</v>
      </c>
      <c r="G23" s="21" t="str">
        <f>Ratios!$F$2</f>
        <v>CF</v>
      </c>
      <c r="H23" s="21" t="str">
        <f>Ratios!$G$2</f>
        <v>DIS</v>
      </c>
      <c r="I23" s="21" t="str">
        <f>Ratios!$H$2</f>
        <v>NVDA</v>
      </c>
      <c r="J23" s="21" t="str">
        <f>Ratios!$I$2</f>
        <v>PDRDY</v>
      </c>
      <c r="K23" s="21" t="str">
        <f>Ratios!$J$2</f>
        <v>DUK</v>
      </c>
      <c r="L23" s="21" t="str">
        <f>Ratios!$K$2</f>
        <v>LUV</v>
      </c>
      <c r="M23" s="21" t="str">
        <f>Ratios!$L$2</f>
        <v>PLD</v>
      </c>
    </row>
    <row r="24" spans="1:13" x14ac:dyDescent="0.25">
      <c r="C24" s="32">
        <v>1</v>
      </c>
      <c r="D24" s="41">
        <v>6.0010323282109323E-3</v>
      </c>
      <c r="E24" s="41">
        <v>5.4699414318685451E-3</v>
      </c>
      <c r="F24" s="41">
        <v>5.916243665963548E-3</v>
      </c>
      <c r="G24" s="41">
        <v>6.0120180980357436E-3</v>
      </c>
      <c r="H24" s="41">
        <v>0</v>
      </c>
      <c r="I24" s="41">
        <v>0</v>
      </c>
      <c r="J24" s="41">
        <v>6.0353048660320664E-3</v>
      </c>
      <c r="K24" s="41">
        <v>0.96507093936900346</v>
      </c>
      <c r="L24" s="41">
        <v>5.4945202408809048E-3</v>
      </c>
      <c r="M24" s="41">
        <v>0</v>
      </c>
    </row>
    <row r="25" spans="1:13" x14ac:dyDescent="0.25">
      <c r="C25" s="32">
        <v>2</v>
      </c>
      <c r="D25" s="41">
        <v>6.0016047064761369E-3</v>
      </c>
      <c r="E25" s="41">
        <v>5.4703195217841337E-3</v>
      </c>
      <c r="F25" s="41">
        <v>5.9168971308055252E-3</v>
      </c>
      <c r="G25" s="41">
        <v>6.0125989811589805E-3</v>
      </c>
      <c r="H25" s="41">
        <v>2.8710445018887091E-3</v>
      </c>
      <c r="I25" s="41">
        <v>0.1015040574574982</v>
      </c>
      <c r="J25" s="41">
        <v>6.0359194007792837E-3</v>
      </c>
      <c r="K25" s="41">
        <v>0.83066417048290597</v>
      </c>
      <c r="L25" s="41">
        <v>5.4951412467201567E-3</v>
      </c>
      <c r="M25" s="41">
        <v>3.0028246569980606E-2</v>
      </c>
    </row>
    <row r="26" spans="1:13" x14ac:dyDescent="0.25">
      <c r="C26" s="32">
        <v>3</v>
      </c>
      <c r="D26" s="57">
        <v>6.0021770847413407E-3</v>
      </c>
      <c r="E26" s="57">
        <v>5.4706976116997231E-3</v>
      </c>
      <c r="F26" s="57">
        <v>5.9175505956475033E-3</v>
      </c>
      <c r="G26" s="57">
        <v>6.0131798642822165E-3</v>
      </c>
      <c r="H26" s="57">
        <v>5.7420890037771467E-3</v>
      </c>
      <c r="I26" s="57">
        <v>0.2030081149149868</v>
      </c>
      <c r="J26" s="57">
        <v>6.0365339355265019E-3</v>
      </c>
      <c r="K26" s="57">
        <v>0.69625740159681881</v>
      </c>
      <c r="L26" s="57">
        <v>5.4957622525594087E-3</v>
      </c>
      <c r="M26" s="57">
        <v>6.0056493139958367E-2</v>
      </c>
    </row>
    <row r="27" spans="1:13" x14ac:dyDescent="0.25">
      <c r="C27" s="32">
        <v>4</v>
      </c>
      <c r="D27" s="57">
        <v>6.0171810614857183E-3</v>
      </c>
      <c r="E27" s="57">
        <v>5.4806075901876021E-3</v>
      </c>
      <c r="F27" s="57">
        <v>5.9346811579846477E-3</v>
      </c>
      <c r="G27" s="57">
        <v>6.0284068569801657E-3</v>
      </c>
      <c r="H27" s="57">
        <v>5.7445694930188581E-3</v>
      </c>
      <c r="I27" s="57">
        <v>0.312622546422897</v>
      </c>
      <c r="J27" s="57">
        <v>6.0526433890418559E-3</v>
      </c>
      <c r="K27" s="57">
        <v>0.58371286080092477</v>
      </c>
      <c r="L27" s="57">
        <v>5.5120420685171572E-3</v>
      </c>
      <c r="M27" s="57">
        <v>6.2894461158958193E-2</v>
      </c>
    </row>
    <row r="28" spans="1:13" x14ac:dyDescent="0.25">
      <c r="C28" s="32">
        <v>5</v>
      </c>
      <c r="D28" s="57">
        <v>6.0235662701434902E-3</v>
      </c>
      <c r="E28" s="57">
        <v>5.4848191687816624E-3</v>
      </c>
      <c r="F28" s="57">
        <v>5.9419771213708589E-3</v>
      </c>
      <c r="G28" s="57">
        <v>6.0348873954817932E-3</v>
      </c>
      <c r="H28" s="57">
        <v>5.7456207590693429E-3</v>
      </c>
      <c r="I28" s="57">
        <v>0.4226957714645892</v>
      </c>
      <c r="J28" s="57">
        <v>6.0595013640232865E-3</v>
      </c>
      <c r="K28" s="57">
        <v>0.4722824299714542</v>
      </c>
      <c r="L28" s="57">
        <v>5.5189766278491504E-3</v>
      </c>
      <c r="M28" s="57">
        <v>6.4212452422929722E-2</v>
      </c>
    </row>
    <row r="29" spans="1:13" x14ac:dyDescent="0.25">
      <c r="C29" s="32">
        <v>6</v>
      </c>
      <c r="D29" s="57">
        <v>6.0270717766781941E-3</v>
      </c>
      <c r="E29" s="57">
        <v>5.4871299912213371E-3</v>
      </c>
      <c r="F29" s="57">
        <v>5.9459839822721614E-3</v>
      </c>
      <c r="G29" s="57">
        <v>6.0384453364602832E-3</v>
      </c>
      <c r="H29" s="57">
        <v>5.7461968964380369E-3</v>
      </c>
      <c r="I29" s="57">
        <v>0.53293886597368134</v>
      </c>
      <c r="J29" s="57">
        <v>6.0632669623146371E-3</v>
      </c>
      <c r="K29" s="57">
        <v>0.36126518170690292</v>
      </c>
      <c r="L29" s="57">
        <v>5.5227852280829662E-3</v>
      </c>
      <c r="M29" s="57">
        <v>6.4965081030009628E-2</v>
      </c>
    </row>
    <row r="30" spans="1:13" x14ac:dyDescent="0.25">
      <c r="C30" s="32">
        <v>7</v>
      </c>
      <c r="D30" s="57">
        <v>6.0015820924940256E-3</v>
      </c>
      <c r="E30" s="57">
        <v>5.4651989176278427E-3</v>
      </c>
      <c r="F30" s="57">
        <v>5.9219798422668708E-3</v>
      </c>
      <c r="G30" s="57">
        <v>6.0129123385796795E-3</v>
      </c>
      <c r="H30" s="57">
        <v>5.7195031284577348E-3</v>
      </c>
      <c r="I30" s="57">
        <v>0.64416389993698842</v>
      </c>
      <c r="J30" s="57">
        <v>6.037764710337375E-3</v>
      </c>
      <c r="K30" s="57">
        <v>0.25268209399301961</v>
      </c>
      <c r="L30" s="57">
        <v>5.5025516013830541E-3</v>
      </c>
      <c r="M30" s="57">
        <v>6.249252823285114E-2</v>
      </c>
    </row>
    <row r="31" spans="1:13" x14ac:dyDescent="0.25">
      <c r="C31" s="32">
        <v>8</v>
      </c>
      <c r="D31" s="57">
        <v>5.9507017997073109E-3</v>
      </c>
      <c r="E31" s="57">
        <v>5.4214015798924788E-3</v>
      </c>
      <c r="F31" s="57">
        <v>5.8740463646018374E-3</v>
      </c>
      <c r="G31" s="57">
        <v>5.9619455052523796E-3</v>
      </c>
      <c r="H31" s="57">
        <v>5.6662638887328073E-3</v>
      </c>
      <c r="I31" s="57">
        <v>0.75604422278156436</v>
      </c>
      <c r="J31" s="57">
        <v>5.9868569585287048E-3</v>
      </c>
      <c r="K31" s="57">
        <v>0.14574576076704651</v>
      </c>
      <c r="L31" s="57">
        <v>5.462117106800236E-3</v>
      </c>
      <c r="M31" s="57">
        <v>5.788669502523313E-2</v>
      </c>
    </row>
    <row r="32" spans="1:13" x14ac:dyDescent="0.25">
      <c r="C32" s="32">
        <v>9</v>
      </c>
      <c r="D32" s="57">
        <v>5.8077112144204286E-3</v>
      </c>
      <c r="E32" s="57">
        <v>5.2982012480874887E-3</v>
      </c>
      <c r="F32" s="57">
        <v>5.7392330609993642E-3</v>
      </c>
      <c r="G32" s="57">
        <v>5.8187112697831818E-3</v>
      </c>
      <c r="H32" s="57">
        <v>5.5168944334301178E-3</v>
      </c>
      <c r="I32" s="57">
        <v>0.86999183111715606</v>
      </c>
      <c r="J32" s="57">
        <v>5.8437758637916396E-3</v>
      </c>
      <c r="K32" s="57">
        <v>4.4045715319559024E-2</v>
      </c>
      <c r="L32" s="57">
        <v>5.3482236548085338E-3</v>
      </c>
      <c r="M32" s="57">
        <v>4.6589711827551852E-2</v>
      </c>
    </row>
    <row r="33" spans="3:13" x14ac:dyDescent="0.25">
      <c r="C33" s="32">
        <v>10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1.0000000072096424</v>
      </c>
      <c r="J33" s="57">
        <v>0</v>
      </c>
      <c r="K33" s="57">
        <v>0</v>
      </c>
      <c r="L33" s="57">
        <v>0</v>
      </c>
      <c r="M33" s="57">
        <v>0</v>
      </c>
    </row>
    <row r="34" spans="3:13" x14ac:dyDescent="0.25">
      <c r="C34" s="32" t="s">
        <v>30</v>
      </c>
    </row>
    <row r="35" spans="3:13" x14ac:dyDescent="0.25">
      <c r="C35" s="32" t="s">
        <v>10</v>
      </c>
    </row>
    <row r="36" spans="3:13" x14ac:dyDescent="0.25">
      <c r="C36" s="32"/>
    </row>
    <row r="37" spans="3:13" x14ac:dyDescent="0.25">
      <c r="C37" s="32"/>
    </row>
    <row r="38" spans="3:13" x14ac:dyDescent="0.25">
      <c r="C38" s="32"/>
    </row>
    <row r="39" spans="3:13" x14ac:dyDescent="0.25">
      <c r="C39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0"/>
  <sheetViews>
    <sheetView tabSelected="1" topLeftCell="B1" zoomScale="125" zoomScaleNormal="85" workbookViewId="0">
      <selection activeCell="G19" sqref="G19"/>
    </sheetView>
  </sheetViews>
  <sheetFormatPr defaultColWidth="8.85546875" defaultRowHeight="15" x14ac:dyDescent="0.25"/>
  <cols>
    <col min="2" max="2" width="11.5703125" style="1" customWidth="1"/>
    <col min="4" max="4" width="11.42578125" customWidth="1"/>
    <col min="5" max="5" width="13.140625" customWidth="1"/>
    <col min="6" max="6" width="12.5703125" bestFit="1" customWidth="1"/>
    <col min="7" max="7" width="9" bestFit="1" customWidth="1"/>
  </cols>
  <sheetData>
    <row r="2" spans="2:8" x14ac:dyDescent="0.25">
      <c r="E2" s="31">
        <f>(E13-E4)/14</f>
        <v>3.6231146359642794E-2</v>
      </c>
    </row>
    <row r="3" spans="2:8" ht="45" x14ac:dyDescent="0.25">
      <c r="B3" s="33" t="s">
        <v>31</v>
      </c>
      <c r="C3" s="30"/>
      <c r="D3" s="30" t="s">
        <v>32</v>
      </c>
      <c r="E3" s="30" t="s">
        <v>3</v>
      </c>
      <c r="F3" s="30" t="s">
        <v>10</v>
      </c>
      <c r="G3" s="30" t="s">
        <v>7</v>
      </c>
      <c r="H3" s="29"/>
    </row>
    <row r="4" spans="2:8" x14ac:dyDescent="0.25">
      <c r="B4" s="4">
        <v>1</v>
      </c>
      <c r="D4">
        <v>0.19938068801589537</v>
      </c>
      <c r="E4">
        <v>3.999999999999599E-2</v>
      </c>
      <c r="F4">
        <v>-2.0115692830484324E-14</v>
      </c>
      <c r="G4">
        <v>-1.5668089772819575E-2</v>
      </c>
    </row>
    <row r="5" spans="2:8" x14ac:dyDescent="0.25">
      <c r="B5" s="4">
        <v>2</v>
      </c>
      <c r="D5">
        <v>0.18351453251948968</v>
      </c>
      <c r="E5">
        <v>9.6359560565514202E-2</v>
      </c>
      <c r="F5">
        <v>0.30711224768822426</v>
      </c>
      <c r="G5">
        <v>-8.6094570393686568E-3</v>
      </c>
    </row>
    <row r="6" spans="2:8" x14ac:dyDescent="0.25">
      <c r="B6" s="4">
        <v>3</v>
      </c>
      <c r="D6">
        <v>0.19384414957211488</v>
      </c>
      <c r="E6">
        <v>0.15271912113102704</v>
      </c>
      <c r="F6">
        <v>0.58149354200185799</v>
      </c>
      <c r="G6">
        <v>-1.5508243059183596E-3</v>
      </c>
    </row>
    <row r="7" spans="2:8" x14ac:dyDescent="0.25">
      <c r="B7" s="4">
        <v>4</v>
      </c>
      <c r="D7">
        <v>0.23208834519178956</v>
      </c>
      <c r="E7">
        <v>0.20907868169654376</v>
      </c>
      <c r="F7">
        <v>0.72851000577742553</v>
      </c>
      <c r="G7">
        <v>4.7118820899758251E-3</v>
      </c>
    </row>
    <row r="8" spans="2:8" x14ac:dyDescent="0.25">
      <c r="B8" s="58">
        <v>5</v>
      </c>
      <c r="C8" s="59"/>
      <c r="D8">
        <v>0.2844649731778856</v>
      </c>
      <c r="E8">
        <v>0.26543845134073463</v>
      </c>
      <c r="F8">
        <v>0.79249985972705439</v>
      </c>
      <c r="G8">
        <v>1.0930108555382517E-2</v>
      </c>
    </row>
    <row r="9" spans="2:8" x14ac:dyDescent="0.25">
      <c r="B9" s="58">
        <v>6</v>
      </c>
      <c r="C9" s="59"/>
      <c r="D9">
        <v>0.34453293343576891</v>
      </c>
      <c r="E9">
        <v>0.32179806826601726</v>
      </c>
      <c r="F9">
        <v>0.81791329918988065</v>
      </c>
      <c r="G9">
        <v>1.7131955090388229E-2</v>
      </c>
    </row>
    <row r="10" spans="2:8" x14ac:dyDescent="0.25">
      <c r="B10" s="58">
        <v>7</v>
      </c>
      <c r="C10" s="59"/>
      <c r="D10">
        <v>0.40945223227309735</v>
      </c>
      <c r="E10">
        <v>0.37815768519114706</v>
      </c>
      <c r="F10">
        <v>0.82587823081057699</v>
      </c>
      <c r="G10">
        <v>2.323410693675998E-2</v>
      </c>
    </row>
    <row r="11" spans="2:8" x14ac:dyDescent="0.25">
      <c r="B11" s="4">
        <v>8</v>
      </c>
      <c r="D11">
        <v>0.47726030439164152</v>
      </c>
      <c r="E11">
        <v>0.43451730211627715</v>
      </c>
      <c r="F11">
        <v>0.82662919686807823</v>
      </c>
      <c r="G11">
        <v>2.9267004048941725E-2</v>
      </c>
    </row>
    <row r="12" spans="2:8" x14ac:dyDescent="0.25">
      <c r="B12" s="4">
        <v>9</v>
      </c>
      <c r="D12">
        <v>0.54784732905263167</v>
      </c>
      <c r="E12">
        <v>0.49087691904140812</v>
      </c>
      <c r="F12">
        <v>0.82299738472959205</v>
      </c>
      <c r="G12">
        <v>3.5075810969193169E-2</v>
      </c>
    </row>
    <row r="13" spans="2:8" x14ac:dyDescent="0.25">
      <c r="B13" s="4">
        <v>10</v>
      </c>
      <c r="D13">
        <v>0.62924193145571738</v>
      </c>
      <c r="E13">
        <v>0.54723604903499512</v>
      </c>
      <c r="F13">
        <v>0.8061065604155333</v>
      </c>
      <c r="G13">
        <v>3.6638725942022443E-2</v>
      </c>
    </row>
    <row r="14" spans="2:8" x14ac:dyDescent="0.25">
      <c r="B14" s="4" t="s">
        <v>33</v>
      </c>
      <c r="D14" s="43">
        <v>0.11568999097706563</v>
      </c>
      <c r="E14" s="43">
        <v>0.10851339085516602</v>
      </c>
      <c r="F14" s="23">
        <v>0.59221537037502336</v>
      </c>
      <c r="G14" s="23">
        <v>3.7709406135461018E-2</v>
      </c>
    </row>
    <row r="15" spans="2:8" x14ac:dyDescent="0.25">
      <c r="B15" s="4" t="s">
        <v>10</v>
      </c>
      <c r="D15" s="43">
        <v>1.0164866426966477</v>
      </c>
      <c r="E15" s="43">
        <v>0.23913727581122909</v>
      </c>
      <c r="F15" s="23">
        <v>1.0164866426966477</v>
      </c>
      <c r="G15" s="23">
        <v>6.1466117537363696E-2</v>
      </c>
    </row>
    <row r="16" spans="2:8" x14ac:dyDescent="0.25">
      <c r="B16" s="4" t="s">
        <v>35</v>
      </c>
      <c r="D16" s="43">
        <f>Ratios!B758</f>
        <v>0.1514431498626741</v>
      </c>
      <c r="E16" s="43">
        <f>Ratios!B756</f>
        <v>4.1456553044973657E-2</v>
      </c>
      <c r="F16" s="23">
        <f>(E16-4%)/D16</f>
        <v>9.6178205900658564E-3</v>
      </c>
      <c r="G16" s="23">
        <v>1</v>
      </c>
    </row>
    <row r="18" spans="2:2" x14ac:dyDescent="0.25">
      <c r="B18"/>
    </row>
    <row r="22" spans="2:2" x14ac:dyDescent="0.25">
      <c r="B22"/>
    </row>
    <row r="23" spans="2:2" x14ac:dyDescent="0.25">
      <c r="B23"/>
    </row>
    <row r="24" spans="2:2" x14ac:dyDescent="0.25">
      <c r="B24"/>
    </row>
    <row r="28" spans="2:2" x14ac:dyDescent="0.25">
      <c r="B28"/>
    </row>
    <row r="29" spans="2:2" x14ac:dyDescent="0.25">
      <c r="B29"/>
    </row>
    <row r="30" spans="2:2" x14ac:dyDescent="0.25">
      <c r="B3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Cartera</vt:lpstr>
      <vt:lpstr>Ratios</vt:lpstr>
      <vt:lpstr>Matrices</vt:lpstr>
      <vt:lpstr>E(RP)</vt:lpstr>
      <vt:lpstr>Portafolio de Marckowitz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Díaz</dc:creator>
  <cp:lastModifiedBy>Daniel Alonso</cp:lastModifiedBy>
  <dcterms:created xsi:type="dcterms:W3CDTF">2018-08-06T23:18:18Z</dcterms:created>
  <dcterms:modified xsi:type="dcterms:W3CDTF">2019-03-04T23:55:53Z</dcterms:modified>
</cp:coreProperties>
</file>