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hidePivotFieldList="1"/>
  <mc:AlternateContent xmlns:mc="http://schemas.openxmlformats.org/markup-compatibility/2006">
    <mc:Choice Requires="x15">
      <x15ac:absPath xmlns:x15ac="http://schemas.microsoft.com/office/spreadsheetml/2010/11/ac" url="/Users/drewnleonard/Documents/ewp-conflicts/"/>
    </mc:Choice>
  </mc:AlternateContent>
  <bookViews>
    <workbookView xWindow="1780" yWindow="460" windowWidth="28720" windowHeight="17540"/>
  </bookViews>
  <sheets>
    <sheet name="EVENT DATA"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32" i="1" l="1"/>
  <c r="H132" i="1"/>
  <c r="J129" i="1"/>
  <c r="I131" i="1"/>
  <c r="H131" i="1"/>
  <c r="I130" i="1"/>
  <c r="H130" i="1"/>
  <c r="F129" i="1"/>
  <c r="F127" i="1"/>
  <c r="F124" i="1"/>
  <c r="F122" i="1"/>
  <c r="J127" i="1"/>
  <c r="J122" i="1"/>
  <c r="J128" i="1"/>
  <c r="F128" i="1"/>
  <c r="J126" i="1"/>
  <c r="F126" i="1"/>
  <c r="J125" i="1"/>
  <c r="F125" i="1"/>
  <c r="J124" i="1"/>
  <c r="J123" i="1"/>
  <c r="F123" i="1"/>
  <c r="J121" i="1"/>
  <c r="F121" i="1"/>
  <c r="J120" i="1"/>
  <c r="F120" i="1"/>
  <c r="J119" i="1"/>
  <c r="F119" i="1"/>
  <c r="J118" i="1"/>
  <c r="F118" i="1"/>
  <c r="J117" i="1"/>
  <c r="F117" i="1"/>
  <c r="J116" i="1"/>
  <c r="F116" i="1"/>
  <c r="J115" i="1"/>
  <c r="F115" i="1"/>
  <c r="J114" i="1"/>
  <c r="F114" i="1"/>
  <c r="J113" i="1"/>
  <c r="F113" i="1"/>
  <c r="J112" i="1"/>
  <c r="F112" i="1"/>
  <c r="J110" i="1"/>
  <c r="F110" i="1"/>
  <c r="J111" i="1"/>
  <c r="F111" i="1"/>
  <c r="J109" i="1"/>
  <c r="F109" i="1"/>
  <c r="J108" i="1"/>
  <c r="F108" i="1"/>
  <c r="J107" i="1"/>
  <c r="F107" i="1"/>
  <c r="J106" i="1"/>
  <c r="F106" i="1"/>
  <c r="J104" i="1"/>
  <c r="F104" i="1"/>
  <c r="J103" i="1"/>
  <c r="F103" i="1"/>
  <c r="J101" i="1"/>
  <c r="F101" i="1"/>
  <c r="J102" i="1"/>
  <c r="F102" i="1"/>
  <c r="J99" i="1"/>
  <c r="F99" i="1"/>
  <c r="J100" i="1"/>
  <c r="F100" i="1"/>
  <c r="J105" i="1"/>
  <c r="F105" i="1"/>
  <c r="J98" i="1"/>
  <c r="F98" i="1"/>
  <c r="J97" i="1"/>
  <c r="F97" i="1"/>
  <c r="J96" i="1"/>
  <c r="F96" i="1"/>
  <c r="J95" i="1"/>
  <c r="F95" i="1"/>
  <c r="J94" i="1"/>
  <c r="F94" i="1"/>
  <c r="J91" i="1"/>
  <c r="F91" i="1"/>
  <c r="J93" i="1"/>
  <c r="F93" i="1"/>
  <c r="J92" i="1"/>
  <c r="F92" i="1"/>
  <c r="J90" i="1"/>
  <c r="F90" i="1"/>
  <c r="J89" i="1"/>
  <c r="F89" i="1"/>
  <c r="J88" i="1"/>
  <c r="F88" i="1"/>
  <c r="J87" i="1"/>
  <c r="F87" i="1"/>
  <c r="J86" i="1"/>
  <c r="F86" i="1"/>
  <c r="J85" i="1"/>
  <c r="F85" i="1"/>
  <c r="J84" i="1"/>
  <c r="F84" i="1"/>
  <c r="J83" i="1"/>
  <c r="F83" i="1"/>
  <c r="J82" i="1"/>
  <c r="F82" i="1"/>
  <c r="J81" i="1"/>
  <c r="F81" i="1"/>
  <c r="J80" i="1"/>
  <c r="F80" i="1"/>
  <c r="J79" i="1"/>
  <c r="F79" i="1"/>
  <c r="J78" i="1"/>
  <c r="F78" i="1"/>
  <c r="J76" i="1"/>
  <c r="F76" i="1"/>
  <c r="J77" i="1"/>
  <c r="F77" i="1"/>
  <c r="J75" i="1"/>
  <c r="F75" i="1"/>
  <c r="J74" i="1"/>
  <c r="F74" i="1"/>
  <c r="J73" i="1"/>
  <c r="F73" i="1"/>
  <c r="J72" i="1"/>
  <c r="F72" i="1"/>
  <c r="J71" i="1"/>
  <c r="F71" i="1"/>
  <c r="J70" i="1"/>
  <c r="F70" i="1"/>
  <c r="J69" i="1"/>
  <c r="F69" i="1"/>
  <c r="J68" i="1"/>
  <c r="F68" i="1"/>
  <c r="J67" i="1"/>
  <c r="F67" i="1"/>
  <c r="J66" i="1"/>
  <c r="F66" i="1"/>
  <c r="J65" i="1"/>
  <c r="F65" i="1"/>
  <c r="J64" i="1"/>
  <c r="F64" i="1"/>
  <c r="J63" i="1"/>
  <c r="F63" i="1"/>
  <c r="J62" i="1"/>
  <c r="F62" i="1"/>
  <c r="J61" i="1"/>
  <c r="F61" i="1"/>
  <c r="J60" i="1"/>
  <c r="F60" i="1"/>
  <c r="J59" i="1"/>
  <c r="F59" i="1"/>
  <c r="J58" i="1"/>
  <c r="F58" i="1"/>
  <c r="J57" i="1"/>
  <c r="F57" i="1"/>
  <c r="J56" i="1"/>
  <c r="F56" i="1"/>
  <c r="J55" i="1"/>
  <c r="F55" i="1"/>
  <c r="J54" i="1"/>
  <c r="F54" i="1"/>
  <c r="J53" i="1"/>
  <c r="F53" i="1"/>
  <c r="J52" i="1"/>
  <c r="F52" i="1"/>
  <c r="J51" i="1"/>
  <c r="F51" i="1"/>
  <c r="J50" i="1"/>
  <c r="F50" i="1"/>
  <c r="J49" i="1"/>
  <c r="F49" i="1"/>
  <c r="J48" i="1"/>
  <c r="F48" i="1"/>
  <c r="J47" i="1"/>
  <c r="F47" i="1"/>
  <c r="J46" i="1"/>
  <c r="F46" i="1"/>
  <c r="J45" i="1"/>
  <c r="F45" i="1"/>
  <c r="J44" i="1"/>
  <c r="F44" i="1"/>
  <c r="J43" i="1"/>
  <c r="F43" i="1"/>
  <c r="J42" i="1"/>
  <c r="F42" i="1"/>
  <c r="J41" i="1"/>
  <c r="F41" i="1"/>
  <c r="J40" i="1"/>
  <c r="F40" i="1"/>
  <c r="J39" i="1"/>
  <c r="F39" i="1"/>
  <c r="J38" i="1"/>
  <c r="F38" i="1"/>
  <c r="J37" i="1"/>
  <c r="F37" i="1"/>
  <c r="J36" i="1"/>
  <c r="F36" i="1"/>
  <c r="J35" i="1"/>
  <c r="F35" i="1"/>
  <c r="J34" i="1"/>
  <c r="F34" i="1"/>
  <c r="J33" i="1"/>
  <c r="F33" i="1"/>
  <c r="J32" i="1"/>
  <c r="F32" i="1"/>
  <c r="J30" i="1"/>
  <c r="F30" i="1"/>
  <c r="J31" i="1"/>
  <c r="F31" i="1"/>
  <c r="J29" i="1"/>
  <c r="F29" i="1"/>
  <c r="J28" i="1"/>
  <c r="F28" i="1"/>
  <c r="J27" i="1"/>
  <c r="F27" i="1"/>
  <c r="J26" i="1"/>
  <c r="F26" i="1"/>
  <c r="J25" i="1"/>
  <c r="F25" i="1"/>
  <c r="J23" i="1"/>
  <c r="F23" i="1"/>
  <c r="J24" i="1"/>
  <c r="F24" i="1"/>
  <c r="J21" i="1"/>
  <c r="F21" i="1"/>
  <c r="J20" i="1"/>
  <c r="F20" i="1"/>
  <c r="J19" i="1"/>
  <c r="F19" i="1"/>
  <c r="J18" i="1"/>
  <c r="F18" i="1"/>
  <c r="J17" i="1"/>
  <c r="F17" i="1"/>
  <c r="J16" i="1"/>
  <c r="F16" i="1"/>
  <c r="J15" i="1"/>
  <c r="F15" i="1"/>
  <c r="J14" i="1"/>
  <c r="F14" i="1"/>
  <c r="J13" i="1"/>
  <c r="F13" i="1"/>
  <c r="J12" i="1"/>
  <c r="F12" i="1"/>
  <c r="J11" i="1"/>
  <c r="F11" i="1"/>
  <c r="J10" i="1"/>
  <c r="F10" i="1"/>
  <c r="J9" i="1"/>
  <c r="F9" i="1"/>
  <c r="J6" i="1"/>
  <c r="F6" i="1"/>
  <c r="J8" i="1"/>
  <c r="F8" i="1"/>
  <c r="J7" i="1"/>
  <c r="F7" i="1"/>
  <c r="J5" i="1"/>
  <c r="F5" i="1"/>
  <c r="J4" i="1"/>
  <c r="F4" i="1"/>
  <c r="J3" i="1"/>
  <c r="F3" i="1"/>
  <c r="J2" i="1"/>
  <c r="F2" i="1"/>
  <c r="J132" i="1"/>
  <c r="J131" i="1"/>
  <c r="J130" i="1"/>
  <c r="F130" i="1"/>
  <c r="F131" i="1"/>
</calcChain>
</file>

<file path=xl/sharedStrings.xml><?xml version="1.0" encoding="utf-8"?>
<sst xmlns="http://schemas.openxmlformats.org/spreadsheetml/2006/main" count="588" uniqueCount="354">
  <si>
    <t>AVERAGE</t>
  </si>
  <si>
    <t>MEDIAN</t>
  </si>
  <si>
    <t xml:space="preserve">Government kills civilians during effort to defeat Royalist insurgency.
</t>
  </si>
  <si>
    <t>Baath government represses political opponents.</t>
  </si>
  <si>
    <t>Government of Ali Nasir kills civilians during effort to prevent takeover by political opponents.</t>
  </si>
  <si>
    <t>Suspected supporters of left wing insurgency (FRAC, ELN, etc).</t>
  </si>
  <si>
    <t>Government kills civilians during effort to defeat leftist insurgencies.</t>
  </si>
  <si>
    <t>Suspected supporters of Bougainville separatist insurgency</t>
  </si>
  <si>
    <t>Government kills civilians during effort to defeat Bougainville separatist insurgency.</t>
  </si>
  <si>
    <t>Government kills civilians during effort to defeat separatist insurgency in Aceh.</t>
  </si>
  <si>
    <t>Suspected supporters of the JVP</t>
  </si>
  <si>
    <t>Suspected supporters of separatist insurgency.</t>
  </si>
  <si>
    <t>Suspected supporters of Charles Taylor's National Patriotic Front of Liberia, members of Manos and Gios tribes.</t>
  </si>
  <si>
    <t>Government kills civilians in effort to defeat insurgency by Charles Taylor's National Patriotic Front of Liberia.</t>
  </si>
  <si>
    <t>Government kills civilians during effort to defeat insurgency by Liberians United for Reconciliation and Democracy (LURD) and Movement for Democracy in Liberia (MODEL)</t>
  </si>
  <si>
    <t>Suspected supporters of Government kills civilians during effort to defeat insurgency by Liberians United for Reconciliation and Democracy (LURD) and Movement for Democracy in Liberia (MODEL) insurgency</t>
  </si>
  <si>
    <t>Government kills civilians during crack down on political opposition.</t>
  </si>
  <si>
    <t>Suspected supporters of Kashmir separatist insurgency, Muslims</t>
  </si>
  <si>
    <t>Government kills civilians during effort to defeat insurgency by Kashmiri Muslim separatists.</t>
  </si>
  <si>
    <t>Suspected supporters of RPF, Tutsi, Hutu political opponents</t>
  </si>
  <si>
    <t>Government kills civilians during effort to defeat Kurdish separatists insurgency.</t>
  </si>
  <si>
    <t>Political opponents of Cedras regime.</t>
  </si>
  <si>
    <t>Suspected supporters of United Tajik Opposition (UTO) insurgency, Gharmi and Pamiri, Islamists</t>
  </si>
  <si>
    <t>Algerian government kills civilians during effort to defeat Islamist insurgency.</t>
  </si>
  <si>
    <t>Suspected supporters of Islamist insurgency</t>
  </si>
  <si>
    <t>Government kills civilians during effort to defeat Maoist insurgency.</t>
  </si>
  <si>
    <t>Suspected supporters of Maoist insurgency, other political opponents of the monarchy.</t>
  </si>
  <si>
    <t>Suspected supporters of Kosovar Albanian separatist insurgency.</t>
  </si>
  <si>
    <t xml:space="preserve">Suspected supporters of Darfurian insurgents, ethnic "black Africans." </t>
  </si>
  <si>
    <t>Suspected opponents of the Lissouba regime, Sassou-Nguesso and Kolelas supporters</t>
  </si>
  <si>
    <t>Lissouba government kills civilians in effort to defeat political opposition and rebellion by supporters of Sassou-Nguesso and Kolelas.</t>
  </si>
  <si>
    <t>Government kills civilians in effort to defeat insurgency by supporters of Lissouba and Kolelas.</t>
  </si>
  <si>
    <t>Government kills Tutsi (Banyarwanda/Banyamulenge) civilians and  suspected supporters of Kabila/Alliance of Democratic Forces for the Liberation of Congo-Zaire (ADFL) insurgency.</t>
  </si>
  <si>
    <t>Tutsi (also Banyarwanda/Banyamulenge), suspected supporters of Kabila/Alliance of Democratic Forces for the Liberation of Congo-Zaire, (ADFL)</t>
  </si>
  <si>
    <t>Suspected supporters of Lissouba and Kolelas insurgent groups.</t>
  </si>
  <si>
    <t>Suspected political opponents of Joaquín Balaguer</t>
  </si>
  <si>
    <t>Government kills civilians in effort to defeat insurgency by various groups backed by Rwanda and Uganda.</t>
  </si>
  <si>
    <t>Suspected supporters of Pathet Lao communist insurgency.</t>
  </si>
  <si>
    <t>suspected political opponents of Pinochet regime</t>
  </si>
  <si>
    <t>Political opponents of Hissen Habre, Southern Chadians, suspected supporters of Libyan backed rebellion</t>
  </si>
  <si>
    <t>Suspected opponents of Idriss Deby, supporters of southern insurgent movements.</t>
  </si>
  <si>
    <t>Suspected supporters of Abkhazian insurgency.</t>
  </si>
  <si>
    <t>Government of Joaquín Balaguer kills civilians during effort to suppress uprisings and political opposition.</t>
  </si>
  <si>
    <t>Government kills civilians during effort to suppress leftist Sandinista insurgency.</t>
  </si>
  <si>
    <t>Tusti government kills civilians in effort to suppress Hutu rebellions and insurgency.</t>
  </si>
  <si>
    <t>Nigerian government kills civilians during effort to suppress rebellion and political protest in oil producing regions of the Niger River Delta.</t>
  </si>
  <si>
    <t>To suppress repeated rebellions for independent Kurdistan in northern Iraq, government engages in large-scale massacres. (Harff)</t>
  </si>
  <si>
    <t>Suspected supporters of SPLA insurgency, Nuba, Dinka</t>
  </si>
  <si>
    <t>Suspected supporters of UNITA insurgency</t>
  </si>
  <si>
    <t>Government kills civilians during effort to suppress rebellion by Eritrean separatists.</t>
  </si>
  <si>
    <t>Government represses suspected urban political opponents and suspected supporters of insurgency in Tigre.</t>
  </si>
  <si>
    <t>suspected political opponents of communist government, suspected supporters of Tigrean insurgency</t>
  </si>
  <si>
    <t>Suspected supporters of Eritrean secessionist insurgency</t>
  </si>
  <si>
    <t>Suspected supporters of Ogaden secessionist insurgency (Oromo and ethnic Somalis)</t>
  </si>
  <si>
    <t>Suspected supporters of anti-communist insurgency and other political opponents of the regime</t>
  </si>
  <si>
    <t>Government cracks down on political opposition and Islamist militants.</t>
  </si>
  <si>
    <t>Suspected political opponents of Reza Shah</t>
  </si>
  <si>
    <t>Government kills civilians in effort to defeat insurgency by Tamil separatists.</t>
  </si>
  <si>
    <t>Suspected supporters of Tamil separatist insurgency</t>
  </si>
  <si>
    <t>Government kills civilians in effort to repress political opposition to Apartheid and to defeat armed insurgency by black Africans.</t>
  </si>
  <si>
    <t>Suspected supporters of African National Congress and other anti-Apartheid groups.</t>
  </si>
  <si>
    <t>Suspected supporters of New People's Army communist insurgency, other political opponents of Marcos</t>
  </si>
  <si>
    <t>Suspected political opponents of Khmer Rouge communist government, Vietnamese, Muslims</t>
  </si>
  <si>
    <t>Communist government represses suspected political opponents.
This event does not include the deaths of "boat people" since they were not intentionally killed by the government.</t>
  </si>
  <si>
    <t>Suspected political opponents of communist government</t>
  </si>
  <si>
    <t>Palestinians</t>
  </si>
  <si>
    <t>Jordanian government kills civilians during effort to expel Palestinian Liberation Organization from Jordan</t>
  </si>
  <si>
    <t>Suspected supporters of Bengali separatist movement</t>
  </si>
  <si>
    <t>suspected political opponents; Croatians</t>
  </si>
  <si>
    <t>Ukrainians; suspected supporters of the UPA</t>
  </si>
  <si>
    <t>Indigenous Taiwanese Islanders</t>
  </si>
  <si>
    <t>suspected supporters of leftist insurgency</t>
  </si>
  <si>
    <t>supporters of secessionist movement in Kasai (Luba/Baluba)</t>
  </si>
  <si>
    <t>Supporters of Biafran secessionist movement, Igbo tribe members</t>
  </si>
  <si>
    <t>Suspected political opponents of Macias regime, members of Bubi tribe</t>
  </si>
  <si>
    <t>Suspected opponents of the Amin regime, Acholi and Langi tribe members, Christian church leaders</t>
  </si>
  <si>
    <t>Suspected supporters of Buddhist Chittagong Hills insurgency</t>
  </si>
  <si>
    <t xml:space="preserve">Political
</t>
  </si>
  <si>
    <t xml:space="preserve">Ethnic
</t>
  </si>
  <si>
    <t>Ethnic Germans</t>
  </si>
  <si>
    <t>suspected political opponents</t>
  </si>
  <si>
    <t>suspected supporters of Huk insurgency</t>
  </si>
  <si>
    <t>suspected supporters of liberal party</t>
  </si>
  <si>
    <t>Tibetan Buddhists; suspected supporters of Tibetan insurgents; suspected political opponents</t>
  </si>
  <si>
    <t>Shiites</t>
  </si>
  <si>
    <t>Southern Sudanese; suspected supporters of Anya Nya rebellion</t>
  </si>
  <si>
    <t>Suspected supporters of Kurdish insurgency.</t>
  </si>
  <si>
    <t>suspected supporters of Tutsi insurgents</t>
  </si>
  <si>
    <t>Political and ethnic</t>
  </si>
  <si>
    <t>Suspected opponents of Banda regime</t>
  </si>
  <si>
    <t>suspected supporters of Hutu rebellions and political opposition</t>
  </si>
  <si>
    <t>suspect supporters of communist party, Ethnic Chinese</t>
  </si>
  <si>
    <t>Communist government represses suspected political opponents.</t>
  </si>
  <si>
    <t>Ethnic and Political</t>
  </si>
  <si>
    <t>Political</t>
  </si>
  <si>
    <t>Ethnic</t>
  </si>
  <si>
    <t>China-Taiwan</t>
  </si>
  <si>
    <t>Afghanistan</t>
  </si>
  <si>
    <t>Argentina</t>
  </si>
  <si>
    <t>Burundi</t>
  </si>
  <si>
    <t>Chile</t>
  </si>
  <si>
    <t>El Salvador</t>
  </si>
  <si>
    <t>Equatorial Guinea</t>
  </si>
  <si>
    <t>Romania</t>
  </si>
  <si>
    <t>Rwanda</t>
  </si>
  <si>
    <t>Sierra Leone</t>
  </si>
  <si>
    <t>South Africa</t>
  </si>
  <si>
    <t>Sudan</t>
  </si>
  <si>
    <t>Yemen</t>
  </si>
  <si>
    <t>Zimbabwe</t>
  </si>
  <si>
    <t>"Government dominated by northern Muslim-Arabs uses indiscriminate violence to suppress mostly non-Muslim Africans who support a secessionist movement in the south." (Harff)</t>
  </si>
  <si>
    <t>"Army and security forces suppress counter-revolutionary elements of society, including Tibetan Buddhists, landowners, and supporters of former Chiang Kai-shek regime." (Harff)</t>
  </si>
  <si>
    <t>In the wake of independence from France, Algerian militants attack Europeans and Muslim civilians who collaborated with French colonial authorities. (Harff)</t>
  </si>
  <si>
    <t>Local Hutu officials orchestrate vengeance attacks against Tutsis following cross-border incursions by Tutsi rebels.  (Harff)</t>
  </si>
  <si>
    <t>Attempted coup by Hutu units in 1965 results in massacres of Tutsis countryside.  Ruling Tutsis respond by unleashing Tutsi-dominated Army to destroy Hutu leaders.  In 1972, militant Hutus massacre Tutsis, Tutsi regime responds with massive killings. (Harff)</t>
  </si>
  <si>
    <t>After attempted Communist coup, Muslim vigilantes massacre Party members and ethnic Chinese. After government formally bans Party; military eliminates suspected Communists and sympathizers. (Harff)</t>
  </si>
  <si>
    <t>Serb militias backed by Yugoslavian armed forces target ethnic-Albanians to counter insurgency and cleanse Kosovo of Albanians. Targeting ends with Yugoslavia's withdrawal in June 1999 following NATO air attacks.  (Harff)</t>
  </si>
  <si>
    <t>RPF insurgency leads to full scale civil war.  Hutu dominated government deploys military and armed gangs to systematically slaughter primarily Tutsis but also Hutu moderates.  (Harff)</t>
  </si>
  <si>
    <t>Muslim residents of Bosnia are subject to "ethnic cleansing" measures including destruction of property, forced resettlement, execution, and massacres by Serb and Croat forces seeking union with Serbia and Croatia.  (Harff)</t>
  </si>
  <si>
    <t>Revolutionary campaign by Marxist Sinhalese JVP prompts government to unleash military and police death squads. Killings of JVP leaders, supporters, and poor Sinhalese youth in rural areas eliminates JVP. (Harff)</t>
  </si>
  <si>
    <t>Rebellion in the north by Somali National Movement leads to indiscriminant government anti-insurgency operations, causing many civilian deaths (particularly among Issaq clan). Actions lead to wider war that topples the Siad Barre regime in 1991. (Harff)</t>
  </si>
  <si>
    <t>Government dominated by northern Muslim-Arab targets secessionist non-Muslim southerners and Nuba for destruction by indiscriminate military attacks, massacres by government-supported tribal militias, and government-induced privation and population displacement. Following the signing of the Machakos Protocol in July 2002 which signaled the beginning of an effective peace process, the warring parties signed a memorandum of understanding in October 2002 to permit unfettered humanitarian access to affected populations.  (Harff)</t>
  </si>
  <si>
    <t>Government military and security forces crush revolt by Muslim Brotherhood centered in cities of Hama and Aleppo.  (Harff)</t>
  </si>
  <si>
    <t>To consolidate Islamic revolution, government violently suppresses dissident Muslims (Mujahedeen) and rebel Kurds and selectively executes prominent Baha'is. (Harff)</t>
  </si>
  <si>
    <t>After Amin is overthrown, former Prime Minister Obote takes control of government. Political and tribal rivals of Obote are targeted by army and armed bands; groups targeted include West Nile supporters of Amin and Bagandan supporters of rebel leader Musaveni.  (Harff)</t>
  </si>
  <si>
    <t>In the face of widespread insurgency, military, security units, and death squads kill, imprison, and harass suspected leftists among clergy, peasants, urban workers, and intellectuals.  (Harff)</t>
  </si>
  <si>
    <t>Communist coup results in political purges of ruling circles followed by Soviet invasion.  Widespread Mujahedeen rural insurgency provokes Soviet and Afghan government tactics of systematic terror, destruction of villages, and execution of prisoners.  (Harff)</t>
  </si>
  <si>
    <t>Military-dominated governments initiate series of anti-subversive anti-guerrilla campaigns with indiscriminate use of death squads against suspected leftists and indigenous Mayans. Killings become systematic and widespread after July 1978.  (Harff)</t>
  </si>
  <si>
    <t>Military stages coup and declares state of siege. Death squads target subversives for disappearances, kidnappings, torture, and murder. (Harff)</t>
  </si>
  <si>
    <t>Indonesian backed coup plunges East Timor into civil war followed by Indonesian invasion.  Resisting Timorese are killed in massacres and famine. (Harff)</t>
  </si>
  <si>
    <t>Khmer Rouge initiate restructuring of society with massive deaths by starvation, deprivation, executions, and massacres of supporters of the old regime, city dwellers, and ethnic and religious minorities (particularly Muslim Chams). (Harff)</t>
  </si>
  <si>
    <t>Both National Union for the Independence of Angola (UNITA) rebels and Popular Movement for the Liberation of Angola (MPLA) led government forces perpetrate destructive campaigns and atrocities against civilians. International attempts to reconcile the contending forces result in a cessation of genocidal tactics following the Lusaka Protocol in November 1994. (Harff)</t>
  </si>
  <si>
    <t>Baluchi rebellion suppressed by military using indiscriminate violence against civilians. (Harff)</t>
  </si>
  <si>
    <t>In wake of military coup, supporters of former regime and other leftists are arrested, tortured, disappeared, exiled, and summarily executed. (Harff)</t>
  </si>
  <si>
    <t>Moro resistance to government-sponsored Christian settlement and support of guerrillas fighting for autonomy results in military and paramilitary terror tactics in which many Moros are killed in massacres and napalm bombings. (Harff)</t>
  </si>
  <si>
    <t>After General Amin seizes power, he systematically exterminates political opponents and personal enemies.  Tribes closely associated with his predecessor also are targeted for destruction. Amin's regime is ousted by Tanzanian invasion in April 1979. (Harff)</t>
  </si>
  <si>
    <t>General strikes by Bengali nationalists are met with martial law.  Military deploys in force with tanks, airpower, and artillery and indiscriminately attacks civilians. (Harff)</t>
  </si>
  <si>
    <t>In response to a separatist rebellion by mainly Igbo peoples in Eastern Nigeria (Biafra), the Federal government imposes a blockage on May 30, 1967, that prevents food, medical supplies, and other forms of relief assistance from reaching affected populations. Deaths result mainly from starvation and disease caused by severe deprivation. (Harff)</t>
  </si>
  <si>
    <t>Government military and paramilitary forces engage in killings, reprisals, and bombardments against villagers supporting Viet Cong. (Harff)</t>
  </si>
  <si>
    <r>
      <t xml:space="preserve">Government backs local, Arab </t>
    </r>
    <r>
      <rPr>
        <i/>
        <sz val="10"/>
        <rFont val="Arial"/>
        <family val="2"/>
      </rPr>
      <t>janjaweed</t>
    </r>
    <r>
      <rPr>
        <sz val="10"/>
        <rFont val="Arial"/>
      </rPr>
      <t xml:space="preserve"> militias and encourages them to terrorize suspected supporters of separatist rebels; victims groups include Fur, Zaghawa, Masaleit, and other non-Arab peoples of the Darfur region. (Harff)</t>
    </r>
  </si>
  <si>
    <t>Vietnam-North (repression by communist government)</t>
  </si>
  <si>
    <t>Political repression by Castro</t>
  </si>
  <si>
    <t>Repression and retribution against Croatians, former Chetniks, and other suspected opponents of the communist regime after WWII.</t>
  </si>
  <si>
    <t>Arabs</t>
  </si>
  <si>
    <t>suspected supporters of communist insurgency</t>
  </si>
  <si>
    <t>Harkis, suspected supporters of French</t>
  </si>
  <si>
    <t>Suspected supporters of Royalist insurgency</t>
  </si>
  <si>
    <t>Government represses suspected political opponents.</t>
  </si>
  <si>
    <t>Government represses Arabs.</t>
  </si>
  <si>
    <t>Hmong</t>
  </si>
  <si>
    <t>Communist government represses insurgency by Hmong tribe.</t>
  </si>
  <si>
    <t>Poles expel ethnic Germans in retaliation for occupation and repression by Germany during World War II.</t>
  </si>
  <si>
    <t>Czechs expel ethnic Germans in retaliation for occupation and repression by Germany during World War II.</t>
  </si>
  <si>
    <t>Yugoslavs expel ethnic Germans in retaliation for occupation and repression by Germany during World War II.</t>
  </si>
  <si>
    <t>Government suppresses political opposition</t>
  </si>
  <si>
    <t>Equatorial Guinea gained independence from Spain on October 12, 1968. In an attempt to consolidate power following his victory in the country's first presidential election (September 1968), President Macias pressures Spanish residents to abandon control of the economy in February 1969. The ensuing crisis triggers an unsuccessful coup attempt, which triggers a violent and sustained crackdown on all political opposition, including ethnic-Bubi separatists on the island of Fernando Po (now known as Bioko). State terror ends with a successful coup led by Macias' nephew in August 1979. (Harff)</t>
  </si>
  <si>
    <t>Government kills civilians during effort to defeat secessionist movement in Kasai province.</t>
  </si>
  <si>
    <t>Government and local communist allies kills civilians in Mosul after Nationalist uprising.</t>
  </si>
  <si>
    <t xml:space="preserve">Government kills civilians during effort to defeat leftist Huk insurgency. </t>
  </si>
  <si>
    <t xml:space="preserve">Government kills civilians during effort to defeat Islamist Darul-Islam insurgency. </t>
  </si>
  <si>
    <t>Government kills civilians during effort to defeat insurgency by supporters of Liberal party.</t>
  </si>
  <si>
    <t>Government kills civilians during effort to defeat leftist insurgencies on Cheju Island and other provinces.</t>
  </si>
  <si>
    <t>Polish government kills civilians during effort to defeat Ukrainian separatists insurgency.</t>
  </si>
  <si>
    <t>Political and Ethnic</t>
  </si>
  <si>
    <t>suspected supporters of Darul Islam insurgency</t>
  </si>
  <si>
    <t>Suspected supporters of FRETILIN separatist insurgency</t>
  </si>
  <si>
    <t>Suspected supporters of ZAPU/ZANU insurgency</t>
  </si>
  <si>
    <t>Suspected supporters of Moro separatist insurgency</t>
  </si>
  <si>
    <t>Suspected supporters of (Janatha Vimukthi Peramuna--JVP) insurgency</t>
  </si>
  <si>
    <t>Nationalist Chinese troops kill civilians during effort to suppress uprising by indigenous Taiwanese islanders.</t>
  </si>
  <si>
    <t>Government kills civilians during effort to suppress leftist rebellion by the People's Liberation Front (Janatha Vimukthi Peramuna--JVP), a Maoist and primarily rural Sinhalese youth movement.</t>
  </si>
  <si>
    <t>Government kills civilians during effort to suppress rebellion by Black African ZAPU and ZANU guerrillas.</t>
  </si>
  <si>
    <t>Bangladeshi government kills civilians during effort to suppress rebellion by Buddhist Chittagong Hill tribe.</t>
  </si>
  <si>
    <t>Government kills civilians during effort to suppress rebellion by Shiites.</t>
  </si>
  <si>
    <t>suspected supporters of Khmer Rouge communist insurgency, Vietnamese</t>
  </si>
  <si>
    <t>suspected supporters of communist insurgency, Mayans</t>
  </si>
  <si>
    <t xml:space="preserve">Government kills civilians during effort to defeat leftist Pathet Lao insurgency. </t>
  </si>
  <si>
    <t xml:space="preserve">Government kills civilians during effort to defeat leftist Khmer Rouge insurgency. </t>
  </si>
  <si>
    <t>Suspected supporters of anti-government insurgent groups.</t>
  </si>
  <si>
    <t>Government kills civilians during effort to defeat insurgency by multiple competing rebel groups, including the Taliban.</t>
  </si>
  <si>
    <t>Suspected supporters of Niger River Delta rebellions.</t>
  </si>
  <si>
    <t>Georgian government kills civilians during effort to defeat Abkhaz insurgency.</t>
  </si>
  <si>
    <t>Suspected supporters of Bosnian Muslim and Croatian separatist insurgencies</t>
  </si>
  <si>
    <t>Suspected supporters of leftist Sandinista insurgency</t>
  </si>
  <si>
    <t>Suspected supporters of Lords Resistance Army insurgency, Holy Spirit Movement, other resistance groups, Acholi.</t>
  </si>
  <si>
    <t>Suspected supporters of Croatian separatist insurgency</t>
  </si>
  <si>
    <t>Serbian government and militias kill Croatian civilians during effort to defeat Croatian separatist insurgency.</t>
  </si>
  <si>
    <t>Members of anti-government demonstrations</t>
  </si>
  <si>
    <t>Government kills civilians during crack down on anti-government protests and demonstrations.</t>
  </si>
  <si>
    <t>Suspected supporters of Hutu insurgency, other Hutu political opponents</t>
  </si>
  <si>
    <t>Government kills civilians during effort to defeat United Tajik Opposition (UTO) insurgency.</t>
  </si>
  <si>
    <t>Suspected supporters of Armenian separatist insurgency.</t>
  </si>
  <si>
    <t>Azeri government kills civilians during effort to defeat Armenian separatist insurgency.</t>
  </si>
  <si>
    <t>Suspected political opponents, supporters of Somalia National Movement, Isaaq, Hawiye, and Majeerteen groups.</t>
  </si>
  <si>
    <t>Government forces kill civilians during effort to defeat insurgency by Lord's Resistance Army, Holy Spirit Movement, and others.</t>
  </si>
  <si>
    <t>Suspected political opponents of Ali Nasir</t>
  </si>
  <si>
    <t>Suspected supporters of Sikh separatist insurgency</t>
  </si>
  <si>
    <t>Government kills civilians during effort to defeat Sikh separatist insurgency.</t>
  </si>
  <si>
    <t>Suspected supporters of Zimbabwe African People's Union, Ndebele</t>
  </si>
  <si>
    <t>Government kills civilians during effort to defeat insurgency by supporters of Zimbabwe African People's Union</t>
  </si>
  <si>
    <t>Suspected supporters of leftist Shining Path insurgency</t>
  </si>
  <si>
    <t>Government kills civilians during effort to defeat leftist Shining Path insurgency.</t>
  </si>
  <si>
    <t>Suspected supporters of Contra Insurgents, Miskitos</t>
  </si>
  <si>
    <t>Government kills civilians during effort to defeat rightist Contra insurgency.</t>
  </si>
  <si>
    <t>Government kills civilians during effort to crush South African backed RENAMO insurgency.</t>
  </si>
  <si>
    <t>Suspected supporters of RENAMO and other political opponents of the regime.</t>
  </si>
  <si>
    <t>Suspected supporters of Muslim Brotherhood and other opponents of the regime</t>
  </si>
  <si>
    <t>suspected supporters of National Resistance Army (NRA) insurgency, suspected former supporters of Idi Amin, Bagandans</t>
  </si>
  <si>
    <t>Political opponents of Islamist regime, suspected supporters of Kurdish insurgency, Baha'i</t>
  </si>
  <si>
    <t>suspected supporters of Muslim Maitatsine/Mara sect</t>
  </si>
  <si>
    <t>Government kills civilians during effort to put down uprising by members of Muslim Maitatsine/Mara sect in Kano</t>
  </si>
  <si>
    <t>Government cracks down on student-led democracy uprising.</t>
  </si>
  <si>
    <t>Suspected supporters of democracy movement</t>
  </si>
  <si>
    <t>Government kills civilians during effort to suppress rebellion by Ogaden separatists.</t>
  </si>
  <si>
    <t>Government kills civilians during effort to defeat separatist insurgencies (including Karens, Mon, and Shan)</t>
  </si>
  <si>
    <t>Karens, Mons, and Shan</t>
  </si>
  <si>
    <t>Government kills civilians during effort to defeat communist CPB (Communist Party of Burma) insurgency</t>
  </si>
  <si>
    <t>Suspected supporters of Chechen separatist insurgency</t>
  </si>
  <si>
    <t>Government kills civilians during effort to defeat insurgency by Revolutionary United Front.</t>
  </si>
  <si>
    <t>Suspected supporters of Revolutionary United Front (RUF)</t>
  </si>
  <si>
    <t>Government kills civilians during effort to defeat Chechen separatist insurgency.</t>
  </si>
  <si>
    <t>Suspected supporters of Hutu former government and insurgents</t>
  </si>
  <si>
    <t>Government kills civilians in reprisals for 1994 genocide and during effort to defeat Hutu insurgency in Northwest Rwanda.</t>
  </si>
  <si>
    <t>Suspected supporters of United Front insurgency, domestic political opponents.</t>
  </si>
  <si>
    <t>Taliban government kills civilians during effort to defeat insurgency by Northern Alliance and crush domestic political opposition.</t>
  </si>
  <si>
    <t>Government of Idriss Deby represses political opposition and supporters of various southern-based insurgent movements.</t>
  </si>
  <si>
    <t>Government of Hissen Habre represses political opposition and supporters of Libyan backed rebellion.</t>
  </si>
  <si>
    <t>Government kills civilians during effort to defeat West Papuan secessionist insurgency.</t>
  </si>
  <si>
    <t>Suspected supporters of West Papuan secessionist insurgency.</t>
  </si>
  <si>
    <t>Suspected supporters of Conseil National de Libération/Simba insurgency</t>
  </si>
  <si>
    <t>Government kills civilians during effort to defeat Conseil National de Libération/Simba insurgency</t>
  </si>
  <si>
    <t>Suspected supporters of Baluchi insurgency</t>
  </si>
  <si>
    <t>Government kills civilians during effort to defeat insurgency by communist New People's Army.</t>
  </si>
  <si>
    <t>SUM</t>
  </si>
  <si>
    <t>Sri Lanka</t>
  </si>
  <si>
    <t>Ethnic (religious)</t>
  </si>
  <si>
    <t>Government attacks suspected supporters of Tamil insurgency.  Many killed by government shelling of refugee camps in northern Sri Lanka.  Numerous reports of summary executions and disappearances from camps.</t>
  </si>
  <si>
    <t>Government kills suspected supporters of Ouattara</t>
  </si>
  <si>
    <t>suspected supporters of Ouattara</t>
  </si>
  <si>
    <t>Protestors and suspected political opponents.</t>
  </si>
  <si>
    <t>Primarily political, but ethnic/religious groups were targeted, too.</t>
  </si>
  <si>
    <t>Government kills suspected political opponents and pro-democracy protesters.</t>
  </si>
  <si>
    <t>.</t>
  </si>
  <si>
    <t>Dinka, Nuba and other suspected opponents of the Sudanese Government</t>
  </si>
  <si>
    <t>suspected opponents of Gaddafi regime</t>
  </si>
  <si>
    <t>Government kills suspected supporters of rebels</t>
  </si>
  <si>
    <t>Government forces loyal to President Salva Kiir (mostly Dinka) kill supporters of Vice President Riek Machar and members of Nuer ethnic group.</t>
  </si>
  <si>
    <t>Nuer and suspected opponents of President Salva Kiir</t>
  </si>
  <si>
    <t>Government kills suspected SRF/SPLA/SPLM supporters.</t>
  </si>
  <si>
    <t xml:space="preserve">Government suppresses Msulim Brotherhood after coup by General Abdel Fattah al-Sissi. </t>
  </si>
  <si>
    <t>Government forces kill civilians during effort to defeat insurgency by Boko Haram</t>
  </si>
  <si>
    <t>Suspected Boko Haram supporters.</t>
  </si>
  <si>
    <t>Shiite militias (along with some Yazidi and Kurdish armed groups) allied with the government of Iraq kill Sunnis and suspected supporters of ISIS, primarily in western Iraq.</t>
  </si>
  <si>
    <t>Sunni civilians</t>
  </si>
  <si>
    <t>ethnic</t>
  </si>
  <si>
    <t>COUNTRY</t>
  </si>
  <si>
    <t>Political Repression</t>
  </si>
  <si>
    <t>Bulgaria</t>
  </si>
  <si>
    <t>Albania</t>
  </si>
  <si>
    <t>Political Repression, Communist Government</t>
  </si>
  <si>
    <t>Poland</t>
  </si>
  <si>
    <t>Hungary</t>
  </si>
  <si>
    <t xml:space="preserve">Yugoslavia </t>
  </si>
  <si>
    <t>Expulsion of Germans</t>
  </si>
  <si>
    <t>Yugoslavia</t>
  </si>
  <si>
    <t>Czechoslovakia</t>
  </si>
  <si>
    <t>Poland vs. UPA/OUN</t>
  </si>
  <si>
    <t xml:space="preserve"> Ukrainian Nationalists</t>
  </si>
  <si>
    <t>Philippines</t>
  </si>
  <si>
    <t>Huks</t>
  </si>
  <si>
    <t>MISSING</t>
  </si>
  <si>
    <t xml:space="preserve"> Political Repression</t>
  </si>
  <si>
    <t>Communist Insurgency/Political Repression</t>
  </si>
  <si>
    <t>Myanmar</t>
  </si>
  <si>
    <t>Civil Violence in South - Cheju and Yosu</t>
  </si>
  <si>
    <t>South Korea</t>
  </si>
  <si>
    <t>Colombia</t>
  </si>
  <si>
    <t>La Violencia</t>
  </si>
  <si>
    <t xml:space="preserve"> Ethnic Separatists</t>
  </si>
  <si>
    <t>North Korea</t>
  </si>
  <si>
    <t>Indonesia</t>
  </si>
  <si>
    <t xml:space="preserve"> Darul Islam</t>
  </si>
  <si>
    <t>China</t>
  </si>
  <si>
    <t xml:space="preserve"> Communist</t>
  </si>
  <si>
    <t>Guatemala</t>
  </si>
  <si>
    <t>Civil War and Repression</t>
  </si>
  <si>
    <t>Civil War</t>
  </si>
  <si>
    <t>Vietnam</t>
  </si>
  <si>
    <t>Tibet</t>
  </si>
  <si>
    <t>Haiti</t>
  </si>
  <si>
    <t>Cuba</t>
  </si>
  <si>
    <t>Iraq</t>
  </si>
  <si>
    <t>Mosul Uprising</t>
  </si>
  <si>
    <t>Laos</t>
  </si>
  <si>
    <t>Civil War, Communists</t>
  </si>
  <si>
    <t>Guinea</t>
  </si>
  <si>
    <t>Congo</t>
  </si>
  <si>
    <t>Kasai</t>
  </si>
  <si>
    <t>Kurds</t>
  </si>
  <si>
    <t>Ethiopia</t>
  </si>
  <si>
    <t>Algeria</t>
  </si>
  <si>
    <t>Post Independence Retribution</t>
  </si>
  <si>
    <t xml:space="preserve">Political Repression </t>
  </si>
  <si>
    <t>Zanzibar</t>
  </si>
  <si>
    <t>Malawi</t>
  </si>
  <si>
    <t>Dominican Republic</t>
  </si>
  <si>
    <t>Anti-Communist Massacres</t>
  </si>
  <si>
    <t>Cambodia</t>
  </si>
  <si>
    <t>Nigeria</t>
  </si>
  <si>
    <t>Biafra</t>
  </si>
  <si>
    <t>Jordan</t>
  </si>
  <si>
    <t>Uganda</t>
  </si>
  <si>
    <t>Pakistan</t>
  </si>
  <si>
    <t>Nicaragua</t>
  </si>
  <si>
    <t>Communist Repression, Civil War</t>
  </si>
  <si>
    <t>Mozambique</t>
  </si>
  <si>
    <t>Angola</t>
  </si>
  <si>
    <t>Iran</t>
  </si>
  <si>
    <t>Syria</t>
  </si>
  <si>
    <t>Bangladesh</t>
  </si>
  <si>
    <t>Peru</t>
  </si>
  <si>
    <t>Insurgency</t>
  </si>
  <si>
    <t>Somalia</t>
  </si>
  <si>
    <t>Chad</t>
  </si>
  <si>
    <t>India</t>
  </si>
  <si>
    <t>Turkey</t>
  </si>
  <si>
    <t>Papua New Guinea</t>
  </si>
  <si>
    <t>Liberia</t>
  </si>
  <si>
    <t>TYPE</t>
  </si>
  <si>
    <t>Azerbaijan</t>
  </si>
  <si>
    <t>Political Repression, Civil War</t>
  </si>
  <si>
    <t>Tajikistan</t>
  </si>
  <si>
    <t>Georgia</t>
  </si>
  <si>
    <t>Democratic Republic of Congo</t>
  </si>
  <si>
    <t>Republic of Congo</t>
  </si>
  <si>
    <t>Russia</t>
  </si>
  <si>
    <t>Nepal</t>
  </si>
  <si>
    <t>Republic of the Congo</t>
  </si>
  <si>
    <t>Serbia</t>
  </si>
  <si>
    <t>Democratic Republic of the Congo</t>
  </si>
  <si>
    <t>Côte d'Ivoire</t>
  </si>
  <si>
    <t>Libya</t>
  </si>
  <si>
    <t>Egypt</t>
  </si>
  <si>
    <t>South Sudan</t>
  </si>
  <si>
    <t>AVGFAT</t>
  </si>
  <si>
    <t>DURATIONSYRS</t>
  </si>
  <si>
    <t>ENDYEAR</t>
  </si>
  <si>
    <t>STARTYEAR</t>
  </si>
  <si>
    <t>VICTIMGROUP</t>
  </si>
  <si>
    <t>CIVFATLOW</t>
  </si>
  <si>
    <t>CIVFATHIGH</t>
  </si>
  <si>
    <t>COWCCODE</t>
  </si>
  <si>
    <t>EVENTSUMMARY</t>
  </si>
  <si>
    <t>VICTIMGROUPTYPE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</si>
</sst>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ont>
    <font>
      <b/>
      <sz val="10"/>
      <name val="Arial"/>
      <family val="2"/>
    </font>
    <font>
      <sz val="8"/>
      <name val="Arial"/>
      <family val="2"/>
    </font>
    <font>
      <i/>
      <sz val="10"/>
      <name val="Arial"/>
      <family val="2"/>
    </font>
    <font>
      <sz val="10"/>
      <name val="Arial"/>
      <family val="2"/>
    </font>
    <font>
      <b/>
      <sz val="11"/>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5"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2">
    <xf numFmtId="0" fontId="0" fillId="0" borderId="0" xfId="0"/>
    <xf numFmtId="0" fontId="5" fillId="2" borderId="1"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4" fillId="0" borderId="0" xfId="0" applyFont="1" applyBorder="1" applyAlignment="1" applyProtection="1">
      <alignment horizontal="center" vertical="center" wrapText="1"/>
      <protection locked="0"/>
    </xf>
    <xf numFmtId="0" fontId="4" fillId="0" borderId="0" xfId="0" applyFont="1" applyFill="1" applyBorder="1" applyAlignment="1" applyProtection="1">
      <alignment horizontal="left" vertical="center" wrapText="1"/>
      <protection locked="0"/>
    </xf>
    <xf numFmtId="0" fontId="4" fillId="0" borderId="0" xfId="0"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Fill="1" applyAlignment="1">
      <alignment horizontal="left" vertical="center" wrapText="1"/>
    </xf>
    <xf numFmtId="0" fontId="4" fillId="0" borderId="0" xfId="0" applyFont="1" applyFill="1" applyAlignment="1">
      <alignment horizontal="center" vertical="center" wrapText="1"/>
    </xf>
    <xf numFmtId="0" fontId="4" fillId="0" borderId="0" xfId="0" applyNumberFormat="1" applyFont="1" applyAlignment="1">
      <alignment horizontal="left" vertical="center" wrapText="1"/>
    </xf>
    <xf numFmtId="0" fontId="4" fillId="0" borderId="0" xfId="0" applyNumberFormat="1" applyFont="1" applyFill="1" applyBorder="1" applyAlignment="1" applyProtection="1">
      <alignment horizontal="center" vertical="center" wrapText="1"/>
      <protection locked="0"/>
    </xf>
    <xf numFmtId="1" fontId="4" fillId="0" borderId="0"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left" vertical="center" wrapText="1"/>
      <protection locked="0"/>
    </xf>
    <xf numFmtId="0" fontId="1" fillId="0" borderId="1" xfId="0" applyFont="1" applyFill="1" applyBorder="1" applyAlignment="1">
      <alignment horizontal="left" vertical="center" wrapText="1"/>
    </xf>
    <xf numFmtId="0" fontId="4" fillId="0" borderId="0" xfId="0" applyFont="1" applyFill="1" applyBorder="1" applyAlignment="1">
      <alignment horizontal="center" vertical="center" wrapText="1"/>
    </xf>
    <xf numFmtId="3" fontId="4" fillId="0" borderId="0" xfId="0" applyNumberFormat="1" applyFont="1" applyFill="1" applyBorder="1" applyAlignment="1" applyProtection="1">
      <alignment horizontal="left" vertical="center" wrapText="1"/>
      <protection locked="0"/>
    </xf>
    <xf numFmtId="0" fontId="1" fillId="0" borderId="3" xfId="0" applyNumberFormat="1" applyFont="1" applyFill="1" applyBorder="1" applyAlignment="1" applyProtection="1">
      <alignment horizontal="left" vertical="center" wrapText="1"/>
      <protection locked="0"/>
    </xf>
    <xf numFmtId="0" fontId="1" fillId="0" borderId="3" xfId="0" applyFont="1" applyFill="1" applyBorder="1" applyAlignment="1">
      <alignment horizontal="left" vertical="center" wrapText="1"/>
    </xf>
    <xf numFmtId="3" fontId="4" fillId="0" borderId="0" xfId="0" applyNumberFormat="1" applyFont="1" applyAlignment="1">
      <alignment horizontal="center" vertical="center" wrapText="1"/>
    </xf>
    <xf numFmtId="3" fontId="4" fillId="0" borderId="0" xfId="0" applyNumberFormat="1" applyFont="1" applyAlignment="1">
      <alignment horizontal="left" vertical="center" wrapText="1"/>
    </xf>
    <xf numFmtId="3" fontId="4" fillId="0" borderId="0" xfId="0" applyNumberFormat="1" applyFont="1" applyFill="1" applyAlignment="1">
      <alignment horizontal="left" vertical="center" wrapText="1"/>
    </xf>
    <xf numFmtId="3" fontId="5" fillId="2" borderId="1" xfId="0" applyNumberFormat="1" applyFont="1" applyFill="1" applyBorder="1" applyAlignment="1" applyProtection="1">
      <alignment horizontal="center" vertical="center" wrapText="1"/>
      <protection locked="0"/>
    </xf>
    <xf numFmtId="0" fontId="0" fillId="0" borderId="0" xfId="0" applyAlignment="1">
      <alignment horizontal="center" vertical="center"/>
    </xf>
    <xf numFmtId="0" fontId="1" fillId="3" borderId="1" xfId="0" applyFont="1" applyFill="1" applyBorder="1" applyAlignment="1">
      <alignment horizontal="left" vertical="center" wrapText="1"/>
    </xf>
    <xf numFmtId="0" fontId="4" fillId="3" borderId="0" xfId="0" applyFont="1" applyFill="1" applyBorder="1" applyAlignment="1">
      <alignment horizontal="center" vertical="center" wrapText="1"/>
    </xf>
    <xf numFmtId="1" fontId="4" fillId="3" borderId="0" xfId="0" applyNumberFormat="1" applyFont="1" applyFill="1" applyBorder="1" applyAlignment="1" applyProtection="1">
      <alignment horizontal="center" vertical="center" wrapText="1"/>
      <protection locked="0"/>
    </xf>
    <xf numFmtId="0" fontId="4" fillId="3" borderId="0" xfId="0" applyFont="1" applyFill="1" applyAlignment="1">
      <alignment horizontal="center" vertical="center" wrapText="1"/>
    </xf>
    <xf numFmtId="0" fontId="4" fillId="3" borderId="0" xfId="0" applyFont="1" applyFill="1" applyAlignment="1">
      <alignment horizontal="left" vertical="center" wrapText="1"/>
    </xf>
    <xf numFmtId="3" fontId="4" fillId="3" borderId="0" xfId="0" applyNumberFormat="1" applyFont="1" applyFill="1" applyAlignment="1">
      <alignment horizontal="left" vertical="center" wrapText="1"/>
    </xf>
    <xf numFmtId="0" fontId="1" fillId="3" borderId="1" xfId="0" quotePrefix="1" applyFont="1" applyFill="1" applyBorder="1" applyAlignment="1">
      <alignment horizontal="left" vertical="center" wrapText="1"/>
    </xf>
    <xf numFmtId="0" fontId="4" fillId="4" borderId="0" xfId="0" applyFont="1" applyFill="1" applyAlignment="1">
      <alignment horizontal="center" vertical="center" wrapText="1"/>
    </xf>
    <xf numFmtId="0" fontId="4" fillId="4" borderId="0" xfId="0" applyFont="1" applyFill="1" applyAlignment="1">
      <alignment horizontal="center" vertical="center" wrapText="1"/>
    </xf>
    <xf numFmtId="0" fontId="4" fillId="0" borderId="0" xfId="0" applyFont="1" applyBorder="1" applyAlignment="1">
      <alignment horizontal="center" vertical="center" wrapText="1"/>
    </xf>
    <xf numFmtId="0" fontId="1" fillId="3" borderId="1" xfId="0" applyFont="1" applyFill="1" applyBorder="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center" vertical="center" wrapText="1"/>
    </xf>
    <xf numFmtId="0" fontId="4" fillId="0" borderId="0" xfId="0" applyFont="1" applyFill="1" applyAlignment="1">
      <alignment horizontal="left" vertical="center" wrapText="1"/>
    </xf>
    <xf numFmtId="0" fontId="4" fillId="0" borderId="0" xfId="0" applyFont="1" applyFill="1" applyAlignment="1">
      <alignment horizontal="center" vertical="center" wrapText="1"/>
    </xf>
    <xf numFmtId="0" fontId="4" fillId="0" borderId="0" xfId="0" applyNumberFormat="1" applyFont="1" applyFill="1" applyBorder="1" applyAlignment="1" applyProtection="1">
      <alignment horizontal="center" vertical="center" wrapText="1"/>
      <protection locked="0"/>
    </xf>
    <xf numFmtId="1" fontId="4" fillId="0" borderId="0"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left" vertical="center" wrapText="1"/>
      <protection locked="0"/>
    </xf>
    <xf numFmtId="3" fontId="4" fillId="0" borderId="0" xfId="0" applyNumberFormat="1" applyFont="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Fill="1" applyBorder="1" applyAlignment="1" applyProtection="1">
      <alignment horizontal="left" vertical="center" wrapText="1"/>
      <protection locked="0"/>
    </xf>
    <xf numFmtId="0" fontId="1" fillId="0" borderId="0" xfId="0" applyNumberFormat="1" applyFont="1" applyFill="1" applyBorder="1" applyAlignment="1" applyProtection="1">
      <alignment horizontal="left" vertical="center" wrapText="1"/>
      <protection locked="0"/>
    </xf>
    <xf numFmtId="0" fontId="1" fillId="3" borderId="0" xfId="0" applyFont="1" applyFill="1" applyBorder="1" applyAlignment="1">
      <alignment horizontal="left" vertical="center" wrapText="1"/>
    </xf>
    <xf numFmtId="0" fontId="1" fillId="3" borderId="0" xfId="0" quotePrefix="1" applyFont="1" applyFill="1" applyBorder="1" applyAlignment="1">
      <alignment horizontal="left" vertical="center" wrapText="1"/>
    </xf>
    <xf numFmtId="0" fontId="4" fillId="0" borderId="0" xfId="0" applyNumberFormat="1" applyFont="1" applyAlignment="1">
      <alignment horizontal="center" vertical="center" wrapText="1"/>
    </xf>
    <xf numFmtId="0" fontId="5" fillId="2" borderId="1" xfId="0" applyNumberFormat="1" applyFont="1" applyFill="1" applyBorder="1" applyAlignment="1" applyProtection="1">
      <alignment horizontal="center" vertical="center" wrapText="1"/>
      <protection locked="0"/>
    </xf>
    <xf numFmtId="0" fontId="0" fillId="0" borderId="0" xfId="0" applyNumberFormat="1" applyAlignment="1">
      <alignment horizontal="center" vertical="center"/>
    </xf>
    <xf numFmtId="0" fontId="4" fillId="0" borderId="0" xfId="0" applyNumberFormat="1" applyFont="1" applyFill="1" applyAlignment="1">
      <alignment horizontal="center" vertical="center" wrapText="1"/>
    </xf>
    <xf numFmtId="0" fontId="4" fillId="3" borderId="0" xfId="0" applyNumberFormat="1" applyFont="1" applyFill="1" applyAlignment="1">
      <alignment horizontal="center" vertical="center" wrapText="1"/>
    </xf>
    <xf numFmtId="0" fontId="0" fillId="3" borderId="0" xfId="0" applyNumberFormat="1" applyFill="1" applyAlignment="1">
      <alignment horizontal="center" vertical="center"/>
    </xf>
    <xf numFmtId="0" fontId="0" fillId="0" borderId="0" xfId="0" applyNumberFormat="1" applyFill="1" applyAlignment="1">
      <alignment horizontal="center" vertical="center"/>
    </xf>
    <xf numFmtId="0" fontId="1" fillId="5" borderId="1" xfId="0" applyFont="1" applyFill="1" applyBorder="1" applyAlignment="1">
      <alignment horizontal="left" vertical="center" wrapText="1"/>
    </xf>
    <xf numFmtId="0" fontId="1" fillId="5" borderId="1" xfId="0" applyFont="1" applyFill="1" applyBorder="1" applyAlignment="1" applyProtection="1">
      <alignment horizontal="left" vertical="center" wrapText="1"/>
      <protection locked="0"/>
    </xf>
    <xf numFmtId="0" fontId="1" fillId="5" borderId="1" xfId="0" applyNumberFormat="1" applyFont="1" applyFill="1" applyBorder="1" applyAlignment="1" applyProtection="1">
      <alignment horizontal="left" vertical="center" wrapText="1"/>
      <protection locked="0"/>
    </xf>
    <xf numFmtId="0" fontId="1" fillId="5" borderId="3" xfId="0" applyFont="1" applyFill="1" applyBorder="1" applyAlignment="1">
      <alignment horizontal="left" vertical="center" wrapText="1"/>
    </xf>
    <xf numFmtId="0" fontId="1" fillId="5" borderId="3" xfId="0" applyNumberFormat="1" applyFont="1" applyFill="1" applyBorder="1" applyAlignment="1" applyProtection="1">
      <alignment horizontal="left" vertical="center"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pageSetUpPr fitToPage="1"/>
  </sheetPr>
  <dimension ref="A1:L132"/>
  <sheetViews>
    <sheetView tabSelected="1" topLeftCell="A16" zoomScale="120" zoomScaleNormal="120" workbookViewId="0">
      <selection activeCell="C1" sqref="C1:C1048576"/>
    </sheetView>
  </sheetViews>
  <sheetFormatPr baseColWidth="10" defaultColWidth="9.1640625" defaultRowHeight="13" x14ac:dyDescent="0.15"/>
  <cols>
    <col min="1" max="1" width="31.6640625" style="16" customWidth="1"/>
    <col min="2" max="2" width="39.5" style="45" customWidth="1"/>
    <col min="3" max="3" width="8.33203125" style="7" customWidth="1"/>
    <col min="4" max="5" width="6.33203125" style="8" customWidth="1"/>
    <col min="6" max="6" width="13.33203125" style="8" customWidth="1"/>
    <col min="7" max="7" width="48.6640625" style="9" customWidth="1"/>
    <col min="8" max="8" width="10.6640625" style="21" customWidth="1"/>
    <col min="9" max="9" width="10.33203125" style="21" customWidth="1"/>
    <col min="10" max="10" width="11.1640625" style="25" customWidth="1"/>
    <col min="11" max="11" width="23.83203125" style="22" customWidth="1"/>
    <col min="12" max="12" width="35" style="9" customWidth="1"/>
    <col min="13" max="16384" width="9.1640625" style="8"/>
  </cols>
  <sheetData>
    <row r="1" spans="1:12" s="1" customFormat="1" ht="42" x14ac:dyDescent="0.15">
      <c r="A1" s="1" t="s">
        <v>255</v>
      </c>
      <c r="B1" s="2" t="s">
        <v>328</v>
      </c>
      <c r="C1" s="2" t="s">
        <v>351</v>
      </c>
      <c r="D1" s="1" t="s">
        <v>347</v>
      </c>
      <c r="E1" s="1" t="s">
        <v>346</v>
      </c>
      <c r="F1" s="1" t="s">
        <v>345</v>
      </c>
      <c r="G1" s="1" t="s">
        <v>352</v>
      </c>
      <c r="H1" s="24" t="s">
        <v>349</v>
      </c>
      <c r="I1" s="51" t="s">
        <v>350</v>
      </c>
      <c r="J1" s="1" t="s">
        <v>344</v>
      </c>
      <c r="K1" s="24" t="s">
        <v>348</v>
      </c>
      <c r="L1" s="1" t="s">
        <v>353</v>
      </c>
    </row>
    <row r="2" spans="1:12" ht="168" customHeight="1" x14ac:dyDescent="0.15">
      <c r="A2" s="16" t="s">
        <v>257</v>
      </c>
      <c r="B2" s="45" t="s">
        <v>256</v>
      </c>
      <c r="C2" s="7">
        <v>355</v>
      </c>
      <c r="D2" s="8">
        <v>1944</v>
      </c>
      <c r="E2" s="8">
        <v>1956</v>
      </c>
      <c r="F2" s="8">
        <f t="shared" ref="F2:F21" si="0">E2-D2</f>
        <v>12</v>
      </c>
      <c r="G2" s="9" t="s">
        <v>92</v>
      </c>
      <c r="H2" s="50">
        <v>50138</v>
      </c>
      <c r="I2" s="50">
        <v>60138</v>
      </c>
      <c r="J2" s="52">
        <f t="shared" ref="J2:J21" si="1">AVERAGE(H2:I2)</f>
        <v>55138</v>
      </c>
      <c r="K2" s="22" t="s">
        <v>80</v>
      </c>
      <c r="L2" s="9" t="s">
        <v>77</v>
      </c>
    </row>
    <row r="3" spans="1:12" ht="265.5" customHeight="1" x14ac:dyDescent="0.15">
      <c r="A3" s="16" t="s">
        <v>258</v>
      </c>
      <c r="B3" s="45" t="s">
        <v>259</v>
      </c>
      <c r="C3" s="7">
        <v>339</v>
      </c>
      <c r="D3" s="8">
        <v>1944</v>
      </c>
      <c r="E3" s="8">
        <v>1985</v>
      </c>
      <c r="F3" s="8">
        <f t="shared" si="0"/>
        <v>41</v>
      </c>
      <c r="G3" s="9" t="s">
        <v>92</v>
      </c>
      <c r="H3" s="50">
        <v>5000</v>
      </c>
      <c r="I3" s="50">
        <v>10000</v>
      </c>
      <c r="J3" s="52">
        <f t="shared" si="1"/>
        <v>7500</v>
      </c>
      <c r="K3" s="22" t="s">
        <v>80</v>
      </c>
      <c r="L3" s="9" t="s">
        <v>94</v>
      </c>
    </row>
    <row r="4" spans="1:12" ht="265.5" customHeight="1" x14ac:dyDescent="0.15">
      <c r="A4" s="16" t="s">
        <v>260</v>
      </c>
      <c r="B4" s="45" t="s">
        <v>259</v>
      </c>
      <c r="C4" s="7">
        <v>290</v>
      </c>
      <c r="D4" s="8">
        <v>1945</v>
      </c>
      <c r="E4" s="8">
        <v>1956</v>
      </c>
      <c r="F4" s="8">
        <f t="shared" si="0"/>
        <v>11</v>
      </c>
      <c r="G4" s="9" t="s">
        <v>92</v>
      </c>
      <c r="H4" s="50">
        <v>8668</v>
      </c>
      <c r="I4" s="50">
        <v>30000</v>
      </c>
      <c r="J4" s="52">
        <f t="shared" si="1"/>
        <v>19334</v>
      </c>
      <c r="K4" s="22" t="s">
        <v>80</v>
      </c>
      <c r="L4" s="9" t="s">
        <v>94</v>
      </c>
    </row>
    <row r="5" spans="1:12" ht="265.5" customHeight="1" x14ac:dyDescent="0.15">
      <c r="A5" s="16" t="s">
        <v>261</v>
      </c>
      <c r="B5" s="45" t="s">
        <v>256</v>
      </c>
      <c r="C5" s="7">
        <v>310</v>
      </c>
      <c r="D5" s="8">
        <v>1945</v>
      </c>
      <c r="E5" s="8">
        <v>1960</v>
      </c>
      <c r="F5" s="8">
        <f t="shared" si="0"/>
        <v>15</v>
      </c>
      <c r="G5" s="9" t="s">
        <v>92</v>
      </c>
      <c r="H5" s="50">
        <v>2000</v>
      </c>
      <c r="I5" s="50">
        <v>2000</v>
      </c>
      <c r="J5" s="52">
        <f t="shared" si="1"/>
        <v>2000</v>
      </c>
      <c r="K5" s="22" t="s">
        <v>80</v>
      </c>
      <c r="L5" s="9" t="s">
        <v>94</v>
      </c>
    </row>
    <row r="6" spans="1:12" ht="265.5" customHeight="1" x14ac:dyDescent="0.15">
      <c r="A6" s="57" t="s">
        <v>103</v>
      </c>
      <c r="B6" s="45" t="s">
        <v>256</v>
      </c>
      <c r="C6" s="35">
        <v>360</v>
      </c>
      <c r="D6" s="38">
        <v>1945</v>
      </c>
      <c r="E6" s="38">
        <v>1989</v>
      </c>
      <c r="F6" s="8">
        <f t="shared" si="0"/>
        <v>44</v>
      </c>
      <c r="G6" s="37" t="s">
        <v>92</v>
      </c>
      <c r="H6" s="50">
        <v>100000</v>
      </c>
      <c r="I6" s="50">
        <v>360000</v>
      </c>
      <c r="J6" s="52">
        <f t="shared" si="1"/>
        <v>230000</v>
      </c>
      <c r="K6" s="44" t="s">
        <v>80</v>
      </c>
      <c r="L6" s="37" t="s">
        <v>94</v>
      </c>
    </row>
    <row r="7" spans="1:12" ht="184.5" customHeight="1" x14ac:dyDescent="0.15">
      <c r="A7" s="3" t="s">
        <v>262</v>
      </c>
      <c r="B7" s="46" t="s">
        <v>263</v>
      </c>
      <c r="C7" s="4">
        <v>345</v>
      </c>
      <c r="D7" s="4">
        <v>1945</v>
      </c>
      <c r="E7" s="4">
        <v>1948</v>
      </c>
      <c r="F7" s="8">
        <f t="shared" si="0"/>
        <v>3</v>
      </c>
      <c r="G7" s="39" t="s">
        <v>153</v>
      </c>
      <c r="H7" s="53">
        <v>55000</v>
      </c>
      <c r="I7" s="53">
        <v>59355</v>
      </c>
      <c r="J7" s="52">
        <f t="shared" si="1"/>
        <v>57177.5</v>
      </c>
      <c r="K7" s="23" t="s">
        <v>79</v>
      </c>
      <c r="L7" s="10" t="s">
        <v>95</v>
      </c>
    </row>
    <row r="8" spans="1:12" s="11" customFormat="1" ht="354.75" customHeight="1" x14ac:dyDescent="0.15">
      <c r="A8" s="58" t="s">
        <v>264</v>
      </c>
      <c r="B8" s="46" t="s">
        <v>256</v>
      </c>
      <c r="C8" s="4">
        <v>345</v>
      </c>
      <c r="D8" s="5">
        <v>1945</v>
      </c>
      <c r="E8" s="5">
        <v>1956</v>
      </c>
      <c r="F8" s="8">
        <f t="shared" si="0"/>
        <v>11</v>
      </c>
      <c r="G8" s="9" t="s">
        <v>142</v>
      </c>
      <c r="H8" s="50">
        <v>35000</v>
      </c>
      <c r="I8" s="50">
        <v>65000</v>
      </c>
      <c r="J8" s="52">
        <f t="shared" si="1"/>
        <v>50000</v>
      </c>
      <c r="K8" s="22" t="s">
        <v>68</v>
      </c>
      <c r="L8" s="39" t="s">
        <v>93</v>
      </c>
    </row>
    <row r="9" spans="1:12" s="11" customFormat="1" ht="143.25" customHeight="1" x14ac:dyDescent="0.15">
      <c r="A9" s="3" t="s">
        <v>265</v>
      </c>
      <c r="B9" s="46" t="s">
        <v>263</v>
      </c>
      <c r="C9" s="4">
        <v>315</v>
      </c>
      <c r="D9" s="4">
        <v>1945</v>
      </c>
      <c r="E9" s="4">
        <v>1946</v>
      </c>
      <c r="F9" s="8">
        <f t="shared" si="0"/>
        <v>1</v>
      </c>
      <c r="G9" s="10" t="s">
        <v>152</v>
      </c>
      <c r="H9" s="53">
        <v>19000</v>
      </c>
      <c r="I9" s="53">
        <v>30000</v>
      </c>
      <c r="J9" s="52">
        <f t="shared" si="1"/>
        <v>24500</v>
      </c>
      <c r="K9" s="23" t="s">
        <v>79</v>
      </c>
      <c r="L9" s="10" t="s">
        <v>95</v>
      </c>
    </row>
    <row r="10" spans="1:12" s="11" customFormat="1" ht="133.5" customHeight="1" x14ac:dyDescent="0.15">
      <c r="A10" s="3" t="s">
        <v>260</v>
      </c>
      <c r="B10" s="46" t="s">
        <v>263</v>
      </c>
      <c r="C10" s="4">
        <v>290</v>
      </c>
      <c r="D10" s="4">
        <v>1945</v>
      </c>
      <c r="E10" s="4">
        <v>1948</v>
      </c>
      <c r="F10" s="8">
        <f t="shared" si="0"/>
        <v>3</v>
      </c>
      <c r="G10" s="10" t="s">
        <v>151</v>
      </c>
      <c r="H10" s="53">
        <v>1225000</v>
      </c>
      <c r="I10" s="53">
        <v>1618400</v>
      </c>
      <c r="J10" s="52">
        <f t="shared" si="1"/>
        <v>1421700</v>
      </c>
      <c r="K10" s="23" t="s">
        <v>79</v>
      </c>
      <c r="L10" s="10" t="s">
        <v>78</v>
      </c>
    </row>
    <row r="11" spans="1:12" s="11" customFormat="1" ht="166.5" customHeight="1" x14ac:dyDescent="0.15">
      <c r="A11" s="3" t="s">
        <v>266</v>
      </c>
      <c r="B11" s="46" t="s">
        <v>267</v>
      </c>
      <c r="C11" s="4">
        <v>290</v>
      </c>
      <c r="D11" s="4">
        <v>1945</v>
      </c>
      <c r="E11" s="4">
        <v>1947</v>
      </c>
      <c r="F11" s="8">
        <f t="shared" si="0"/>
        <v>2</v>
      </c>
      <c r="G11" s="10" t="s">
        <v>162</v>
      </c>
      <c r="H11" s="53">
        <v>2500</v>
      </c>
      <c r="I11" s="53">
        <v>7500</v>
      </c>
      <c r="J11" s="52">
        <f t="shared" si="1"/>
        <v>5000</v>
      </c>
      <c r="K11" s="23" t="s">
        <v>69</v>
      </c>
      <c r="L11" s="10" t="s">
        <v>93</v>
      </c>
    </row>
    <row r="12" spans="1:12" s="11" customFormat="1" ht="129" customHeight="1" x14ac:dyDescent="0.15">
      <c r="A12" s="15" t="s">
        <v>268</v>
      </c>
      <c r="B12" s="47" t="s">
        <v>269</v>
      </c>
      <c r="C12" s="13">
        <v>840</v>
      </c>
      <c r="D12" s="14">
        <v>1946</v>
      </c>
      <c r="E12" s="14">
        <v>1954</v>
      </c>
      <c r="F12" s="8">
        <f t="shared" si="0"/>
        <v>8</v>
      </c>
      <c r="G12" s="6" t="s">
        <v>158</v>
      </c>
      <c r="H12" s="53">
        <v>1000</v>
      </c>
      <c r="I12" s="53">
        <v>3000</v>
      </c>
      <c r="J12" s="52">
        <f t="shared" si="1"/>
        <v>2000</v>
      </c>
      <c r="K12" s="23" t="s">
        <v>81</v>
      </c>
      <c r="L12" s="10" t="s">
        <v>94</v>
      </c>
    </row>
    <row r="13" spans="1:12" s="11" customFormat="1" ht="213.25" customHeight="1" x14ac:dyDescent="0.15">
      <c r="A13" s="15" t="s">
        <v>96</v>
      </c>
      <c r="B13" s="47" t="s">
        <v>270</v>
      </c>
      <c r="C13" s="13">
        <v>713</v>
      </c>
      <c r="D13" s="14">
        <v>1947</v>
      </c>
      <c r="E13" s="14">
        <v>1947</v>
      </c>
      <c r="F13" s="8">
        <f t="shared" si="0"/>
        <v>0</v>
      </c>
      <c r="G13" s="10" t="s">
        <v>169</v>
      </c>
      <c r="H13" s="53">
        <v>15000</v>
      </c>
      <c r="I13" s="53">
        <v>30000</v>
      </c>
      <c r="J13" s="52">
        <f t="shared" si="1"/>
        <v>22500</v>
      </c>
      <c r="K13" s="23" t="s">
        <v>70</v>
      </c>
      <c r="L13" s="10" t="s">
        <v>95</v>
      </c>
    </row>
    <row r="14" spans="1:12" s="11" customFormat="1" ht="146.25" customHeight="1" x14ac:dyDescent="0.15">
      <c r="A14" s="15" t="s">
        <v>265</v>
      </c>
      <c r="B14" s="47" t="s">
        <v>271</v>
      </c>
      <c r="C14" s="13">
        <v>315</v>
      </c>
      <c r="D14" s="14">
        <v>1948</v>
      </c>
      <c r="E14" s="14">
        <v>1963</v>
      </c>
      <c r="F14" s="8">
        <f t="shared" si="0"/>
        <v>15</v>
      </c>
      <c r="G14" s="9" t="s">
        <v>92</v>
      </c>
      <c r="H14" s="53">
        <v>11060</v>
      </c>
      <c r="I14" s="53">
        <v>25000</v>
      </c>
      <c r="J14" s="52">
        <f t="shared" si="1"/>
        <v>18030</v>
      </c>
      <c r="K14" s="22" t="s">
        <v>80</v>
      </c>
      <c r="L14" s="10" t="s">
        <v>94</v>
      </c>
    </row>
    <row r="15" spans="1:12" s="11" customFormat="1" ht="216.75" customHeight="1" x14ac:dyDescent="0.15">
      <c r="A15" s="15" t="s">
        <v>273</v>
      </c>
      <c r="B15" s="47" t="s">
        <v>272</v>
      </c>
      <c r="C15" s="13">
        <v>775</v>
      </c>
      <c r="D15" s="14">
        <v>1948</v>
      </c>
      <c r="E15" s="14">
        <v>1990</v>
      </c>
      <c r="F15" s="8">
        <f t="shared" si="0"/>
        <v>42</v>
      </c>
      <c r="G15" s="6" t="s">
        <v>216</v>
      </c>
      <c r="H15" s="53">
        <v>100000</v>
      </c>
      <c r="I15" s="53">
        <v>100000</v>
      </c>
      <c r="J15" s="52">
        <f t="shared" si="1"/>
        <v>100000</v>
      </c>
      <c r="K15" s="23" t="s">
        <v>144</v>
      </c>
      <c r="L15" s="10" t="s">
        <v>94</v>
      </c>
    </row>
    <row r="16" spans="1:12" s="11" customFormat="1" ht="216.75" customHeight="1" x14ac:dyDescent="0.15">
      <c r="A16" s="15" t="s">
        <v>275</v>
      </c>
      <c r="B16" s="47" t="s">
        <v>274</v>
      </c>
      <c r="C16" s="13">
        <v>732</v>
      </c>
      <c r="D16" s="14">
        <v>1948</v>
      </c>
      <c r="E16" s="14">
        <v>1950</v>
      </c>
      <c r="F16" s="8">
        <f t="shared" si="0"/>
        <v>2</v>
      </c>
      <c r="G16" s="6" t="s">
        <v>161</v>
      </c>
      <c r="H16" s="53">
        <v>12725</v>
      </c>
      <c r="I16" s="53">
        <v>30000</v>
      </c>
      <c r="J16" s="52">
        <f t="shared" si="1"/>
        <v>21362.5</v>
      </c>
      <c r="K16" s="22" t="s">
        <v>71</v>
      </c>
      <c r="L16" s="10" t="s">
        <v>94</v>
      </c>
    </row>
    <row r="17" spans="1:12" s="11" customFormat="1" ht="147.75" customHeight="1" x14ac:dyDescent="0.15">
      <c r="A17" s="15" t="s">
        <v>276</v>
      </c>
      <c r="B17" s="47" t="s">
        <v>277</v>
      </c>
      <c r="C17" s="13">
        <v>100</v>
      </c>
      <c r="D17" s="14">
        <v>1948</v>
      </c>
      <c r="E17" s="14">
        <v>1958</v>
      </c>
      <c r="F17" s="8">
        <f t="shared" si="0"/>
        <v>10</v>
      </c>
      <c r="G17" s="6" t="s">
        <v>160</v>
      </c>
      <c r="H17" s="53">
        <v>50000</v>
      </c>
      <c r="I17" s="53">
        <v>150000</v>
      </c>
      <c r="J17" s="52">
        <f t="shared" si="1"/>
        <v>100000</v>
      </c>
      <c r="K17" s="23" t="s">
        <v>82</v>
      </c>
      <c r="L17" s="10" t="s">
        <v>94</v>
      </c>
    </row>
    <row r="18" spans="1:12" s="11" customFormat="1" ht="174" customHeight="1" x14ac:dyDescent="0.15">
      <c r="A18" s="15" t="s">
        <v>273</v>
      </c>
      <c r="B18" s="47" t="s">
        <v>278</v>
      </c>
      <c r="C18" s="13">
        <v>775</v>
      </c>
      <c r="D18" s="14">
        <v>1948</v>
      </c>
      <c r="E18" s="33" t="s">
        <v>242</v>
      </c>
      <c r="F18" s="8" t="e">
        <f t="shared" si="0"/>
        <v>#VALUE!</v>
      </c>
      <c r="G18" s="6" t="s">
        <v>214</v>
      </c>
      <c r="H18" s="53">
        <v>145000</v>
      </c>
      <c r="I18" s="53">
        <v>145000</v>
      </c>
      <c r="J18" s="52">
        <f t="shared" si="1"/>
        <v>145000</v>
      </c>
      <c r="K18" s="23" t="s">
        <v>215</v>
      </c>
      <c r="L18" s="10" t="s">
        <v>95</v>
      </c>
    </row>
    <row r="19" spans="1:12" s="11" customFormat="1" ht="174" customHeight="1" x14ac:dyDescent="0.15">
      <c r="A19" s="15" t="s">
        <v>279</v>
      </c>
      <c r="B19" s="47" t="s">
        <v>271</v>
      </c>
      <c r="C19" s="13">
        <v>731</v>
      </c>
      <c r="D19" s="14">
        <v>1948</v>
      </c>
      <c r="E19" s="33" t="s">
        <v>242</v>
      </c>
      <c r="F19" s="8" t="e">
        <f t="shared" si="0"/>
        <v>#VALUE!</v>
      </c>
      <c r="G19" s="9" t="s">
        <v>92</v>
      </c>
      <c r="H19" s="53">
        <v>400000</v>
      </c>
      <c r="I19" s="53">
        <v>1500000</v>
      </c>
      <c r="J19" s="52">
        <f t="shared" si="1"/>
        <v>950000</v>
      </c>
      <c r="K19" s="22" t="s">
        <v>80</v>
      </c>
      <c r="L19" s="10" t="s">
        <v>94</v>
      </c>
    </row>
    <row r="20" spans="1:12" s="11" customFormat="1" ht="153.75" customHeight="1" x14ac:dyDescent="0.15">
      <c r="A20" s="15" t="s">
        <v>280</v>
      </c>
      <c r="B20" s="47" t="s">
        <v>281</v>
      </c>
      <c r="C20" s="13">
        <v>850</v>
      </c>
      <c r="D20" s="14">
        <v>1949</v>
      </c>
      <c r="E20" s="14">
        <v>1962</v>
      </c>
      <c r="F20" s="8">
        <f t="shared" si="0"/>
        <v>13</v>
      </c>
      <c r="G20" s="6" t="s">
        <v>159</v>
      </c>
      <c r="H20" s="53">
        <v>1500</v>
      </c>
      <c r="I20" s="53">
        <v>4000</v>
      </c>
      <c r="J20" s="52">
        <f t="shared" si="1"/>
        <v>2750</v>
      </c>
      <c r="K20" s="22" t="s">
        <v>164</v>
      </c>
      <c r="L20" s="10" t="s">
        <v>163</v>
      </c>
    </row>
    <row r="21" spans="1:12" s="11" customFormat="1" ht="135.75" customHeight="1" x14ac:dyDescent="0.15">
      <c r="A21" s="15" t="s">
        <v>282</v>
      </c>
      <c r="B21" s="47" t="s">
        <v>283</v>
      </c>
      <c r="C21" s="13">
        <v>710</v>
      </c>
      <c r="D21" s="14">
        <v>1949</v>
      </c>
      <c r="E21" s="14">
        <v>1977</v>
      </c>
      <c r="F21" s="8">
        <f t="shared" si="0"/>
        <v>28</v>
      </c>
      <c r="G21" s="10" t="s">
        <v>92</v>
      </c>
      <c r="H21" s="53">
        <v>31000000</v>
      </c>
      <c r="I21" s="53">
        <v>40000000</v>
      </c>
      <c r="J21" s="52">
        <f t="shared" si="1"/>
        <v>35500000</v>
      </c>
      <c r="K21" s="22" t="s">
        <v>80</v>
      </c>
      <c r="L21" s="10" t="s">
        <v>94</v>
      </c>
    </row>
    <row r="22" spans="1:12" s="40" customFormat="1" ht="202.75" customHeight="1" x14ac:dyDescent="0.15">
      <c r="A22" s="43" t="s">
        <v>284</v>
      </c>
      <c r="B22" s="47" t="s">
        <v>285</v>
      </c>
      <c r="C22" s="41">
        <v>90</v>
      </c>
      <c r="D22" s="42">
        <v>1954</v>
      </c>
      <c r="E22" s="42">
        <v>1996</v>
      </c>
      <c r="F22" s="38">
        <v>42</v>
      </c>
      <c r="G22" s="39" t="s">
        <v>127</v>
      </c>
      <c r="H22" s="53">
        <v>100000</v>
      </c>
      <c r="I22" s="53">
        <v>180000</v>
      </c>
      <c r="J22" s="52">
        <v>140000</v>
      </c>
      <c r="K22" s="44" t="s">
        <v>175</v>
      </c>
      <c r="L22" s="39" t="s">
        <v>163</v>
      </c>
    </row>
    <row r="23" spans="1:12" ht="39" x14ac:dyDescent="0.15">
      <c r="A23" s="57" t="s">
        <v>287</v>
      </c>
      <c r="B23" s="45" t="s">
        <v>286</v>
      </c>
      <c r="C23" s="35">
        <v>817</v>
      </c>
      <c r="D23" s="38">
        <v>1954</v>
      </c>
      <c r="E23" s="38">
        <v>1975</v>
      </c>
      <c r="F23" s="8">
        <f t="shared" ref="F23:F54" si="2">E23-D23</f>
        <v>21</v>
      </c>
      <c r="G23" s="37" t="s">
        <v>138</v>
      </c>
      <c r="H23" s="50">
        <v>150000</v>
      </c>
      <c r="I23" s="50">
        <v>300000</v>
      </c>
      <c r="J23" s="52">
        <f t="shared" ref="J23:J54" si="3">AVERAGE(H23:I23)</f>
        <v>225000</v>
      </c>
      <c r="K23" s="22" t="s">
        <v>144</v>
      </c>
      <c r="L23" s="37" t="s">
        <v>94</v>
      </c>
    </row>
    <row r="24" spans="1:12" ht="189" customHeight="1" x14ac:dyDescent="0.15">
      <c r="A24" s="59" t="s">
        <v>140</v>
      </c>
      <c r="B24" s="47"/>
      <c r="C24" s="41">
        <v>816</v>
      </c>
      <c r="D24" s="42">
        <v>1954</v>
      </c>
      <c r="E24" s="42">
        <v>1957</v>
      </c>
      <c r="F24" s="8">
        <f t="shared" si="2"/>
        <v>3</v>
      </c>
      <c r="G24" s="39" t="s">
        <v>92</v>
      </c>
      <c r="H24" s="53">
        <v>32000</v>
      </c>
      <c r="I24" s="53">
        <v>50000</v>
      </c>
      <c r="J24" s="52">
        <f t="shared" si="3"/>
        <v>41000</v>
      </c>
      <c r="K24" s="22" t="s">
        <v>80</v>
      </c>
      <c r="L24" s="39" t="s">
        <v>94</v>
      </c>
    </row>
    <row r="25" spans="1:12" ht="156.75" customHeight="1" x14ac:dyDescent="0.15">
      <c r="A25" s="16" t="s">
        <v>282</v>
      </c>
      <c r="B25" s="45" t="s">
        <v>288</v>
      </c>
      <c r="C25" s="7">
        <v>710</v>
      </c>
      <c r="D25" s="8">
        <v>1954</v>
      </c>
      <c r="E25" s="8">
        <v>1977</v>
      </c>
      <c r="F25" s="8">
        <f t="shared" si="2"/>
        <v>23</v>
      </c>
      <c r="G25" s="9" t="s">
        <v>111</v>
      </c>
      <c r="H25" s="50">
        <v>250000</v>
      </c>
      <c r="I25" s="50">
        <v>500000</v>
      </c>
      <c r="J25" s="52">
        <f t="shared" si="3"/>
        <v>375000</v>
      </c>
      <c r="K25" s="22" t="s">
        <v>83</v>
      </c>
      <c r="L25" s="9" t="s">
        <v>93</v>
      </c>
    </row>
    <row r="26" spans="1:12" s="11" customFormat="1" ht="119.25" customHeight="1" x14ac:dyDescent="0.15">
      <c r="A26" s="16" t="s">
        <v>107</v>
      </c>
      <c r="B26" s="45" t="s">
        <v>286</v>
      </c>
      <c r="C26" s="7">
        <v>625</v>
      </c>
      <c r="D26" s="8">
        <v>1955</v>
      </c>
      <c r="E26" s="8">
        <v>1972</v>
      </c>
      <c r="F26" s="8">
        <f t="shared" si="2"/>
        <v>17</v>
      </c>
      <c r="G26" s="9" t="s">
        <v>110</v>
      </c>
      <c r="H26" s="50">
        <v>400000</v>
      </c>
      <c r="I26" s="50">
        <v>600000</v>
      </c>
      <c r="J26" s="52">
        <f t="shared" si="3"/>
        <v>500000</v>
      </c>
      <c r="K26" s="22" t="s">
        <v>85</v>
      </c>
      <c r="L26" s="9" t="s">
        <v>93</v>
      </c>
    </row>
    <row r="27" spans="1:12" s="11" customFormat="1" ht="225" customHeight="1" x14ac:dyDescent="0.15">
      <c r="A27" s="16" t="s">
        <v>289</v>
      </c>
      <c r="B27" s="45" t="s">
        <v>256</v>
      </c>
      <c r="C27" s="7">
        <v>41</v>
      </c>
      <c r="D27" s="8">
        <v>1958</v>
      </c>
      <c r="E27" s="8">
        <v>1986</v>
      </c>
      <c r="F27" s="8">
        <f t="shared" si="2"/>
        <v>28</v>
      </c>
      <c r="G27" s="9" t="s">
        <v>154</v>
      </c>
      <c r="H27" s="50">
        <v>10000</v>
      </c>
      <c r="I27" s="50">
        <v>60000</v>
      </c>
      <c r="J27" s="52">
        <f t="shared" si="3"/>
        <v>35000</v>
      </c>
      <c r="K27" s="22" t="s">
        <v>80</v>
      </c>
      <c r="L27" s="9" t="s">
        <v>94</v>
      </c>
    </row>
    <row r="28" spans="1:12" s="11" customFormat="1" ht="156" customHeight="1" x14ac:dyDescent="0.15">
      <c r="A28" s="15" t="s">
        <v>290</v>
      </c>
      <c r="B28" s="47" t="s">
        <v>256</v>
      </c>
      <c r="C28" s="13">
        <v>40</v>
      </c>
      <c r="D28" s="14">
        <v>1959</v>
      </c>
      <c r="E28" s="14">
        <v>1970</v>
      </c>
      <c r="F28" s="8">
        <f t="shared" si="2"/>
        <v>11</v>
      </c>
      <c r="G28" s="6" t="s">
        <v>141</v>
      </c>
      <c r="H28" s="53">
        <v>5000</v>
      </c>
      <c r="I28" s="53">
        <v>8335</v>
      </c>
      <c r="J28" s="52">
        <f t="shared" si="3"/>
        <v>6667.5</v>
      </c>
      <c r="K28" s="22" t="s">
        <v>80</v>
      </c>
      <c r="L28" s="9" t="s">
        <v>94</v>
      </c>
    </row>
    <row r="29" spans="1:12" s="11" customFormat="1" ht="245.25" customHeight="1" x14ac:dyDescent="0.15">
      <c r="A29" s="15" t="s">
        <v>291</v>
      </c>
      <c r="B29" s="47" t="s">
        <v>292</v>
      </c>
      <c r="C29" s="13">
        <v>645</v>
      </c>
      <c r="D29" s="14">
        <v>1959</v>
      </c>
      <c r="E29" s="14">
        <v>1959</v>
      </c>
      <c r="F29" s="8">
        <f t="shared" si="2"/>
        <v>0</v>
      </c>
      <c r="G29" s="6" t="s">
        <v>157</v>
      </c>
      <c r="H29" s="53">
        <v>1000</v>
      </c>
      <c r="I29" s="53">
        <v>1000</v>
      </c>
      <c r="J29" s="52">
        <f t="shared" si="3"/>
        <v>1000</v>
      </c>
      <c r="K29" s="22" t="s">
        <v>80</v>
      </c>
      <c r="L29" s="10" t="s">
        <v>94</v>
      </c>
    </row>
    <row r="30" spans="1:12" ht="164.25" customHeight="1" x14ac:dyDescent="0.15">
      <c r="A30" s="59" t="s">
        <v>293</v>
      </c>
      <c r="B30" s="47" t="s">
        <v>294</v>
      </c>
      <c r="C30" s="41">
        <v>812</v>
      </c>
      <c r="D30" s="42">
        <v>1959</v>
      </c>
      <c r="E30" s="42">
        <v>1973</v>
      </c>
      <c r="F30" s="8">
        <f t="shared" si="2"/>
        <v>14</v>
      </c>
      <c r="G30" s="6" t="s">
        <v>176</v>
      </c>
      <c r="H30" s="53">
        <v>30000</v>
      </c>
      <c r="I30" s="53">
        <v>90000</v>
      </c>
      <c r="J30" s="52">
        <f t="shared" si="3"/>
        <v>60000</v>
      </c>
      <c r="K30" s="23" t="s">
        <v>37</v>
      </c>
      <c r="L30" s="39" t="s">
        <v>94</v>
      </c>
    </row>
    <row r="31" spans="1:12" ht="204.75" customHeight="1" x14ac:dyDescent="0.15">
      <c r="A31" s="57" t="s">
        <v>295</v>
      </c>
      <c r="B31" s="45" t="s">
        <v>256</v>
      </c>
      <c r="C31" s="35">
        <v>438</v>
      </c>
      <c r="D31" s="38">
        <v>1960</v>
      </c>
      <c r="E31" s="38">
        <v>1980</v>
      </c>
      <c r="F31" s="8">
        <f t="shared" si="2"/>
        <v>20</v>
      </c>
      <c r="G31" s="37" t="s">
        <v>154</v>
      </c>
      <c r="H31" s="50">
        <v>6000</v>
      </c>
      <c r="I31" s="50">
        <v>50000</v>
      </c>
      <c r="J31" s="52">
        <f t="shared" si="3"/>
        <v>28000</v>
      </c>
      <c r="K31" s="44" t="s">
        <v>80</v>
      </c>
      <c r="L31" s="37" t="s">
        <v>163</v>
      </c>
    </row>
    <row r="32" spans="1:12" ht="170.25" customHeight="1" x14ac:dyDescent="0.15">
      <c r="A32" s="15" t="s">
        <v>296</v>
      </c>
      <c r="B32" s="47" t="s">
        <v>297</v>
      </c>
      <c r="C32" s="13">
        <v>490</v>
      </c>
      <c r="D32" s="14">
        <v>1960</v>
      </c>
      <c r="E32" s="14">
        <v>1963</v>
      </c>
      <c r="F32" s="8">
        <f t="shared" si="2"/>
        <v>3</v>
      </c>
      <c r="G32" s="6" t="s">
        <v>156</v>
      </c>
      <c r="H32" s="53">
        <v>5000</v>
      </c>
      <c r="I32" s="53">
        <v>5000</v>
      </c>
      <c r="J32" s="52">
        <f t="shared" si="3"/>
        <v>5000</v>
      </c>
      <c r="K32" s="23" t="s">
        <v>72</v>
      </c>
      <c r="L32" s="10" t="s">
        <v>95</v>
      </c>
    </row>
    <row r="33" spans="1:12" ht="150" customHeight="1" x14ac:dyDescent="0.15">
      <c r="A33" s="16" t="s">
        <v>291</v>
      </c>
      <c r="B33" s="45" t="s">
        <v>298</v>
      </c>
      <c r="C33" s="7">
        <v>645</v>
      </c>
      <c r="D33" s="8">
        <v>1961</v>
      </c>
      <c r="E33" s="8">
        <v>1991</v>
      </c>
      <c r="F33" s="8">
        <f t="shared" si="2"/>
        <v>30</v>
      </c>
      <c r="G33" s="9" t="s">
        <v>46</v>
      </c>
      <c r="H33" s="50">
        <v>80000</v>
      </c>
      <c r="I33" s="50">
        <v>240000</v>
      </c>
      <c r="J33" s="52">
        <f t="shared" si="3"/>
        <v>160000</v>
      </c>
      <c r="K33" s="22" t="s">
        <v>86</v>
      </c>
      <c r="L33" s="9" t="s">
        <v>95</v>
      </c>
    </row>
    <row r="34" spans="1:12" ht="106.5" customHeight="1" x14ac:dyDescent="0.15">
      <c r="A34" s="16" t="s">
        <v>299</v>
      </c>
      <c r="B34" s="45" t="s">
        <v>286</v>
      </c>
      <c r="C34" s="8">
        <v>530</v>
      </c>
      <c r="D34" s="8">
        <v>1961</v>
      </c>
      <c r="E34" s="8">
        <v>1991</v>
      </c>
      <c r="F34" s="8">
        <f t="shared" si="2"/>
        <v>30</v>
      </c>
      <c r="G34" s="9" t="s">
        <v>49</v>
      </c>
      <c r="H34" s="50">
        <v>180000</v>
      </c>
      <c r="I34" s="50">
        <v>200000</v>
      </c>
      <c r="J34" s="52">
        <f t="shared" si="3"/>
        <v>190000</v>
      </c>
      <c r="K34" s="22" t="s">
        <v>52</v>
      </c>
      <c r="L34" s="9" t="s">
        <v>95</v>
      </c>
    </row>
    <row r="35" spans="1:12" s="11" customFormat="1" ht="127.5" customHeight="1" x14ac:dyDescent="0.15">
      <c r="A35" s="16" t="s">
        <v>300</v>
      </c>
      <c r="B35" s="45" t="s">
        <v>301</v>
      </c>
      <c r="C35" s="7">
        <v>615</v>
      </c>
      <c r="D35" s="8">
        <v>1962</v>
      </c>
      <c r="E35" s="8">
        <v>1962</v>
      </c>
      <c r="F35" s="8">
        <f t="shared" si="2"/>
        <v>0</v>
      </c>
      <c r="G35" s="9" t="s">
        <v>112</v>
      </c>
      <c r="H35" s="50">
        <v>30000</v>
      </c>
      <c r="I35" s="50">
        <v>150000</v>
      </c>
      <c r="J35" s="52">
        <f t="shared" si="3"/>
        <v>90000</v>
      </c>
      <c r="K35" s="22" t="s">
        <v>145</v>
      </c>
      <c r="L35" s="9" t="s">
        <v>94</v>
      </c>
    </row>
    <row r="36" spans="1:12" ht="158.25" customHeight="1" x14ac:dyDescent="0.15">
      <c r="A36" s="16" t="s">
        <v>108</v>
      </c>
      <c r="C36" s="7">
        <v>678</v>
      </c>
      <c r="D36" s="14">
        <v>1962</v>
      </c>
      <c r="E36" s="14">
        <v>1970</v>
      </c>
      <c r="F36" s="8">
        <f t="shared" si="2"/>
        <v>8</v>
      </c>
      <c r="G36" s="9" t="s">
        <v>2</v>
      </c>
      <c r="H36" s="50">
        <v>20000</v>
      </c>
      <c r="I36" s="50">
        <v>50000</v>
      </c>
      <c r="J36" s="52">
        <f t="shared" si="3"/>
        <v>35000</v>
      </c>
      <c r="K36" s="22" t="s">
        <v>146</v>
      </c>
      <c r="L36" s="9" t="s">
        <v>94</v>
      </c>
    </row>
    <row r="37" spans="1:12" s="11" customFormat="1" ht="261" customHeight="1" x14ac:dyDescent="0.15">
      <c r="A37" s="16" t="s">
        <v>291</v>
      </c>
      <c r="B37" s="45" t="s">
        <v>302</v>
      </c>
      <c r="C37" s="8">
        <v>645</v>
      </c>
      <c r="D37" s="14">
        <v>1963</v>
      </c>
      <c r="E37" s="14">
        <v>2003</v>
      </c>
      <c r="F37" s="8">
        <f t="shared" si="2"/>
        <v>40</v>
      </c>
      <c r="G37" s="9" t="s">
        <v>3</v>
      </c>
      <c r="H37" s="50">
        <v>85000</v>
      </c>
      <c r="I37" s="50">
        <v>85000</v>
      </c>
      <c r="J37" s="52">
        <f t="shared" si="3"/>
        <v>85000</v>
      </c>
      <c r="K37" s="22" t="s">
        <v>80</v>
      </c>
      <c r="L37" s="9" t="s">
        <v>94</v>
      </c>
    </row>
    <row r="38" spans="1:12" s="11" customFormat="1" ht="181.75" customHeight="1" x14ac:dyDescent="0.15">
      <c r="A38" s="16" t="s">
        <v>104</v>
      </c>
      <c r="B38" s="45"/>
      <c r="C38" s="7">
        <v>517</v>
      </c>
      <c r="D38" s="8">
        <v>1963</v>
      </c>
      <c r="E38" s="8">
        <v>1967</v>
      </c>
      <c r="F38" s="8">
        <f t="shared" si="2"/>
        <v>4</v>
      </c>
      <c r="G38" s="9" t="s">
        <v>113</v>
      </c>
      <c r="H38" s="50">
        <v>12000</v>
      </c>
      <c r="I38" s="50">
        <v>20000</v>
      </c>
      <c r="J38" s="52">
        <f t="shared" si="3"/>
        <v>16000</v>
      </c>
      <c r="K38" s="22" t="s">
        <v>87</v>
      </c>
      <c r="L38" s="9" t="s">
        <v>95</v>
      </c>
    </row>
    <row r="39" spans="1:12" ht="141.75" customHeight="1" x14ac:dyDescent="0.15">
      <c r="A39" s="16" t="s">
        <v>303</v>
      </c>
      <c r="B39" s="45" t="s">
        <v>256</v>
      </c>
      <c r="C39" s="7">
        <v>511</v>
      </c>
      <c r="D39" s="8">
        <v>1964</v>
      </c>
      <c r="E39" s="8">
        <v>1964</v>
      </c>
      <c r="F39" s="8">
        <f t="shared" si="2"/>
        <v>0</v>
      </c>
      <c r="G39" s="9" t="s">
        <v>148</v>
      </c>
      <c r="H39" s="50">
        <v>4000</v>
      </c>
      <c r="I39" s="50">
        <v>5000</v>
      </c>
      <c r="J39" s="52">
        <f t="shared" si="3"/>
        <v>4500</v>
      </c>
      <c r="K39" s="22" t="s">
        <v>143</v>
      </c>
      <c r="L39" s="9" t="s">
        <v>95</v>
      </c>
    </row>
    <row r="40" spans="1:12" ht="138.75" customHeight="1" x14ac:dyDescent="0.15">
      <c r="A40" s="16" t="s">
        <v>296</v>
      </c>
      <c r="C40" s="11">
        <v>490</v>
      </c>
      <c r="D40" s="11">
        <v>1964</v>
      </c>
      <c r="E40" s="11">
        <v>1965</v>
      </c>
      <c r="F40" s="8">
        <f t="shared" si="2"/>
        <v>1</v>
      </c>
      <c r="G40" s="10" t="s">
        <v>230</v>
      </c>
      <c r="H40" s="53">
        <v>2000</v>
      </c>
      <c r="I40" s="53">
        <v>5000</v>
      </c>
      <c r="J40" s="52">
        <f t="shared" si="3"/>
        <v>3500</v>
      </c>
      <c r="K40" s="23" t="s">
        <v>229</v>
      </c>
      <c r="L40" s="10" t="s">
        <v>94</v>
      </c>
    </row>
    <row r="41" spans="1:12" ht="118.5" customHeight="1" x14ac:dyDescent="0.15">
      <c r="A41" s="16" t="s">
        <v>304</v>
      </c>
      <c r="B41" s="45" t="s">
        <v>271</v>
      </c>
      <c r="C41" s="17">
        <v>553</v>
      </c>
      <c r="D41" s="11">
        <v>1964</v>
      </c>
      <c r="E41" s="11">
        <v>1994</v>
      </c>
      <c r="F41" s="8">
        <f t="shared" si="2"/>
        <v>30</v>
      </c>
      <c r="G41" s="10" t="s">
        <v>147</v>
      </c>
      <c r="H41" s="53">
        <v>6000</v>
      </c>
      <c r="I41" s="53">
        <v>6000</v>
      </c>
      <c r="J41" s="52">
        <f t="shared" si="3"/>
        <v>6000</v>
      </c>
      <c r="K41" s="23" t="s">
        <v>89</v>
      </c>
      <c r="L41" s="10" t="s">
        <v>88</v>
      </c>
    </row>
    <row r="42" spans="1:12" s="11" customFormat="1" ht="173.25" customHeight="1" x14ac:dyDescent="0.15">
      <c r="A42" s="16" t="s">
        <v>276</v>
      </c>
      <c r="B42" s="45"/>
      <c r="C42" s="8">
        <v>100</v>
      </c>
      <c r="D42" s="14">
        <v>1965</v>
      </c>
      <c r="E42" s="11">
        <v>2010</v>
      </c>
      <c r="F42" s="8">
        <f t="shared" si="2"/>
        <v>45</v>
      </c>
      <c r="G42" s="9" t="s">
        <v>6</v>
      </c>
      <c r="H42" s="50">
        <v>40000</v>
      </c>
      <c r="I42" s="50">
        <v>60000</v>
      </c>
      <c r="J42" s="52">
        <f t="shared" si="3"/>
        <v>50000</v>
      </c>
      <c r="K42" s="22" t="s">
        <v>5</v>
      </c>
      <c r="L42" s="9" t="s">
        <v>94</v>
      </c>
    </row>
    <row r="43" spans="1:12" ht="163.5" customHeight="1" x14ac:dyDescent="0.15">
      <c r="A43" s="16" t="s">
        <v>305</v>
      </c>
      <c r="B43" s="45" t="s">
        <v>286</v>
      </c>
      <c r="C43" s="11">
        <v>42</v>
      </c>
      <c r="D43" s="14">
        <v>1965</v>
      </c>
      <c r="E43" s="14">
        <v>1978</v>
      </c>
      <c r="F43" s="8">
        <f t="shared" si="2"/>
        <v>13</v>
      </c>
      <c r="G43" s="10" t="s">
        <v>42</v>
      </c>
      <c r="H43" s="53">
        <v>4000</v>
      </c>
      <c r="I43" s="53">
        <v>5000</v>
      </c>
      <c r="J43" s="52">
        <f t="shared" si="3"/>
        <v>4500</v>
      </c>
      <c r="K43" s="23" t="s">
        <v>35</v>
      </c>
      <c r="L43" s="10" t="s">
        <v>94</v>
      </c>
    </row>
    <row r="44" spans="1:12" ht="144.75" customHeight="1" x14ac:dyDescent="0.15">
      <c r="A44" s="16" t="s">
        <v>280</v>
      </c>
      <c r="B44" s="45" t="s">
        <v>306</v>
      </c>
      <c r="C44" s="7">
        <v>850</v>
      </c>
      <c r="D44" s="8">
        <v>1965</v>
      </c>
      <c r="E44" s="8">
        <v>1966</v>
      </c>
      <c r="F44" s="8">
        <f t="shared" si="2"/>
        <v>1</v>
      </c>
      <c r="G44" s="9" t="s">
        <v>115</v>
      </c>
      <c r="H44" s="50">
        <v>250000</v>
      </c>
      <c r="I44" s="50">
        <v>500000</v>
      </c>
      <c r="J44" s="52">
        <f t="shared" si="3"/>
        <v>375000</v>
      </c>
      <c r="K44" s="22" t="s">
        <v>91</v>
      </c>
      <c r="L44" s="9" t="s">
        <v>163</v>
      </c>
    </row>
    <row r="45" spans="1:12" s="11" customFormat="1" ht="125.25" customHeight="1" x14ac:dyDescent="0.15">
      <c r="A45" s="16" t="s">
        <v>99</v>
      </c>
      <c r="B45" s="45"/>
      <c r="C45" s="7">
        <v>516</v>
      </c>
      <c r="D45" s="8">
        <v>1965</v>
      </c>
      <c r="E45" s="8">
        <v>1973</v>
      </c>
      <c r="F45" s="8">
        <f t="shared" si="2"/>
        <v>8</v>
      </c>
      <c r="G45" s="9" t="s">
        <v>114</v>
      </c>
      <c r="H45" s="50">
        <v>100000</v>
      </c>
      <c r="I45" s="50">
        <v>200000</v>
      </c>
      <c r="J45" s="52">
        <f t="shared" si="3"/>
        <v>150000</v>
      </c>
      <c r="K45" s="22" t="s">
        <v>90</v>
      </c>
      <c r="L45" s="9" t="s">
        <v>95</v>
      </c>
    </row>
    <row r="46" spans="1:12" ht="39" x14ac:dyDescent="0.15">
      <c r="A46" s="16" t="s">
        <v>307</v>
      </c>
      <c r="B46" s="45" t="s">
        <v>286</v>
      </c>
      <c r="C46" s="7">
        <v>811</v>
      </c>
      <c r="D46" s="14">
        <v>1967</v>
      </c>
      <c r="E46" s="14">
        <v>1975</v>
      </c>
      <c r="F46" s="8">
        <f t="shared" si="2"/>
        <v>8</v>
      </c>
      <c r="G46" s="6" t="s">
        <v>177</v>
      </c>
      <c r="H46" s="50">
        <v>85000</v>
      </c>
      <c r="I46" s="50">
        <v>200000</v>
      </c>
      <c r="J46" s="52">
        <f t="shared" si="3"/>
        <v>142500</v>
      </c>
      <c r="K46" s="18" t="s">
        <v>174</v>
      </c>
      <c r="L46" s="10" t="s">
        <v>163</v>
      </c>
    </row>
    <row r="47" spans="1:12" ht="196.75" customHeight="1" x14ac:dyDescent="0.15">
      <c r="A47" s="16" t="s">
        <v>308</v>
      </c>
      <c r="B47" s="45" t="s">
        <v>309</v>
      </c>
      <c r="C47" s="7">
        <v>475</v>
      </c>
      <c r="D47" s="8">
        <v>1967</v>
      </c>
      <c r="E47" s="8">
        <v>1970</v>
      </c>
      <c r="F47" s="8">
        <f t="shared" si="2"/>
        <v>3</v>
      </c>
      <c r="G47" s="9" t="s">
        <v>137</v>
      </c>
      <c r="H47" s="50">
        <v>600000</v>
      </c>
      <c r="I47" s="50">
        <v>2000000</v>
      </c>
      <c r="J47" s="52">
        <f t="shared" si="3"/>
        <v>1300000</v>
      </c>
      <c r="K47" s="22" t="s">
        <v>73</v>
      </c>
      <c r="L47" s="9" t="s">
        <v>93</v>
      </c>
    </row>
    <row r="48" spans="1:12" ht="147.75" customHeight="1" x14ac:dyDescent="0.15">
      <c r="A48" s="16" t="s">
        <v>102</v>
      </c>
      <c r="C48" s="7">
        <v>411</v>
      </c>
      <c r="D48" s="8">
        <v>1969</v>
      </c>
      <c r="E48" s="8">
        <v>1979</v>
      </c>
      <c r="F48" s="8">
        <f t="shared" si="2"/>
        <v>10</v>
      </c>
      <c r="G48" s="9" t="s">
        <v>155</v>
      </c>
      <c r="H48" s="50">
        <v>40000</v>
      </c>
      <c r="I48" s="50">
        <v>50000</v>
      </c>
      <c r="J48" s="52">
        <f t="shared" si="3"/>
        <v>45000</v>
      </c>
      <c r="K48" s="22" t="s">
        <v>74</v>
      </c>
      <c r="L48" s="9" t="s">
        <v>163</v>
      </c>
    </row>
    <row r="49" spans="1:12" s="29" customFormat="1" ht="114" customHeight="1" x14ac:dyDescent="0.15">
      <c r="A49" s="26" t="s">
        <v>268</v>
      </c>
      <c r="B49" s="48"/>
      <c r="C49" s="27">
        <v>840</v>
      </c>
      <c r="D49" s="28">
        <v>1969</v>
      </c>
      <c r="E49" s="29">
        <v>2010</v>
      </c>
      <c r="F49" s="8">
        <f t="shared" si="2"/>
        <v>41</v>
      </c>
      <c r="G49" s="30" t="s">
        <v>232</v>
      </c>
      <c r="H49" s="54">
        <v>5000</v>
      </c>
      <c r="I49" s="54">
        <v>8000</v>
      </c>
      <c r="J49" s="55">
        <f t="shared" si="3"/>
        <v>6500</v>
      </c>
      <c r="K49" s="31" t="s">
        <v>61</v>
      </c>
      <c r="L49" s="30" t="s">
        <v>94</v>
      </c>
    </row>
    <row r="50" spans="1:12" s="29" customFormat="1" ht="169.5" customHeight="1" x14ac:dyDescent="0.15">
      <c r="A50" s="32" t="s">
        <v>280</v>
      </c>
      <c r="B50" s="49"/>
      <c r="C50" s="29">
        <v>850</v>
      </c>
      <c r="D50" s="29">
        <v>1969</v>
      </c>
      <c r="E50" s="11">
        <v>2007</v>
      </c>
      <c r="F50" s="8">
        <f t="shared" si="2"/>
        <v>38</v>
      </c>
      <c r="G50" s="30" t="s">
        <v>227</v>
      </c>
      <c r="H50" s="54">
        <v>40000</v>
      </c>
      <c r="I50" s="54">
        <v>40000</v>
      </c>
      <c r="J50" s="55">
        <f t="shared" si="3"/>
        <v>40000</v>
      </c>
      <c r="K50" s="31" t="s">
        <v>228</v>
      </c>
      <c r="L50" s="30" t="s">
        <v>95</v>
      </c>
    </row>
    <row r="51" spans="1:12" ht="183.75" customHeight="1" x14ac:dyDescent="0.15">
      <c r="A51" s="16" t="s">
        <v>310</v>
      </c>
      <c r="C51" s="7">
        <v>663</v>
      </c>
      <c r="D51" s="8">
        <v>1970</v>
      </c>
      <c r="E51" s="8">
        <v>1971</v>
      </c>
      <c r="F51" s="8">
        <f t="shared" si="2"/>
        <v>1</v>
      </c>
      <c r="G51" s="9" t="s">
        <v>66</v>
      </c>
      <c r="H51" s="50">
        <v>1000</v>
      </c>
      <c r="I51" s="50">
        <v>1000</v>
      </c>
      <c r="J51" s="52">
        <f t="shared" si="3"/>
        <v>1000</v>
      </c>
      <c r="K51" s="22" t="s">
        <v>65</v>
      </c>
      <c r="L51" s="9" t="s">
        <v>94</v>
      </c>
    </row>
    <row r="52" spans="1:12" ht="240.75" customHeight="1" x14ac:dyDescent="0.15">
      <c r="A52" s="20" t="s">
        <v>311</v>
      </c>
      <c r="C52" s="7">
        <v>500</v>
      </c>
      <c r="D52" s="8">
        <v>1971</v>
      </c>
      <c r="E52" s="8">
        <v>1979</v>
      </c>
      <c r="F52" s="8">
        <f t="shared" si="2"/>
        <v>8</v>
      </c>
      <c r="G52" s="9" t="s">
        <v>135</v>
      </c>
      <c r="H52" s="50">
        <v>30000</v>
      </c>
      <c r="I52" s="50">
        <v>300000</v>
      </c>
      <c r="J52" s="52">
        <f t="shared" si="3"/>
        <v>165000</v>
      </c>
      <c r="K52" s="22" t="s">
        <v>75</v>
      </c>
      <c r="L52" s="9" t="s">
        <v>163</v>
      </c>
    </row>
    <row r="53" spans="1:12" ht="107.25" customHeight="1" x14ac:dyDescent="0.15">
      <c r="A53" s="20" t="s">
        <v>312</v>
      </c>
      <c r="C53" s="7">
        <v>769</v>
      </c>
      <c r="D53" s="8">
        <v>1971</v>
      </c>
      <c r="E53" s="8">
        <v>1971</v>
      </c>
      <c r="F53" s="8">
        <f t="shared" si="2"/>
        <v>0</v>
      </c>
      <c r="G53" s="9" t="s">
        <v>136</v>
      </c>
      <c r="H53" s="50">
        <v>300000</v>
      </c>
      <c r="I53" s="50">
        <v>1000000</v>
      </c>
      <c r="J53" s="52">
        <f t="shared" si="3"/>
        <v>650000</v>
      </c>
      <c r="K53" s="22" t="s">
        <v>67</v>
      </c>
      <c r="L53" s="9" t="s">
        <v>95</v>
      </c>
    </row>
    <row r="54" spans="1:12" ht="103.5" customHeight="1" x14ac:dyDescent="0.15">
      <c r="A54" s="20" t="s">
        <v>234</v>
      </c>
      <c r="C54" s="7">
        <v>780</v>
      </c>
      <c r="D54" s="14">
        <v>1971</v>
      </c>
      <c r="E54" s="14">
        <v>1971</v>
      </c>
      <c r="F54" s="8">
        <f t="shared" si="2"/>
        <v>0</v>
      </c>
      <c r="G54" s="9" t="s">
        <v>170</v>
      </c>
      <c r="H54" s="50">
        <v>2000</v>
      </c>
      <c r="I54" s="50">
        <v>8000</v>
      </c>
      <c r="J54" s="52">
        <f t="shared" si="3"/>
        <v>5000</v>
      </c>
      <c r="K54" s="22" t="s">
        <v>168</v>
      </c>
      <c r="L54" s="9" t="s">
        <v>94</v>
      </c>
    </row>
    <row r="55" spans="1:12" ht="172.5" customHeight="1" x14ac:dyDescent="0.15">
      <c r="A55" s="20" t="s">
        <v>268</v>
      </c>
      <c r="C55" s="7">
        <v>840</v>
      </c>
      <c r="D55" s="8">
        <v>1972</v>
      </c>
      <c r="E55" s="8">
        <v>1986</v>
      </c>
      <c r="F55" s="8">
        <f t="shared" ref="F55:F86" si="4">E55-D55</f>
        <v>14</v>
      </c>
      <c r="G55" s="9" t="s">
        <v>134</v>
      </c>
      <c r="H55" s="50">
        <v>30000</v>
      </c>
      <c r="I55" s="50">
        <v>60000</v>
      </c>
      <c r="J55" s="52">
        <f t="shared" ref="J55:J86" si="5">AVERAGE(H55:I55)</f>
        <v>45000</v>
      </c>
      <c r="K55" s="22" t="s">
        <v>167</v>
      </c>
      <c r="L55" s="9" t="s">
        <v>95</v>
      </c>
    </row>
    <row r="56" spans="1:12" ht="183.75" customHeight="1" x14ac:dyDescent="0.15">
      <c r="A56" s="20" t="s">
        <v>109</v>
      </c>
      <c r="B56" s="45" t="s">
        <v>286</v>
      </c>
      <c r="C56" s="7">
        <v>552</v>
      </c>
      <c r="D56" s="14">
        <v>1972</v>
      </c>
      <c r="E56" s="14">
        <v>1979</v>
      </c>
      <c r="F56" s="8">
        <f t="shared" si="4"/>
        <v>7</v>
      </c>
      <c r="G56" s="9" t="s">
        <v>171</v>
      </c>
      <c r="H56" s="50">
        <v>4000</v>
      </c>
      <c r="I56" s="50">
        <v>10000</v>
      </c>
      <c r="J56" s="52">
        <f t="shared" si="5"/>
        <v>7000</v>
      </c>
      <c r="K56" s="22" t="s">
        <v>166</v>
      </c>
      <c r="L56" s="9" t="s">
        <v>95</v>
      </c>
    </row>
    <row r="57" spans="1:12" s="11" customFormat="1" ht="150.75" customHeight="1" x14ac:dyDescent="0.15">
      <c r="A57" s="20" t="s">
        <v>312</v>
      </c>
      <c r="B57" s="45"/>
      <c r="C57" s="8">
        <v>770</v>
      </c>
      <c r="D57" s="8">
        <v>1973</v>
      </c>
      <c r="E57" s="8">
        <v>1977</v>
      </c>
      <c r="F57" s="8">
        <f t="shared" si="4"/>
        <v>4</v>
      </c>
      <c r="G57" s="9" t="s">
        <v>132</v>
      </c>
      <c r="H57" s="50">
        <v>1000</v>
      </c>
      <c r="I57" s="50">
        <v>2500</v>
      </c>
      <c r="J57" s="52">
        <f t="shared" si="5"/>
        <v>1750</v>
      </c>
      <c r="K57" s="22" t="s">
        <v>231</v>
      </c>
      <c r="L57" s="9" t="s">
        <v>95</v>
      </c>
    </row>
    <row r="58" spans="1:12" ht="252" customHeight="1" x14ac:dyDescent="0.15">
      <c r="A58" s="20" t="s">
        <v>100</v>
      </c>
      <c r="C58" s="8">
        <v>155</v>
      </c>
      <c r="D58" s="8">
        <v>1973</v>
      </c>
      <c r="E58" s="8">
        <v>1978</v>
      </c>
      <c r="F58" s="8">
        <f t="shared" si="4"/>
        <v>5</v>
      </c>
      <c r="G58" s="9" t="s">
        <v>133</v>
      </c>
      <c r="H58" s="50">
        <v>3200</v>
      </c>
      <c r="I58" s="50">
        <v>3200</v>
      </c>
      <c r="J58" s="52">
        <f t="shared" si="5"/>
        <v>3200</v>
      </c>
      <c r="K58" s="22" t="s">
        <v>38</v>
      </c>
      <c r="L58" s="9" t="s">
        <v>94</v>
      </c>
    </row>
    <row r="59" spans="1:12" ht="52" x14ac:dyDescent="0.15">
      <c r="A59" s="20" t="s">
        <v>299</v>
      </c>
      <c r="B59" s="45" t="s">
        <v>256</v>
      </c>
      <c r="C59" s="8">
        <v>530</v>
      </c>
      <c r="D59" s="8">
        <v>1974</v>
      </c>
      <c r="E59" s="8">
        <v>1991</v>
      </c>
      <c r="F59" s="8">
        <f t="shared" si="4"/>
        <v>17</v>
      </c>
      <c r="G59" s="9" t="s">
        <v>50</v>
      </c>
      <c r="H59" s="50">
        <v>200000</v>
      </c>
      <c r="I59" s="50">
        <v>300000</v>
      </c>
      <c r="J59" s="52">
        <f t="shared" si="5"/>
        <v>250000</v>
      </c>
      <c r="K59" s="22" t="s">
        <v>51</v>
      </c>
      <c r="L59" s="9" t="s">
        <v>94</v>
      </c>
    </row>
    <row r="60" spans="1:12" ht="184.5" customHeight="1" x14ac:dyDescent="0.15">
      <c r="A60" s="20" t="s">
        <v>313</v>
      </c>
      <c r="C60" s="8">
        <v>93</v>
      </c>
      <c r="D60" s="14">
        <v>1974</v>
      </c>
      <c r="E60" s="14">
        <v>1979</v>
      </c>
      <c r="F60" s="8">
        <f t="shared" si="4"/>
        <v>5</v>
      </c>
      <c r="G60" s="9" t="s">
        <v>43</v>
      </c>
      <c r="H60" s="50">
        <v>7000</v>
      </c>
      <c r="I60" s="50">
        <v>7000</v>
      </c>
      <c r="J60" s="52">
        <f t="shared" si="5"/>
        <v>7000</v>
      </c>
      <c r="K60" s="22" t="s">
        <v>183</v>
      </c>
      <c r="L60" s="9" t="s">
        <v>94</v>
      </c>
    </row>
    <row r="61" spans="1:12" s="11" customFormat="1" ht="184.5" customHeight="1" x14ac:dyDescent="0.15">
      <c r="A61" s="20" t="s">
        <v>293</v>
      </c>
      <c r="B61" s="45" t="s">
        <v>314</v>
      </c>
      <c r="C61" s="17">
        <v>812</v>
      </c>
      <c r="D61" s="14">
        <v>1975</v>
      </c>
      <c r="E61" s="14">
        <v>1991</v>
      </c>
      <c r="F61" s="8">
        <f t="shared" si="4"/>
        <v>16</v>
      </c>
      <c r="G61" s="10" t="s">
        <v>150</v>
      </c>
      <c r="H61" s="53">
        <v>5000</v>
      </c>
      <c r="I61" s="53">
        <v>36000</v>
      </c>
      <c r="J61" s="56">
        <f t="shared" si="5"/>
        <v>20500</v>
      </c>
      <c r="K61" s="23" t="s">
        <v>149</v>
      </c>
      <c r="L61" s="10" t="s">
        <v>95</v>
      </c>
    </row>
    <row r="62" spans="1:12" ht="150.75" customHeight="1" x14ac:dyDescent="0.15">
      <c r="A62" s="20" t="s">
        <v>307</v>
      </c>
      <c r="C62" s="11">
        <v>811</v>
      </c>
      <c r="D62" s="11">
        <v>1975</v>
      </c>
      <c r="E62" s="11">
        <v>1979</v>
      </c>
      <c r="F62" s="8">
        <f t="shared" si="4"/>
        <v>4</v>
      </c>
      <c r="G62" s="10" t="s">
        <v>130</v>
      </c>
      <c r="H62" s="53">
        <v>1000000</v>
      </c>
      <c r="I62" s="53">
        <v>2000000</v>
      </c>
      <c r="J62" s="52">
        <f t="shared" si="5"/>
        <v>1500000</v>
      </c>
      <c r="K62" s="23" t="s">
        <v>62</v>
      </c>
      <c r="L62" s="10" t="s">
        <v>163</v>
      </c>
    </row>
    <row r="63" spans="1:12" ht="222.75" customHeight="1" x14ac:dyDescent="0.15">
      <c r="A63" s="20" t="s">
        <v>287</v>
      </c>
      <c r="B63" s="45" t="s">
        <v>256</v>
      </c>
      <c r="C63" s="8">
        <v>816</v>
      </c>
      <c r="D63" s="8">
        <v>1975</v>
      </c>
      <c r="E63" s="8">
        <v>1986</v>
      </c>
      <c r="F63" s="8">
        <f t="shared" si="4"/>
        <v>11</v>
      </c>
      <c r="G63" s="9" t="s">
        <v>63</v>
      </c>
      <c r="H63" s="50">
        <v>65000</v>
      </c>
      <c r="I63" s="50">
        <v>100000</v>
      </c>
      <c r="J63" s="52">
        <f t="shared" si="5"/>
        <v>82500</v>
      </c>
      <c r="K63" s="22" t="s">
        <v>64</v>
      </c>
      <c r="L63" s="9" t="s">
        <v>94</v>
      </c>
    </row>
    <row r="64" spans="1:12" ht="201" customHeight="1" x14ac:dyDescent="0.15">
      <c r="A64" s="20" t="s">
        <v>315</v>
      </c>
      <c r="C64" s="8">
        <v>541</v>
      </c>
      <c r="D64" s="14">
        <v>1975</v>
      </c>
      <c r="E64" s="14">
        <v>1992</v>
      </c>
      <c r="F64" s="8">
        <f t="shared" si="4"/>
        <v>17</v>
      </c>
      <c r="G64" s="9" t="s">
        <v>204</v>
      </c>
      <c r="H64" s="50">
        <v>3000</v>
      </c>
      <c r="I64" s="50">
        <v>60000</v>
      </c>
      <c r="J64" s="52">
        <f t="shared" si="5"/>
        <v>31500</v>
      </c>
      <c r="K64" s="22" t="s">
        <v>205</v>
      </c>
      <c r="L64" s="9" t="s">
        <v>94</v>
      </c>
    </row>
    <row r="65" spans="1:12" ht="160.5" customHeight="1" x14ac:dyDescent="0.15">
      <c r="A65" s="20" t="s">
        <v>316</v>
      </c>
      <c r="B65" s="45" t="s">
        <v>286</v>
      </c>
      <c r="C65" s="8">
        <v>540</v>
      </c>
      <c r="D65" s="8">
        <v>1975</v>
      </c>
      <c r="E65" s="8">
        <v>2002</v>
      </c>
      <c r="F65" s="8">
        <f t="shared" si="4"/>
        <v>27</v>
      </c>
      <c r="G65" s="9" t="s">
        <v>131</v>
      </c>
      <c r="H65" s="50">
        <v>60000</v>
      </c>
      <c r="I65" s="50">
        <v>375000</v>
      </c>
      <c r="J65" s="52">
        <f t="shared" si="5"/>
        <v>217500</v>
      </c>
      <c r="K65" s="22" t="s">
        <v>48</v>
      </c>
      <c r="L65" s="9" t="s">
        <v>94</v>
      </c>
    </row>
    <row r="66" spans="1:12" ht="195" customHeight="1" x14ac:dyDescent="0.15">
      <c r="A66" s="20" t="s">
        <v>280</v>
      </c>
      <c r="C66" s="8">
        <v>850</v>
      </c>
      <c r="D66" s="8">
        <v>1975</v>
      </c>
      <c r="E66" s="8">
        <v>1999</v>
      </c>
      <c r="F66" s="8">
        <f t="shared" si="4"/>
        <v>24</v>
      </c>
      <c r="G66" s="9" t="s">
        <v>129</v>
      </c>
      <c r="H66" s="50">
        <v>80000</v>
      </c>
      <c r="I66" s="50">
        <v>150000</v>
      </c>
      <c r="J66" s="52">
        <f t="shared" si="5"/>
        <v>115000</v>
      </c>
      <c r="K66" s="22" t="s">
        <v>165</v>
      </c>
      <c r="L66" s="9" t="s">
        <v>95</v>
      </c>
    </row>
    <row r="67" spans="1:12" ht="213" customHeight="1" x14ac:dyDescent="0.15">
      <c r="A67" s="20" t="s">
        <v>98</v>
      </c>
      <c r="C67" s="8">
        <v>160</v>
      </c>
      <c r="D67" s="8">
        <v>1976</v>
      </c>
      <c r="E67" s="8">
        <v>1983</v>
      </c>
      <c r="F67" s="8">
        <f t="shared" si="4"/>
        <v>7</v>
      </c>
      <c r="G67" s="9" t="s">
        <v>128</v>
      </c>
      <c r="H67" s="50">
        <v>9000</v>
      </c>
      <c r="I67" s="50">
        <v>30000</v>
      </c>
      <c r="J67" s="52">
        <f t="shared" si="5"/>
        <v>19500</v>
      </c>
      <c r="K67" s="22" t="s">
        <v>71</v>
      </c>
      <c r="L67" s="9" t="s">
        <v>94</v>
      </c>
    </row>
    <row r="68" spans="1:12" ht="183.75" customHeight="1" x14ac:dyDescent="0.15">
      <c r="A68" s="19" t="s">
        <v>106</v>
      </c>
      <c r="B68" s="47"/>
      <c r="C68" s="13">
        <v>560</v>
      </c>
      <c r="D68" s="14">
        <v>1976</v>
      </c>
      <c r="E68" s="14">
        <v>1994</v>
      </c>
      <c r="F68" s="8">
        <f t="shared" si="4"/>
        <v>18</v>
      </c>
      <c r="G68" s="12" t="s">
        <v>59</v>
      </c>
      <c r="H68" s="50">
        <v>2700</v>
      </c>
      <c r="I68" s="50">
        <v>2700</v>
      </c>
      <c r="J68" s="52">
        <f t="shared" si="5"/>
        <v>2700</v>
      </c>
      <c r="K68" s="22" t="s">
        <v>60</v>
      </c>
      <c r="L68" s="9" t="s">
        <v>95</v>
      </c>
    </row>
    <row r="69" spans="1:12" ht="169.5" customHeight="1" x14ac:dyDescent="0.15">
      <c r="A69" s="20" t="s">
        <v>299</v>
      </c>
      <c r="C69" s="8">
        <v>530</v>
      </c>
      <c r="D69" s="8">
        <v>1977</v>
      </c>
      <c r="E69" s="8">
        <v>1985</v>
      </c>
      <c r="F69" s="8">
        <f t="shared" si="4"/>
        <v>8</v>
      </c>
      <c r="G69" s="9" t="s">
        <v>213</v>
      </c>
      <c r="H69" s="50">
        <v>40000</v>
      </c>
      <c r="I69" s="50">
        <v>60000</v>
      </c>
      <c r="J69" s="52">
        <f t="shared" si="5"/>
        <v>50000</v>
      </c>
      <c r="K69" s="22" t="s">
        <v>53</v>
      </c>
      <c r="L69" s="9" t="s">
        <v>95</v>
      </c>
    </row>
    <row r="70" spans="1:12" s="11" customFormat="1" ht="176.25" customHeight="1" x14ac:dyDescent="0.15">
      <c r="A70" s="20" t="s">
        <v>101</v>
      </c>
      <c r="B70" s="45"/>
      <c r="C70" s="11">
        <v>92</v>
      </c>
      <c r="D70" s="11">
        <v>1977</v>
      </c>
      <c r="E70" s="11">
        <v>1992</v>
      </c>
      <c r="F70" s="8">
        <f t="shared" si="4"/>
        <v>15</v>
      </c>
      <c r="G70" s="10" t="s">
        <v>125</v>
      </c>
      <c r="H70" s="53">
        <v>40000</v>
      </c>
      <c r="I70" s="53">
        <v>70000</v>
      </c>
      <c r="J70" s="52">
        <f t="shared" si="5"/>
        <v>55000</v>
      </c>
      <c r="K70" s="23" t="s">
        <v>71</v>
      </c>
      <c r="L70" s="10" t="s">
        <v>94</v>
      </c>
    </row>
    <row r="71" spans="1:12" ht="180.75" customHeight="1" x14ac:dyDescent="0.15">
      <c r="A71" s="20" t="s">
        <v>317</v>
      </c>
      <c r="B71" s="45" t="s">
        <v>256</v>
      </c>
      <c r="C71" s="8">
        <v>630</v>
      </c>
      <c r="D71" s="14">
        <v>1978</v>
      </c>
      <c r="E71" s="14">
        <v>1979</v>
      </c>
      <c r="F71" s="8">
        <f t="shared" si="4"/>
        <v>1</v>
      </c>
      <c r="G71" s="9" t="s">
        <v>55</v>
      </c>
      <c r="H71" s="50">
        <v>2000</v>
      </c>
      <c r="I71" s="50">
        <v>3000</v>
      </c>
      <c r="J71" s="52">
        <f t="shared" si="5"/>
        <v>2500</v>
      </c>
      <c r="K71" s="22" t="s">
        <v>56</v>
      </c>
      <c r="L71" s="9" t="s">
        <v>94</v>
      </c>
    </row>
    <row r="72" spans="1:12" ht="189.75" customHeight="1" x14ac:dyDescent="0.15">
      <c r="A72" s="20" t="s">
        <v>97</v>
      </c>
      <c r="C72" s="8">
        <v>700</v>
      </c>
      <c r="D72" s="8">
        <v>1978</v>
      </c>
      <c r="E72" s="8">
        <v>1992</v>
      </c>
      <c r="F72" s="8">
        <f t="shared" si="4"/>
        <v>14</v>
      </c>
      <c r="G72" s="9" t="s">
        <v>126</v>
      </c>
      <c r="H72" s="50">
        <v>1000000</v>
      </c>
      <c r="I72" s="50">
        <v>1800000</v>
      </c>
      <c r="J72" s="52">
        <f t="shared" si="5"/>
        <v>1400000</v>
      </c>
      <c r="K72" s="22" t="s">
        <v>54</v>
      </c>
      <c r="L72" s="9" t="s">
        <v>94</v>
      </c>
    </row>
    <row r="73" spans="1:12" ht="287.25" customHeight="1" x14ac:dyDescent="0.15">
      <c r="A73" s="20" t="s">
        <v>317</v>
      </c>
      <c r="B73" s="45" t="s">
        <v>256</v>
      </c>
      <c r="C73" s="8">
        <v>630</v>
      </c>
      <c r="D73" s="8">
        <v>1979</v>
      </c>
      <c r="E73" s="11">
        <v>2010</v>
      </c>
      <c r="F73" s="8">
        <f t="shared" si="4"/>
        <v>31</v>
      </c>
      <c r="G73" s="9" t="s">
        <v>123</v>
      </c>
      <c r="H73" s="50">
        <v>10000</v>
      </c>
      <c r="I73" s="50">
        <v>20000</v>
      </c>
      <c r="J73" s="52">
        <f t="shared" si="5"/>
        <v>15000</v>
      </c>
      <c r="K73" s="22" t="s">
        <v>208</v>
      </c>
      <c r="L73" s="9" t="s">
        <v>163</v>
      </c>
    </row>
    <row r="74" spans="1:12" ht="206.25" customHeight="1" x14ac:dyDescent="0.15">
      <c r="A74" s="20" t="s">
        <v>318</v>
      </c>
      <c r="C74" s="8">
        <v>652</v>
      </c>
      <c r="D74" s="8">
        <v>1979</v>
      </c>
      <c r="E74" s="8">
        <v>1985</v>
      </c>
      <c r="F74" s="8">
        <f t="shared" si="4"/>
        <v>6</v>
      </c>
      <c r="G74" s="12" t="s">
        <v>122</v>
      </c>
      <c r="H74" s="50">
        <v>10000</v>
      </c>
      <c r="I74" s="50">
        <v>25000</v>
      </c>
      <c r="J74" s="52">
        <f t="shared" si="5"/>
        <v>17500</v>
      </c>
      <c r="K74" s="22" t="s">
        <v>206</v>
      </c>
      <c r="L74" s="9" t="s">
        <v>94</v>
      </c>
    </row>
    <row r="75" spans="1:12" ht="207" customHeight="1" x14ac:dyDescent="0.15">
      <c r="A75" s="20" t="s">
        <v>319</v>
      </c>
      <c r="B75" s="45" t="s">
        <v>321</v>
      </c>
      <c r="C75" s="8">
        <v>771</v>
      </c>
      <c r="D75" s="8">
        <v>1980</v>
      </c>
      <c r="E75" s="8">
        <v>1997</v>
      </c>
      <c r="F75" s="8">
        <f t="shared" si="4"/>
        <v>17</v>
      </c>
      <c r="G75" s="9" t="s">
        <v>172</v>
      </c>
      <c r="H75" s="50">
        <v>2000</v>
      </c>
      <c r="I75" s="50">
        <v>2500</v>
      </c>
      <c r="J75" s="52">
        <f t="shared" si="5"/>
        <v>2250</v>
      </c>
      <c r="K75" s="22" t="s">
        <v>76</v>
      </c>
      <c r="L75" s="9" t="s">
        <v>95</v>
      </c>
    </row>
    <row r="76" spans="1:12" ht="307.5" customHeight="1" x14ac:dyDescent="0.15">
      <c r="A76" s="60" t="s">
        <v>320</v>
      </c>
      <c r="C76" s="8">
        <v>135</v>
      </c>
      <c r="D76" s="14">
        <v>1980</v>
      </c>
      <c r="E76" s="14">
        <v>1992</v>
      </c>
      <c r="F76" s="8">
        <f t="shared" si="4"/>
        <v>12</v>
      </c>
      <c r="G76" s="12" t="s">
        <v>201</v>
      </c>
      <c r="H76" s="50">
        <v>25000</v>
      </c>
      <c r="I76" s="50">
        <v>25000</v>
      </c>
      <c r="J76" s="52">
        <f t="shared" si="5"/>
        <v>25000</v>
      </c>
      <c r="K76" s="22" t="s">
        <v>200</v>
      </c>
      <c r="L76" s="9" t="s">
        <v>94</v>
      </c>
    </row>
    <row r="77" spans="1:12" ht="246.75" customHeight="1" x14ac:dyDescent="0.15">
      <c r="A77" s="60" t="s">
        <v>308</v>
      </c>
      <c r="C77" s="8">
        <v>475</v>
      </c>
      <c r="D77" s="14">
        <v>1980</v>
      </c>
      <c r="E77" s="14">
        <v>1980</v>
      </c>
      <c r="F77" s="8">
        <f t="shared" si="4"/>
        <v>0</v>
      </c>
      <c r="G77" s="37" t="s">
        <v>210</v>
      </c>
      <c r="H77" s="50">
        <v>4000</v>
      </c>
      <c r="I77" s="50">
        <v>4200</v>
      </c>
      <c r="J77" s="52">
        <f t="shared" si="5"/>
        <v>4100</v>
      </c>
      <c r="K77" s="22" t="s">
        <v>209</v>
      </c>
      <c r="L77" s="9" t="s">
        <v>95</v>
      </c>
    </row>
    <row r="78" spans="1:12" ht="209.25" customHeight="1" x14ac:dyDescent="0.15">
      <c r="A78" s="20" t="s">
        <v>311</v>
      </c>
      <c r="B78" s="45" t="s">
        <v>286</v>
      </c>
      <c r="C78" s="8">
        <v>500</v>
      </c>
      <c r="D78" s="8">
        <v>1981</v>
      </c>
      <c r="E78" s="8">
        <v>1986</v>
      </c>
      <c r="F78" s="8">
        <f t="shared" si="4"/>
        <v>5</v>
      </c>
      <c r="G78" s="9" t="s">
        <v>124</v>
      </c>
      <c r="H78" s="50">
        <v>200000</v>
      </c>
      <c r="I78" s="50">
        <v>300000</v>
      </c>
      <c r="J78" s="52">
        <f t="shared" si="5"/>
        <v>250000</v>
      </c>
      <c r="K78" s="22" t="s">
        <v>207</v>
      </c>
      <c r="L78" s="9" t="s">
        <v>163</v>
      </c>
    </row>
    <row r="79" spans="1:12" ht="180.75" customHeight="1" x14ac:dyDescent="0.15">
      <c r="A79" s="20" t="s">
        <v>313</v>
      </c>
      <c r="C79" s="8">
        <v>93</v>
      </c>
      <c r="D79" s="14">
        <v>1981</v>
      </c>
      <c r="E79" s="14">
        <v>1988</v>
      </c>
      <c r="F79" s="8">
        <f t="shared" si="4"/>
        <v>7</v>
      </c>
      <c r="G79" s="12" t="s">
        <v>203</v>
      </c>
      <c r="H79" s="50">
        <v>1000</v>
      </c>
      <c r="I79" s="50">
        <v>2000</v>
      </c>
      <c r="J79" s="52">
        <f t="shared" si="5"/>
        <v>1500</v>
      </c>
      <c r="K79" s="22" t="s">
        <v>202</v>
      </c>
      <c r="L79" s="9" t="s">
        <v>94</v>
      </c>
    </row>
    <row r="80" spans="1:12" ht="180.75" customHeight="1" x14ac:dyDescent="0.15">
      <c r="A80" s="20" t="s">
        <v>109</v>
      </c>
      <c r="C80" s="8">
        <v>552</v>
      </c>
      <c r="D80" s="14">
        <v>1982</v>
      </c>
      <c r="E80" s="14">
        <v>1987</v>
      </c>
      <c r="F80" s="8">
        <f t="shared" si="4"/>
        <v>5</v>
      </c>
      <c r="G80" s="12" t="s">
        <v>199</v>
      </c>
      <c r="H80" s="50">
        <v>20000</v>
      </c>
      <c r="I80" s="50">
        <v>20000</v>
      </c>
      <c r="J80" s="52">
        <f t="shared" si="5"/>
        <v>20000</v>
      </c>
      <c r="K80" s="22" t="s">
        <v>198</v>
      </c>
      <c r="L80" s="9" t="s">
        <v>163</v>
      </c>
    </row>
    <row r="81" spans="1:12" ht="180.75" customHeight="1" x14ac:dyDescent="0.15">
      <c r="A81" s="20" t="s">
        <v>322</v>
      </c>
      <c r="C81" s="8">
        <v>520</v>
      </c>
      <c r="D81" s="8">
        <v>1982</v>
      </c>
      <c r="E81" s="8">
        <v>1990</v>
      </c>
      <c r="F81" s="8">
        <f t="shared" si="4"/>
        <v>8</v>
      </c>
      <c r="G81" s="9" t="s">
        <v>120</v>
      </c>
      <c r="H81" s="50">
        <v>55000</v>
      </c>
      <c r="I81" s="50">
        <v>55000</v>
      </c>
      <c r="J81" s="52">
        <f t="shared" si="5"/>
        <v>55000</v>
      </c>
      <c r="K81" s="22" t="s">
        <v>193</v>
      </c>
      <c r="L81" s="9" t="s">
        <v>93</v>
      </c>
    </row>
    <row r="82" spans="1:12" ht="215.25" customHeight="1" x14ac:dyDescent="0.15">
      <c r="A82" s="20" t="s">
        <v>323</v>
      </c>
      <c r="C82" s="8">
        <v>483</v>
      </c>
      <c r="D82" s="14">
        <v>1982</v>
      </c>
      <c r="E82" s="14">
        <v>1990</v>
      </c>
      <c r="F82" s="8">
        <f t="shared" si="4"/>
        <v>8</v>
      </c>
      <c r="G82" s="9" t="s">
        <v>226</v>
      </c>
      <c r="H82" s="50">
        <v>12000</v>
      </c>
      <c r="I82" s="50">
        <v>40000</v>
      </c>
      <c r="J82" s="52">
        <f t="shared" si="5"/>
        <v>26000</v>
      </c>
      <c r="K82" s="22" t="s">
        <v>39</v>
      </c>
      <c r="L82" s="9" t="s">
        <v>163</v>
      </c>
    </row>
    <row r="83" spans="1:12" ht="189" customHeight="1" x14ac:dyDescent="0.15">
      <c r="A83" s="20" t="s">
        <v>107</v>
      </c>
      <c r="C83" s="8">
        <v>625</v>
      </c>
      <c r="D83" s="8">
        <v>1983</v>
      </c>
      <c r="E83" s="8">
        <v>2005</v>
      </c>
      <c r="F83" s="8">
        <f t="shared" si="4"/>
        <v>22</v>
      </c>
      <c r="G83" s="9" t="s">
        <v>121</v>
      </c>
      <c r="H83" s="50">
        <v>1500000</v>
      </c>
      <c r="I83" s="50">
        <v>2000000</v>
      </c>
      <c r="J83" s="52">
        <f t="shared" si="5"/>
        <v>1750000</v>
      </c>
      <c r="K83" s="22" t="s">
        <v>47</v>
      </c>
      <c r="L83" s="9" t="s">
        <v>95</v>
      </c>
    </row>
    <row r="84" spans="1:12" ht="213.75" customHeight="1" x14ac:dyDescent="0.15">
      <c r="A84" s="19" t="s">
        <v>234</v>
      </c>
      <c r="B84" s="47"/>
      <c r="C84" s="8">
        <v>780</v>
      </c>
      <c r="D84" s="14">
        <v>1983</v>
      </c>
      <c r="E84" s="4">
        <v>2002</v>
      </c>
      <c r="F84" s="8">
        <f t="shared" si="4"/>
        <v>19</v>
      </c>
      <c r="G84" s="12" t="s">
        <v>57</v>
      </c>
      <c r="H84" s="50">
        <v>12000</v>
      </c>
      <c r="I84" s="50">
        <v>20000</v>
      </c>
      <c r="J84" s="52">
        <f t="shared" si="5"/>
        <v>16000</v>
      </c>
      <c r="K84" s="22" t="s">
        <v>58</v>
      </c>
      <c r="L84" s="9" t="s">
        <v>95</v>
      </c>
    </row>
    <row r="85" spans="1:12" s="11" customFormat="1" ht="208.5" customHeight="1" x14ac:dyDescent="0.15">
      <c r="A85" s="20" t="s">
        <v>324</v>
      </c>
      <c r="B85" s="45"/>
      <c r="C85" s="8">
        <v>750</v>
      </c>
      <c r="D85" s="14">
        <v>1984</v>
      </c>
      <c r="E85" s="14">
        <v>1994</v>
      </c>
      <c r="F85" s="8">
        <f t="shared" si="4"/>
        <v>10</v>
      </c>
      <c r="G85" s="9" t="s">
        <v>197</v>
      </c>
      <c r="H85" s="50">
        <v>3000</v>
      </c>
      <c r="I85" s="50">
        <v>3000</v>
      </c>
      <c r="J85" s="52">
        <f t="shared" si="5"/>
        <v>3000</v>
      </c>
      <c r="K85" s="22" t="s">
        <v>196</v>
      </c>
      <c r="L85" s="9" t="s">
        <v>95</v>
      </c>
    </row>
    <row r="86" spans="1:12" s="11" customFormat="1" ht="318" customHeight="1" x14ac:dyDescent="0.15">
      <c r="A86" s="20" t="s">
        <v>325</v>
      </c>
      <c r="B86" s="45"/>
      <c r="C86" s="8">
        <v>640</v>
      </c>
      <c r="D86" s="14">
        <v>1984</v>
      </c>
      <c r="E86" s="4">
        <v>1999</v>
      </c>
      <c r="F86" s="8">
        <f t="shared" si="4"/>
        <v>15</v>
      </c>
      <c r="G86" s="9" t="s">
        <v>20</v>
      </c>
      <c r="H86" s="50">
        <v>17500</v>
      </c>
      <c r="I86" s="50">
        <v>17500</v>
      </c>
      <c r="J86" s="52">
        <f t="shared" si="5"/>
        <v>17500</v>
      </c>
      <c r="K86" s="22" t="s">
        <v>86</v>
      </c>
      <c r="L86" s="9" t="s">
        <v>95</v>
      </c>
    </row>
    <row r="87" spans="1:12" s="11" customFormat="1" ht="318" customHeight="1" x14ac:dyDescent="0.15">
      <c r="A87" s="20" t="s">
        <v>108</v>
      </c>
      <c r="B87" s="45"/>
      <c r="C87" s="11">
        <v>680</v>
      </c>
      <c r="D87" s="14">
        <v>1986</v>
      </c>
      <c r="E87" s="14">
        <v>1986</v>
      </c>
      <c r="F87" s="8">
        <f t="shared" ref="F87:F118" si="6">E87-D87</f>
        <v>0</v>
      </c>
      <c r="G87" s="10" t="s">
        <v>4</v>
      </c>
      <c r="H87" s="53">
        <v>1000</v>
      </c>
      <c r="I87" s="53">
        <v>2000</v>
      </c>
      <c r="J87" s="52">
        <f t="shared" ref="J87:J118" si="7">AVERAGE(H87:I87)</f>
        <v>1500</v>
      </c>
      <c r="K87" s="23" t="s">
        <v>195</v>
      </c>
      <c r="L87" s="10" t="s">
        <v>94</v>
      </c>
    </row>
    <row r="88" spans="1:12" s="11" customFormat="1" ht="318" customHeight="1" x14ac:dyDescent="0.15">
      <c r="A88" s="20" t="s">
        <v>311</v>
      </c>
      <c r="B88" s="45"/>
      <c r="C88" s="11">
        <v>500</v>
      </c>
      <c r="D88" s="14">
        <v>1986</v>
      </c>
      <c r="E88" s="14">
        <v>2006</v>
      </c>
      <c r="F88" s="8">
        <f t="shared" si="6"/>
        <v>20</v>
      </c>
      <c r="G88" s="10" t="s">
        <v>194</v>
      </c>
      <c r="H88" s="53">
        <v>1000</v>
      </c>
      <c r="I88" s="53">
        <v>2000</v>
      </c>
      <c r="J88" s="52">
        <f t="shared" si="7"/>
        <v>1500</v>
      </c>
      <c r="K88" s="23" t="s">
        <v>184</v>
      </c>
      <c r="L88" s="10" t="s">
        <v>163</v>
      </c>
    </row>
    <row r="89" spans="1:12" ht="249.75" customHeight="1" x14ac:dyDescent="0.15">
      <c r="A89" s="20" t="s">
        <v>273</v>
      </c>
      <c r="B89" s="45" t="s">
        <v>256</v>
      </c>
      <c r="C89" s="11">
        <v>775</v>
      </c>
      <c r="D89" s="14">
        <v>1988</v>
      </c>
      <c r="E89" s="14">
        <v>1988</v>
      </c>
      <c r="F89" s="8">
        <f t="shared" si="6"/>
        <v>0</v>
      </c>
      <c r="G89" s="10" t="s">
        <v>211</v>
      </c>
      <c r="H89" s="53">
        <v>3000</v>
      </c>
      <c r="I89" s="53">
        <v>3000</v>
      </c>
      <c r="J89" s="52">
        <f t="shared" si="7"/>
        <v>3000</v>
      </c>
      <c r="K89" s="23" t="s">
        <v>212</v>
      </c>
      <c r="L89" s="10" t="s">
        <v>94</v>
      </c>
    </row>
    <row r="90" spans="1:12" s="40" customFormat="1" ht="186" customHeight="1" x14ac:dyDescent="0.15">
      <c r="A90" s="20" t="s">
        <v>99</v>
      </c>
      <c r="B90" s="45"/>
      <c r="C90" s="40">
        <v>516</v>
      </c>
      <c r="D90" s="40">
        <v>1988</v>
      </c>
      <c r="E90" s="40">
        <v>2005</v>
      </c>
      <c r="F90" s="40">
        <f t="shared" si="6"/>
        <v>17</v>
      </c>
      <c r="G90" s="39" t="s">
        <v>44</v>
      </c>
      <c r="H90" s="53">
        <v>150000</v>
      </c>
      <c r="I90" s="53">
        <v>200000</v>
      </c>
      <c r="J90" s="56">
        <f t="shared" si="7"/>
        <v>175000</v>
      </c>
      <c r="K90" s="23" t="s">
        <v>189</v>
      </c>
      <c r="L90" s="39" t="s">
        <v>95</v>
      </c>
    </row>
    <row r="91" spans="1:12" ht="286.5" customHeight="1" x14ac:dyDescent="0.15">
      <c r="A91" s="60" t="s">
        <v>234</v>
      </c>
      <c r="C91" s="38">
        <v>780</v>
      </c>
      <c r="D91" s="38">
        <v>1988</v>
      </c>
      <c r="E91" s="38">
        <v>1992</v>
      </c>
      <c r="F91" s="8">
        <f t="shared" si="6"/>
        <v>4</v>
      </c>
      <c r="G91" s="37" t="s">
        <v>119</v>
      </c>
      <c r="H91" s="50">
        <v>25000</v>
      </c>
      <c r="I91" s="50">
        <v>60000</v>
      </c>
      <c r="J91" s="52">
        <f t="shared" si="7"/>
        <v>42500</v>
      </c>
      <c r="K91" s="44" t="s">
        <v>10</v>
      </c>
      <c r="L91" s="37" t="s">
        <v>94</v>
      </c>
    </row>
    <row r="92" spans="1:12" ht="115.5" customHeight="1" x14ac:dyDescent="0.15">
      <c r="A92" s="57" t="s">
        <v>326</v>
      </c>
      <c r="C92" s="40">
        <v>910</v>
      </c>
      <c r="D92" s="14">
        <v>1988</v>
      </c>
      <c r="E92" s="14">
        <v>1998</v>
      </c>
      <c r="F92" s="8">
        <f t="shared" si="6"/>
        <v>10</v>
      </c>
      <c r="G92" s="39" t="s">
        <v>8</v>
      </c>
      <c r="H92" s="53">
        <v>7500</v>
      </c>
      <c r="I92" s="53">
        <v>15000</v>
      </c>
      <c r="J92" s="52">
        <f t="shared" si="7"/>
        <v>11250</v>
      </c>
      <c r="K92" s="23" t="s">
        <v>7</v>
      </c>
      <c r="L92" s="39" t="s">
        <v>94</v>
      </c>
    </row>
    <row r="93" spans="1:12" ht="183.75" customHeight="1" x14ac:dyDescent="0.15">
      <c r="A93" s="61" t="s">
        <v>280</v>
      </c>
      <c r="B93" s="47"/>
      <c r="C93" s="35">
        <v>850</v>
      </c>
      <c r="D93" s="42">
        <v>1989</v>
      </c>
      <c r="E93" s="42">
        <v>2005</v>
      </c>
      <c r="F93" s="8">
        <f t="shared" si="6"/>
        <v>16</v>
      </c>
      <c r="G93" s="9" t="s">
        <v>9</v>
      </c>
      <c r="H93" s="50">
        <v>7000</v>
      </c>
      <c r="I93" s="50">
        <v>11000</v>
      </c>
      <c r="J93" s="52">
        <f t="shared" si="7"/>
        <v>9000</v>
      </c>
      <c r="K93" s="22" t="s">
        <v>11</v>
      </c>
      <c r="L93" s="9" t="s">
        <v>94</v>
      </c>
    </row>
    <row r="94" spans="1:12" ht="26" x14ac:dyDescent="0.15">
      <c r="A94" s="19" t="s">
        <v>103</v>
      </c>
      <c r="B94" s="47"/>
      <c r="C94" s="7">
        <v>360</v>
      </c>
      <c r="D94" s="14">
        <v>1989</v>
      </c>
      <c r="E94" s="14">
        <v>1989</v>
      </c>
      <c r="F94" s="8">
        <f t="shared" si="6"/>
        <v>0</v>
      </c>
      <c r="G94" s="9" t="s">
        <v>188</v>
      </c>
      <c r="H94" s="50">
        <v>1000</v>
      </c>
      <c r="I94" s="50">
        <v>1000</v>
      </c>
      <c r="J94" s="52">
        <f t="shared" si="7"/>
        <v>1000</v>
      </c>
      <c r="K94" s="22" t="s">
        <v>187</v>
      </c>
      <c r="L94" s="9" t="s">
        <v>94</v>
      </c>
    </row>
    <row r="95" spans="1:12" ht="65" x14ac:dyDescent="0.15">
      <c r="A95" s="20" t="s">
        <v>327</v>
      </c>
      <c r="B95" s="45" t="s">
        <v>286</v>
      </c>
      <c r="C95" s="8">
        <v>450</v>
      </c>
      <c r="D95" s="14">
        <v>1989</v>
      </c>
      <c r="E95" s="14">
        <v>1990</v>
      </c>
      <c r="F95" s="8">
        <f t="shared" si="6"/>
        <v>1</v>
      </c>
      <c r="G95" s="9" t="s">
        <v>13</v>
      </c>
      <c r="H95" s="50">
        <v>7500</v>
      </c>
      <c r="I95" s="50">
        <v>15000</v>
      </c>
      <c r="J95" s="52">
        <f t="shared" si="7"/>
        <v>11250</v>
      </c>
      <c r="K95" s="22" t="s">
        <v>12</v>
      </c>
      <c r="L95" s="9" t="s">
        <v>95</v>
      </c>
    </row>
    <row r="96" spans="1:12" ht="144.75" customHeight="1" x14ac:dyDescent="0.15">
      <c r="A96" s="20" t="s">
        <v>324</v>
      </c>
      <c r="C96" s="8">
        <v>750</v>
      </c>
      <c r="D96" s="14">
        <v>1990</v>
      </c>
      <c r="E96" s="11">
        <v>2011</v>
      </c>
      <c r="F96" s="8">
        <f t="shared" si="6"/>
        <v>21</v>
      </c>
      <c r="G96" s="9" t="s">
        <v>18</v>
      </c>
      <c r="H96" s="50">
        <v>30000</v>
      </c>
      <c r="I96" s="50">
        <v>30000</v>
      </c>
      <c r="J96" s="52">
        <f t="shared" si="7"/>
        <v>30000</v>
      </c>
      <c r="K96" s="22" t="s">
        <v>17</v>
      </c>
      <c r="L96" s="9" t="s">
        <v>95</v>
      </c>
    </row>
    <row r="97" spans="1:12" ht="210.75" customHeight="1" x14ac:dyDescent="0.15">
      <c r="A97" s="20" t="s">
        <v>104</v>
      </c>
      <c r="C97" s="8">
        <v>517</v>
      </c>
      <c r="D97" s="8">
        <v>1990</v>
      </c>
      <c r="E97" s="8">
        <v>1994</v>
      </c>
      <c r="F97" s="8">
        <f t="shared" si="6"/>
        <v>4</v>
      </c>
      <c r="G97" s="9" t="s">
        <v>117</v>
      </c>
      <c r="H97" s="50">
        <v>500000</v>
      </c>
      <c r="I97" s="50">
        <v>800000</v>
      </c>
      <c r="J97" s="52">
        <f t="shared" si="7"/>
        <v>650000</v>
      </c>
      <c r="K97" s="22" t="s">
        <v>19</v>
      </c>
      <c r="L97" s="9" t="s">
        <v>93</v>
      </c>
    </row>
    <row r="98" spans="1:12" ht="267" customHeight="1" x14ac:dyDescent="0.15">
      <c r="A98" s="20" t="s">
        <v>308</v>
      </c>
      <c r="C98" s="8">
        <v>475</v>
      </c>
      <c r="D98" s="8">
        <v>1990</v>
      </c>
      <c r="E98" s="11">
        <v>2009</v>
      </c>
      <c r="F98" s="8">
        <f t="shared" si="6"/>
        <v>19</v>
      </c>
      <c r="G98" s="9" t="s">
        <v>45</v>
      </c>
      <c r="H98" s="50">
        <v>4500</v>
      </c>
      <c r="I98" s="50">
        <v>4500</v>
      </c>
      <c r="J98" s="52">
        <f t="shared" si="7"/>
        <v>4500</v>
      </c>
      <c r="K98" s="22" t="s">
        <v>180</v>
      </c>
      <c r="L98" s="9" t="s">
        <v>94</v>
      </c>
    </row>
    <row r="99" spans="1:12" ht="255" customHeight="1" x14ac:dyDescent="0.15">
      <c r="A99" s="20" t="s">
        <v>291</v>
      </c>
      <c r="C99" s="8">
        <v>645</v>
      </c>
      <c r="D99" s="38">
        <v>1991</v>
      </c>
      <c r="E99" s="38">
        <v>2003</v>
      </c>
      <c r="F99" s="8">
        <f t="shared" si="6"/>
        <v>12</v>
      </c>
      <c r="G99" s="9" t="s">
        <v>173</v>
      </c>
      <c r="H99" s="50">
        <v>30000</v>
      </c>
      <c r="I99" s="50">
        <v>60000</v>
      </c>
      <c r="J99" s="52">
        <f t="shared" si="7"/>
        <v>45000</v>
      </c>
      <c r="K99" s="22" t="s">
        <v>84</v>
      </c>
      <c r="L99" s="9" t="s">
        <v>95</v>
      </c>
    </row>
    <row r="100" spans="1:12" ht="191.25" customHeight="1" x14ac:dyDescent="0.15">
      <c r="A100" s="20" t="s">
        <v>105</v>
      </c>
      <c r="C100" s="8">
        <v>451</v>
      </c>
      <c r="D100" s="14">
        <v>1991</v>
      </c>
      <c r="E100" s="14">
        <v>2002</v>
      </c>
      <c r="F100" s="8">
        <f t="shared" si="6"/>
        <v>11</v>
      </c>
      <c r="G100" s="9" t="s">
        <v>218</v>
      </c>
      <c r="H100" s="50">
        <v>2000</v>
      </c>
      <c r="I100" s="50">
        <v>7000</v>
      </c>
      <c r="J100" s="52">
        <f t="shared" si="7"/>
        <v>4500</v>
      </c>
      <c r="K100" s="22" t="s">
        <v>219</v>
      </c>
      <c r="L100" s="9" t="s">
        <v>94</v>
      </c>
    </row>
    <row r="101" spans="1:12" ht="290.25" customHeight="1" x14ac:dyDescent="0.15">
      <c r="A101" s="20" t="s">
        <v>300</v>
      </c>
      <c r="C101" s="8">
        <v>615</v>
      </c>
      <c r="D101" s="8">
        <v>1991</v>
      </c>
      <c r="E101" s="8">
        <v>2005</v>
      </c>
      <c r="F101" s="8">
        <f t="shared" si="6"/>
        <v>14</v>
      </c>
      <c r="G101" s="9" t="s">
        <v>23</v>
      </c>
      <c r="H101" s="50">
        <v>25000</v>
      </c>
      <c r="I101" s="50">
        <v>50000</v>
      </c>
      <c r="J101" s="52">
        <f t="shared" si="7"/>
        <v>37500</v>
      </c>
      <c r="K101" s="22" t="s">
        <v>24</v>
      </c>
      <c r="L101" s="9" t="s">
        <v>94</v>
      </c>
    </row>
    <row r="102" spans="1:12" ht="312" customHeight="1" x14ac:dyDescent="0.15">
      <c r="A102" s="20" t="s">
        <v>264</v>
      </c>
      <c r="B102" s="45" t="s">
        <v>286</v>
      </c>
      <c r="C102" s="8">
        <v>346</v>
      </c>
      <c r="D102" s="14">
        <v>1991</v>
      </c>
      <c r="E102" s="14">
        <v>1992</v>
      </c>
      <c r="F102" s="8">
        <f t="shared" si="6"/>
        <v>1</v>
      </c>
      <c r="G102" s="9" t="s">
        <v>186</v>
      </c>
      <c r="H102" s="50">
        <v>3000</v>
      </c>
      <c r="I102" s="50">
        <v>4000</v>
      </c>
      <c r="J102" s="52">
        <f t="shared" si="7"/>
        <v>3500</v>
      </c>
      <c r="K102" s="22" t="s">
        <v>185</v>
      </c>
      <c r="L102" s="9" t="s">
        <v>95</v>
      </c>
    </row>
    <row r="103" spans="1:12" ht="312" customHeight="1" x14ac:dyDescent="0.15">
      <c r="A103" s="20" t="s">
        <v>329</v>
      </c>
      <c r="C103" s="8">
        <v>373</v>
      </c>
      <c r="D103" s="42">
        <v>1991</v>
      </c>
      <c r="E103" s="42">
        <v>1994</v>
      </c>
      <c r="F103" s="8">
        <f t="shared" si="6"/>
        <v>3</v>
      </c>
      <c r="G103" s="9" t="s">
        <v>192</v>
      </c>
      <c r="H103" s="50">
        <v>1500</v>
      </c>
      <c r="I103" s="50">
        <v>1500</v>
      </c>
      <c r="J103" s="52">
        <f t="shared" si="7"/>
        <v>1500</v>
      </c>
      <c r="K103" s="22" t="s">
        <v>191</v>
      </c>
      <c r="L103" s="9" t="s">
        <v>95</v>
      </c>
    </row>
    <row r="104" spans="1:12" ht="224.25" customHeight="1" x14ac:dyDescent="0.15">
      <c r="A104" s="20" t="s">
        <v>289</v>
      </c>
      <c r="B104" s="45" t="s">
        <v>256</v>
      </c>
      <c r="C104" s="8">
        <v>41</v>
      </c>
      <c r="D104" s="38">
        <v>1991</v>
      </c>
      <c r="E104" s="38">
        <v>1994</v>
      </c>
      <c r="F104" s="8">
        <f t="shared" si="6"/>
        <v>3</v>
      </c>
      <c r="G104" s="9" t="s">
        <v>16</v>
      </c>
      <c r="H104" s="50">
        <v>3000</v>
      </c>
      <c r="I104" s="50">
        <v>4000</v>
      </c>
      <c r="J104" s="52">
        <f t="shared" si="7"/>
        <v>3500</v>
      </c>
      <c r="K104" s="22" t="s">
        <v>21</v>
      </c>
      <c r="L104" s="9" t="s">
        <v>94</v>
      </c>
    </row>
    <row r="105" spans="1:12" ht="231" customHeight="1" x14ac:dyDescent="0.15">
      <c r="A105" s="20" t="s">
        <v>323</v>
      </c>
      <c r="B105" s="45" t="s">
        <v>330</v>
      </c>
      <c r="C105" s="8">
        <v>483</v>
      </c>
      <c r="D105" s="42">
        <v>1991</v>
      </c>
      <c r="E105" s="42">
        <v>2003</v>
      </c>
      <c r="F105" s="8">
        <f t="shared" si="6"/>
        <v>12</v>
      </c>
      <c r="G105" s="9" t="s">
        <v>225</v>
      </c>
      <c r="H105" s="50">
        <v>1000</v>
      </c>
      <c r="I105" s="50">
        <v>2000</v>
      </c>
      <c r="J105" s="52">
        <f t="shared" si="7"/>
        <v>1500</v>
      </c>
      <c r="K105" s="22" t="s">
        <v>40</v>
      </c>
      <c r="L105" s="9" t="s">
        <v>163</v>
      </c>
    </row>
    <row r="106" spans="1:12" ht="242.25" customHeight="1" x14ac:dyDescent="0.15">
      <c r="A106" s="20" t="s">
        <v>264</v>
      </c>
      <c r="C106" s="8">
        <v>346</v>
      </c>
      <c r="D106" s="8">
        <v>1992</v>
      </c>
      <c r="E106" s="8">
        <v>1995</v>
      </c>
      <c r="F106" s="8">
        <f t="shared" si="6"/>
        <v>3</v>
      </c>
      <c r="G106" s="9" t="s">
        <v>118</v>
      </c>
      <c r="H106" s="50">
        <v>145000</v>
      </c>
      <c r="I106" s="50">
        <v>145000</v>
      </c>
      <c r="J106" s="52">
        <f t="shared" si="7"/>
        <v>145000</v>
      </c>
      <c r="K106" s="22" t="s">
        <v>182</v>
      </c>
      <c r="L106" s="9" t="s">
        <v>95</v>
      </c>
    </row>
    <row r="107" spans="1:12" ht="312" customHeight="1" x14ac:dyDescent="0.15">
      <c r="A107" s="20" t="s">
        <v>97</v>
      </c>
      <c r="C107" s="8">
        <v>700</v>
      </c>
      <c r="D107" s="14">
        <v>1992</v>
      </c>
      <c r="E107" s="14">
        <v>1996</v>
      </c>
      <c r="F107" s="8">
        <f t="shared" si="6"/>
        <v>4</v>
      </c>
      <c r="G107" s="9" t="s">
        <v>179</v>
      </c>
      <c r="H107" s="50">
        <v>2500</v>
      </c>
      <c r="I107" s="50">
        <v>10000</v>
      </c>
      <c r="J107" s="52">
        <f t="shared" si="7"/>
        <v>6250</v>
      </c>
      <c r="K107" s="22" t="s">
        <v>178</v>
      </c>
      <c r="L107" s="9" t="s">
        <v>94</v>
      </c>
    </row>
    <row r="108" spans="1:12" ht="226.5" customHeight="1" x14ac:dyDescent="0.15">
      <c r="A108" s="20" t="s">
        <v>331</v>
      </c>
      <c r="C108" s="8">
        <v>702</v>
      </c>
      <c r="D108" s="14">
        <v>1992</v>
      </c>
      <c r="E108" s="14">
        <v>1997</v>
      </c>
      <c r="F108" s="8">
        <f t="shared" si="6"/>
        <v>5</v>
      </c>
      <c r="G108" s="9" t="s">
        <v>190</v>
      </c>
      <c r="H108" s="50">
        <v>10000</v>
      </c>
      <c r="I108" s="50">
        <v>25000</v>
      </c>
      <c r="J108" s="52">
        <f t="shared" si="7"/>
        <v>17500</v>
      </c>
      <c r="K108" s="22" t="s">
        <v>22</v>
      </c>
      <c r="L108" s="9" t="s">
        <v>95</v>
      </c>
    </row>
    <row r="109" spans="1:12" ht="180.75" customHeight="1" x14ac:dyDescent="0.15">
      <c r="A109" s="20" t="s">
        <v>332</v>
      </c>
      <c r="C109" s="8">
        <v>372</v>
      </c>
      <c r="D109" s="14">
        <v>1992</v>
      </c>
      <c r="E109" s="14">
        <v>1993</v>
      </c>
      <c r="F109" s="8">
        <f t="shared" si="6"/>
        <v>1</v>
      </c>
      <c r="G109" s="9" t="s">
        <v>181</v>
      </c>
      <c r="H109" s="50">
        <v>2000</v>
      </c>
      <c r="I109" s="50">
        <v>2000</v>
      </c>
      <c r="J109" s="52">
        <f t="shared" si="7"/>
        <v>2000</v>
      </c>
      <c r="K109" s="22" t="s">
        <v>41</v>
      </c>
      <c r="L109" s="9" t="s">
        <v>95</v>
      </c>
    </row>
    <row r="110" spans="1:12" ht="243" customHeight="1" x14ac:dyDescent="0.15">
      <c r="A110" s="20" t="s">
        <v>333</v>
      </c>
      <c r="C110" s="38">
        <v>490</v>
      </c>
      <c r="D110" s="14">
        <v>1993</v>
      </c>
      <c r="E110" s="14">
        <v>1997</v>
      </c>
      <c r="F110" s="8">
        <f t="shared" si="6"/>
        <v>4</v>
      </c>
      <c r="G110" s="37" t="s">
        <v>32</v>
      </c>
      <c r="H110" s="50">
        <v>8000</v>
      </c>
      <c r="I110" s="50">
        <v>10000</v>
      </c>
      <c r="J110" s="52">
        <f t="shared" si="7"/>
        <v>9000</v>
      </c>
      <c r="K110" s="44" t="s">
        <v>33</v>
      </c>
      <c r="L110" s="37" t="s">
        <v>95</v>
      </c>
    </row>
    <row r="111" spans="1:12" ht="309.75" customHeight="1" x14ac:dyDescent="0.15">
      <c r="A111" s="20" t="s">
        <v>334</v>
      </c>
      <c r="C111" s="40">
        <v>484</v>
      </c>
      <c r="D111" s="14">
        <v>1993</v>
      </c>
      <c r="E111" s="14">
        <v>1997</v>
      </c>
      <c r="F111" s="8">
        <f t="shared" si="6"/>
        <v>4</v>
      </c>
      <c r="G111" s="39" t="s">
        <v>30</v>
      </c>
      <c r="H111" s="53">
        <v>5000</v>
      </c>
      <c r="I111" s="53">
        <v>5000</v>
      </c>
      <c r="J111" s="52">
        <f t="shared" si="7"/>
        <v>5000</v>
      </c>
      <c r="K111" s="23" t="s">
        <v>29</v>
      </c>
      <c r="L111" s="39" t="s">
        <v>163</v>
      </c>
    </row>
    <row r="112" spans="1:12" ht="234" customHeight="1" x14ac:dyDescent="0.15">
      <c r="A112" s="20" t="s">
        <v>104</v>
      </c>
      <c r="C112" s="8">
        <v>517</v>
      </c>
      <c r="D112" s="14">
        <v>1994</v>
      </c>
      <c r="E112" s="14">
        <v>1999</v>
      </c>
      <c r="F112" s="8">
        <f t="shared" si="6"/>
        <v>5</v>
      </c>
      <c r="G112" s="9" t="s">
        <v>222</v>
      </c>
      <c r="H112" s="50">
        <v>13000</v>
      </c>
      <c r="I112" s="50">
        <v>13000</v>
      </c>
      <c r="J112" s="52">
        <f t="shared" si="7"/>
        <v>13000</v>
      </c>
      <c r="K112" s="22" t="s">
        <v>221</v>
      </c>
      <c r="L112" s="9" t="s">
        <v>95</v>
      </c>
    </row>
    <row r="113" spans="1:12" ht="174.75" customHeight="1" x14ac:dyDescent="0.15">
      <c r="A113" s="20" t="s">
        <v>335</v>
      </c>
      <c r="C113" s="8">
        <v>365</v>
      </c>
      <c r="D113" s="14">
        <v>1994</v>
      </c>
      <c r="E113" s="14">
        <v>2009</v>
      </c>
      <c r="F113" s="8">
        <f t="shared" si="6"/>
        <v>15</v>
      </c>
      <c r="G113" s="9" t="s">
        <v>220</v>
      </c>
      <c r="H113" s="50">
        <v>55000</v>
      </c>
      <c r="I113" s="50">
        <v>70000</v>
      </c>
      <c r="J113" s="52">
        <f t="shared" si="7"/>
        <v>62500</v>
      </c>
      <c r="K113" s="22" t="s">
        <v>217</v>
      </c>
      <c r="L113" s="9" t="s">
        <v>95</v>
      </c>
    </row>
    <row r="114" spans="1:12" s="11" customFormat="1" ht="174.75" customHeight="1" x14ac:dyDescent="0.15">
      <c r="A114" s="20" t="s">
        <v>336</v>
      </c>
      <c r="B114" s="45"/>
      <c r="C114" s="8">
        <v>790</v>
      </c>
      <c r="D114" s="5">
        <v>1995</v>
      </c>
      <c r="E114" s="8">
        <v>2006</v>
      </c>
      <c r="F114" s="8">
        <f t="shared" si="6"/>
        <v>11</v>
      </c>
      <c r="G114" s="9" t="s">
        <v>25</v>
      </c>
      <c r="H114" s="50">
        <v>7000</v>
      </c>
      <c r="I114" s="50">
        <v>7000</v>
      </c>
      <c r="J114" s="52">
        <f t="shared" si="7"/>
        <v>7000</v>
      </c>
      <c r="K114" s="22" t="s">
        <v>26</v>
      </c>
      <c r="L114" s="9" t="s">
        <v>94</v>
      </c>
    </row>
    <row r="115" spans="1:12" s="11" customFormat="1" ht="174.75" customHeight="1" x14ac:dyDescent="0.15">
      <c r="A115" s="20" t="s">
        <v>97</v>
      </c>
      <c r="B115" s="45"/>
      <c r="C115" s="8">
        <v>700</v>
      </c>
      <c r="D115" s="8">
        <v>1996</v>
      </c>
      <c r="E115" s="8">
        <v>2001</v>
      </c>
      <c r="F115" s="8">
        <f t="shared" si="6"/>
        <v>5</v>
      </c>
      <c r="G115" s="9" t="s">
        <v>224</v>
      </c>
      <c r="H115" s="50">
        <v>5000</v>
      </c>
      <c r="I115" s="50">
        <v>10000</v>
      </c>
      <c r="J115" s="52">
        <f t="shared" si="7"/>
        <v>7500</v>
      </c>
      <c r="K115" s="22" t="s">
        <v>223</v>
      </c>
      <c r="L115" s="9" t="s">
        <v>94</v>
      </c>
    </row>
    <row r="116" spans="1:12" ht="291" customHeight="1" x14ac:dyDescent="0.15">
      <c r="A116" s="20" t="s">
        <v>337</v>
      </c>
      <c r="C116" s="11">
        <v>484</v>
      </c>
      <c r="D116" s="14">
        <v>1997</v>
      </c>
      <c r="E116" s="42">
        <v>2003</v>
      </c>
      <c r="F116" s="8">
        <f t="shared" si="6"/>
        <v>6</v>
      </c>
      <c r="G116" s="10" t="s">
        <v>31</v>
      </c>
      <c r="H116" s="53">
        <v>3000</v>
      </c>
      <c r="I116" s="53">
        <v>5000</v>
      </c>
      <c r="J116" s="52">
        <f t="shared" si="7"/>
        <v>4000</v>
      </c>
      <c r="K116" s="23" t="s">
        <v>34</v>
      </c>
      <c r="L116" s="10" t="s">
        <v>163</v>
      </c>
    </row>
    <row r="117" spans="1:12" ht="269.25" customHeight="1" x14ac:dyDescent="0.15">
      <c r="A117" s="20" t="s">
        <v>338</v>
      </c>
      <c r="C117" s="8">
        <v>347</v>
      </c>
      <c r="D117" s="8">
        <v>1998</v>
      </c>
      <c r="E117" s="8">
        <v>1999</v>
      </c>
      <c r="F117" s="8">
        <f t="shared" si="6"/>
        <v>1</v>
      </c>
      <c r="G117" s="9" t="s">
        <v>116</v>
      </c>
      <c r="H117" s="50">
        <v>10000</v>
      </c>
      <c r="I117" s="50">
        <v>10000</v>
      </c>
      <c r="J117" s="52">
        <f t="shared" si="7"/>
        <v>10000</v>
      </c>
      <c r="K117" s="22" t="s">
        <v>27</v>
      </c>
      <c r="L117" s="9" t="s">
        <v>95</v>
      </c>
    </row>
    <row r="118" spans="1:12" ht="241.5" customHeight="1" x14ac:dyDescent="0.15">
      <c r="A118" s="20" t="s">
        <v>339</v>
      </c>
      <c r="C118" s="8">
        <v>490</v>
      </c>
      <c r="D118" s="14">
        <v>1998</v>
      </c>
      <c r="E118" s="33" t="s">
        <v>242</v>
      </c>
      <c r="F118" s="8" t="e">
        <f t="shared" si="6"/>
        <v>#VALUE!</v>
      </c>
      <c r="G118" s="9" t="s">
        <v>36</v>
      </c>
      <c r="H118" s="50">
        <v>100000</v>
      </c>
      <c r="I118" s="50">
        <v>100000</v>
      </c>
      <c r="J118" s="52">
        <f t="shared" si="7"/>
        <v>100000</v>
      </c>
      <c r="K118" s="22" t="s">
        <v>178</v>
      </c>
      <c r="L118" s="9" t="s">
        <v>163</v>
      </c>
    </row>
    <row r="119" spans="1:12" ht="231" customHeight="1" x14ac:dyDescent="0.15">
      <c r="A119" s="20" t="s">
        <v>327</v>
      </c>
      <c r="C119" s="8">
        <v>450</v>
      </c>
      <c r="D119" s="14">
        <v>1999</v>
      </c>
      <c r="E119" s="14">
        <v>2003</v>
      </c>
      <c r="F119" s="8">
        <f t="shared" ref="F119:F150" si="8">E119-D119</f>
        <v>4</v>
      </c>
      <c r="G119" s="9" t="s">
        <v>14</v>
      </c>
      <c r="H119" s="50">
        <v>1000</v>
      </c>
      <c r="I119" s="50">
        <v>1000</v>
      </c>
      <c r="J119" s="52">
        <f t="shared" ref="J119:J129" si="9">AVERAGE(H119:I119)</f>
        <v>1000</v>
      </c>
      <c r="K119" s="22" t="s">
        <v>15</v>
      </c>
      <c r="L119" s="9" t="s">
        <v>94</v>
      </c>
    </row>
    <row r="120" spans="1:12" ht="250.5" customHeight="1" x14ac:dyDescent="0.15">
      <c r="A120" s="20" t="s">
        <v>107</v>
      </c>
      <c r="C120" s="8">
        <v>625</v>
      </c>
      <c r="D120" s="8">
        <v>2003</v>
      </c>
      <c r="E120" s="33" t="s">
        <v>242</v>
      </c>
      <c r="F120" s="8" t="e">
        <f t="shared" si="8"/>
        <v>#VALUE!</v>
      </c>
      <c r="G120" s="9" t="s">
        <v>139</v>
      </c>
      <c r="H120" s="50">
        <v>200000</v>
      </c>
      <c r="I120" s="50">
        <v>300000</v>
      </c>
      <c r="J120" s="52">
        <f t="shared" si="9"/>
        <v>250000</v>
      </c>
      <c r="K120" s="22" t="s">
        <v>28</v>
      </c>
      <c r="L120" s="9" t="s">
        <v>95</v>
      </c>
    </row>
    <row r="121" spans="1:12" ht="250.5" customHeight="1" x14ac:dyDescent="0.15">
      <c r="A121" s="20" t="s">
        <v>234</v>
      </c>
      <c r="C121" s="8">
        <v>780</v>
      </c>
      <c r="D121" s="8">
        <v>2009</v>
      </c>
      <c r="E121" s="8">
        <v>2009</v>
      </c>
      <c r="F121" s="8">
        <f t="shared" si="8"/>
        <v>0</v>
      </c>
      <c r="G121" s="9" t="s">
        <v>236</v>
      </c>
      <c r="H121" s="50">
        <v>3000</v>
      </c>
      <c r="I121" s="50">
        <v>20000</v>
      </c>
      <c r="J121" s="52">
        <f t="shared" si="9"/>
        <v>11500</v>
      </c>
      <c r="K121" s="22" t="s">
        <v>58</v>
      </c>
      <c r="L121" s="9" t="s">
        <v>235</v>
      </c>
    </row>
    <row r="122" spans="1:12" s="38" customFormat="1" ht="180" customHeight="1" x14ac:dyDescent="0.15">
      <c r="A122" s="36" t="s">
        <v>308</v>
      </c>
      <c r="B122" s="48"/>
      <c r="C122" s="35">
        <v>475</v>
      </c>
      <c r="D122" s="38">
        <v>2009</v>
      </c>
      <c r="E122" s="34" t="s">
        <v>242</v>
      </c>
      <c r="F122" s="38" t="e">
        <f t="shared" si="8"/>
        <v>#VALUE!</v>
      </c>
      <c r="G122" s="37" t="s">
        <v>250</v>
      </c>
      <c r="H122" s="50">
        <v>1000</v>
      </c>
      <c r="I122" s="50">
        <v>3000</v>
      </c>
      <c r="J122" s="52">
        <f t="shared" si="9"/>
        <v>2000</v>
      </c>
      <c r="K122" s="44" t="s">
        <v>251</v>
      </c>
      <c r="L122" s="37"/>
    </row>
    <row r="123" spans="1:12" ht="250.5" customHeight="1" x14ac:dyDescent="0.15">
      <c r="A123" s="20" t="s">
        <v>340</v>
      </c>
      <c r="C123" s="8">
        <v>437</v>
      </c>
      <c r="D123" s="8">
        <v>2010</v>
      </c>
      <c r="E123" s="8">
        <v>2011</v>
      </c>
      <c r="F123" s="8">
        <f t="shared" si="8"/>
        <v>1</v>
      </c>
      <c r="G123" s="9" t="s">
        <v>237</v>
      </c>
      <c r="H123" s="50">
        <v>1500</v>
      </c>
      <c r="I123" s="50">
        <v>3000</v>
      </c>
      <c r="J123" s="52">
        <f t="shared" si="9"/>
        <v>2250</v>
      </c>
      <c r="K123" s="22" t="s">
        <v>238</v>
      </c>
      <c r="L123" s="9" t="s">
        <v>240</v>
      </c>
    </row>
    <row r="124" spans="1:12" ht="282.5" customHeight="1" x14ac:dyDescent="0.15">
      <c r="A124" s="20" t="s">
        <v>341</v>
      </c>
      <c r="C124" s="7">
        <v>620</v>
      </c>
      <c r="D124" s="8">
        <v>2011</v>
      </c>
      <c r="E124" s="8">
        <v>2011</v>
      </c>
      <c r="F124" s="8">
        <f t="shared" si="8"/>
        <v>0</v>
      </c>
      <c r="G124" s="9" t="s">
        <v>245</v>
      </c>
      <c r="H124" s="50">
        <v>600</v>
      </c>
      <c r="I124" s="50">
        <v>2000</v>
      </c>
      <c r="J124" s="52">
        <f t="shared" si="9"/>
        <v>1300</v>
      </c>
      <c r="K124" s="22" t="s">
        <v>244</v>
      </c>
      <c r="L124" s="9" t="s">
        <v>94</v>
      </c>
    </row>
    <row r="125" spans="1:12" ht="250.5" customHeight="1" x14ac:dyDescent="0.15">
      <c r="A125" s="20" t="s">
        <v>318</v>
      </c>
      <c r="C125" s="8">
        <v>652</v>
      </c>
      <c r="D125" s="8">
        <v>2011</v>
      </c>
      <c r="E125" s="33" t="s">
        <v>242</v>
      </c>
      <c r="F125" s="8" t="e">
        <f t="shared" si="8"/>
        <v>#VALUE!</v>
      </c>
      <c r="G125" s="9" t="s">
        <v>241</v>
      </c>
      <c r="H125" s="50">
        <v>22500</v>
      </c>
      <c r="I125" s="50">
        <v>48000</v>
      </c>
      <c r="J125" s="52">
        <f t="shared" si="9"/>
        <v>35250</v>
      </c>
      <c r="K125" s="22" t="s">
        <v>239</v>
      </c>
      <c r="L125" s="9" t="s">
        <v>94</v>
      </c>
    </row>
    <row r="126" spans="1:12" ht="224.25" customHeight="1" x14ac:dyDescent="0.15">
      <c r="A126" s="26" t="s">
        <v>107</v>
      </c>
      <c r="B126" s="48"/>
      <c r="C126" s="7">
        <v>625</v>
      </c>
      <c r="D126" s="8">
        <v>2011</v>
      </c>
      <c r="E126" s="33" t="s">
        <v>242</v>
      </c>
      <c r="F126" s="8" t="e">
        <f t="shared" si="8"/>
        <v>#VALUE!</v>
      </c>
      <c r="G126" s="9" t="s">
        <v>248</v>
      </c>
      <c r="H126" s="50">
        <v>1000</v>
      </c>
      <c r="I126" s="50">
        <v>2000</v>
      </c>
      <c r="J126" s="52">
        <f t="shared" si="9"/>
        <v>1500</v>
      </c>
      <c r="K126" s="22" t="s">
        <v>243</v>
      </c>
      <c r="L126" s="9" t="s">
        <v>93</v>
      </c>
    </row>
    <row r="127" spans="1:12" s="38" customFormat="1" ht="290.25" customHeight="1" x14ac:dyDescent="0.15">
      <c r="A127" s="36" t="s">
        <v>342</v>
      </c>
      <c r="B127" s="48"/>
      <c r="C127" s="35">
        <v>651</v>
      </c>
      <c r="D127" s="38">
        <v>2013</v>
      </c>
      <c r="E127" s="34" t="s">
        <v>242</v>
      </c>
      <c r="F127" s="38" t="e">
        <f t="shared" si="8"/>
        <v>#VALUE!</v>
      </c>
      <c r="G127" s="37" t="s">
        <v>249</v>
      </c>
      <c r="H127" s="50">
        <v>1000</v>
      </c>
      <c r="I127" s="50">
        <v>1400</v>
      </c>
      <c r="J127" s="52">
        <f t="shared" si="9"/>
        <v>1200</v>
      </c>
      <c r="K127" s="44"/>
    </row>
    <row r="128" spans="1:12" ht="224.25" customHeight="1" x14ac:dyDescent="0.15">
      <c r="A128" s="26" t="s">
        <v>343</v>
      </c>
      <c r="B128" s="48"/>
      <c r="C128" s="7">
        <v>626</v>
      </c>
      <c r="D128" s="8">
        <v>2013</v>
      </c>
      <c r="E128" s="33" t="s">
        <v>242</v>
      </c>
      <c r="F128" s="8" t="e">
        <f t="shared" si="8"/>
        <v>#VALUE!</v>
      </c>
      <c r="G128" s="9" t="s">
        <v>246</v>
      </c>
      <c r="H128" s="50">
        <v>10000</v>
      </c>
      <c r="I128" s="50">
        <v>37500</v>
      </c>
      <c r="J128" s="52">
        <f t="shared" si="9"/>
        <v>23750</v>
      </c>
      <c r="K128" s="22" t="s">
        <v>247</v>
      </c>
      <c r="L128" s="9" t="s">
        <v>93</v>
      </c>
    </row>
    <row r="129" spans="1:12" s="38" customFormat="1" ht="224.25" customHeight="1" x14ac:dyDescent="0.15">
      <c r="A129" s="36" t="s">
        <v>291</v>
      </c>
      <c r="B129" s="48"/>
      <c r="C129" s="35">
        <v>645</v>
      </c>
      <c r="D129" s="38">
        <v>2014</v>
      </c>
      <c r="E129" s="34" t="s">
        <v>242</v>
      </c>
      <c r="F129" s="38" t="e">
        <f t="shared" si="8"/>
        <v>#VALUE!</v>
      </c>
      <c r="G129" s="37" t="s">
        <v>252</v>
      </c>
      <c r="H129" s="50">
        <v>1000</v>
      </c>
      <c r="I129" s="50">
        <v>3000</v>
      </c>
      <c r="J129" s="52">
        <f t="shared" si="9"/>
        <v>2000</v>
      </c>
      <c r="K129" s="44" t="s">
        <v>253</v>
      </c>
      <c r="L129" s="37" t="s">
        <v>254</v>
      </c>
    </row>
    <row r="130" spans="1:12" ht="84.75" customHeight="1" x14ac:dyDescent="0.15">
      <c r="A130" s="16" t="s">
        <v>0</v>
      </c>
      <c r="F130" s="8" t="e">
        <f>AVERAGE(F2:F120)</f>
        <v>#VALUE!</v>
      </c>
      <c r="H130" s="50">
        <f>AVERAGE(H2:H129)</f>
        <v>327953.8359375</v>
      </c>
      <c r="I130" s="50">
        <f>AVERAGE(I2:I129)</f>
        <v>475900.21875</v>
      </c>
      <c r="J130" s="50">
        <f>AVERAGE(J2:J129)</f>
        <v>401927.02734375</v>
      </c>
    </row>
    <row r="131" spans="1:12" ht="69" customHeight="1" x14ac:dyDescent="0.15">
      <c r="A131" s="16" t="s">
        <v>1</v>
      </c>
      <c r="F131" s="8" t="e">
        <f>MEDIAN(F2:F120)</f>
        <v>#VALUE!</v>
      </c>
      <c r="H131" s="50">
        <f>MEDIAN(H2:H129)</f>
        <v>10530</v>
      </c>
      <c r="I131" s="50">
        <f>MEDIAN(I2:I129)</f>
        <v>27500</v>
      </c>
      <c r="J131" s="50">
        <f>MEDIAN(J2:J129)</f>
        <v>19750</v>
      </c>
    </row>
    <row r="132" spans="1:12" ht="75.75" customHeight="1" x14ac:dyDescent="0.15">
      <c r="A132" s="16" t="s">
        <v>233</v>
      </c>
      <c r="H132" s="50">
        <f>SUM(H2:H129)</f>
        <v>41978091</v>
      </c>
      <c r="I132" s="50">
        <f>SUM(I2:I129)</f>
        <v>60915228</v>
      </c>
      <c r="J132" s="50">
        <f>SUM(J2:J129)</f>
        <v>51446659.5</v>
      </c>
    </row>
  </sheetData>
  <sortState ref="A2:R132">
    <sortCondition ref="D2:D132"/>
    <sortCondition ref="A2:A132"/>
  </sortState>
  <phoneticPr fontId="2" type="noConversion"/>
  <pageMargins left="0.75" right="0.75" top="1" bottom="1" header="0.5" footer="0.5"/>
  <pageSetup scale="1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 DATA</vt:lpstr>
    </vt:vector>
  </TitlesOfParts>
  <Company>Dartmouth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Valentino</dc:creator>
  <cp:lastModifiedBy>Microsoft Office User</cp:lastModifiedBy>
  <cp:lastPrinted>2013-01-28T20:42:09Z</cp:lastPrinted>
  <dcterms:created xsi:type="dcterms:W3CDTF">2006-05-03T13:20:18Z</dcterms:created>
  <dcterms:modified xsi:type="dcterms:W3CDTF">2017-08-30T03:13:17Z</dcterms:modified>
</cp:coreProperties>
</file>