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560" yWindow="560" windowWidth="25040" windowHeight="15500" tabRatio="500"/>
  </bookViews>
  <sheets>
    <sheet name="Introduction" sheetId="6" r:id="rId1"/>
    <sheet name="Base Kits" sheetId="5" r:id="rId2"/>
    <sheet name="Products" sheetId="4" r:id="rId3"/>
    <sheet name="Pack Types" sheetId="2" r:id="rId4"/>
  </sheets>
  <definedNames>
    <definedName name="_xlnm._FilterDatabase" localSheetId="3" hidden="1">'Pack Types'!$A$1:$F$25</definedName>
  </definedNames>
  <calcPr calcId="140001" refMode="R1C1" concurrentCalc="0"/>
  <extLst>
    <ext xmlns:mx="http://schemas.microsoft.com/office/mac/excel/2008/main" uri="{7523E5D3-25F3-A5E0-1632-64F254C22452}">
      <mx:ArchID Flags="2"/>
    </ext>
  </extLst>
</workbook>
</file>

<file path=xl/calcChain.xml><?xml version="1.0" encoding="utf-8"?>
<calcChain xmlns="http://schemas.openxmlformats.org/spreadsheetml/2006/main">
  <c r="E3" i="2" l="1"/>
  <c r="E4" i="2"/>
  <c r="E5" i="2"/>
  <c r="E6" i="2"/>
  <c r="E7" i="2"/>
  <c r="E8" i="2"/>
  <c r="E9" i="2"/>
  <c r="E10" i="2"/>
  <c r="E11" i="2"/>
  <c r="E12" i="2"/>
  <c r="E13" i="2"/>
  <c r="C6" i="5"/>
  <c r="D6" i="5"/>
  <c r="E6" i="5"/>
  <c r="F6" i="5"/>
  <c r="G6" i="5"/>
  <c r="E2" i="2"/>
  <c r="E14" i="2"/>
  <c r="E15" i="2"/>
  <c r="E16" i="2"/>
  <c r="E17" i="2"/>
  <c r="E18" i="2"/>
  <c r="E19" i="2"/>
  <c r="E20" i="2"/>
  <c r="E21" i="2"/>
  <c r="E22" i="2"/>
  <c r="E23" i="2"/>
  <c r="E24" i="2"/>
  <c r="E25"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<sst xmlns="http://schemas.openxmlformats.org/spreadsheetml/2006/main" count="154" uniqueCount="137">
  <si>
    <t>NProducts</t>
  </si>
  <si>
    <t>OrderType</t>
  </si>
  <si>
    <t>Name</t>
  </si>
  <si>
    <t>PackTypeB</t>
  </si>
  <si>
    <t>PackTypeA</t>
  </si>
  <si>
    <t>PackTypeC</t>
  </si>
  <si>
    <t>PackTypeD</t>
  </si>
  <si>
    <t>PackTypeE</t>
  </si>
  <si>
    <t>PackTypeM</t>
  </si>
  <si>
    <t>PackTypeX</t>
  </si>
  <si>
    <t>PackTypeF</t>
  </si>
  <si>
    <t>PackTypeG</t>
  </si>
  <si>
    <t>PackTypeH</t>
  </si>
  <si>
    <t>PackTypeN</t>
  </si>
  <si>
    <t>PackTypeO</t>
  </si>
  <si>
    <t>PackTypeI</t>
  </si>
  <si>
    <t>PackTypeJ</t>
  </si>
  <si>
    <t>PackTypeK</t>
  </si>
  <si>
    <t>PackTypeS</t>
  </si>
  <si>
    <t>PackTypeL</t>
  </si>
  <si>
    <t>PackTypeP</t>
  </si>
  <si>
    <t>PackTypeT</t>
  </si>
  <si>
    <t>PackTypeQ</t>
  </si>
  <si>
    <t>PackTypeR</t>
  </si>
  <si>
    <t>PackTypeW</t>
  </si>
  <si>
    <t>PackTypeU</t>
  </si>
  <si>
    <t>PackTypeV</t>
  </si>
  <si>
    <t>Total To Pack</t>
  </si>
  <si>
    <t>ProductID</t>
  </si>
  <si>
    <t>10PackRetailerCMSWSongSoundtrackAlbumPrincessBook</t>
  </si>
  <si>
    <t>10x13CMSWPoster</t>
  </si>
  <si>
    <t>10x13PrincessPoster</t>
  </si>
  <si>
    <t>24x36CMSWPoster</t>
  </si>
  <si>
    <t>2ChallengeCoins</t>
  </si>
  <si>
    <t>3MoreChallengeCoins</t>
  </si>
  <si>
    <t>AddonStickerPack</t>
  </si>
  <si>
    <t>DIYFigurine</t>
  </si>
  <si>
    <t>Mug</t>
  </si>
  <si>
    <t>SignedCasualFridayFigurine</t>
  </si>
  <si>
    <t>SignedFigurine</t>
  </si>
  <si>
    <t>SignedLosRobos</t>
  </si>
  <si>
    <t>SignedScript</t>
  </si>
  <si>
    <t>SignedTradePaperback</t>
  </si>
  <si>
    <t>TradePaperback</t>
  </si>
  <si>
    <t>Tshirt</t>
  </si>
  <si>
    <t>Description</t>
  </si>
  <si>
    <t>2 metal coins, will be bagged together</t>
  </si>
  <si>
    <t>3 metal coins, will be bagged together</t>
  </si>
  <si>
    <t>Boxed figurine to be shipped</t>
  </si>
  <si>
    <t>Small coffee mug, packed for shipment</t>
  </si>
  <si>
    <t xml:space="preserve">Figurine packed for shipment </t>
  </si>
  <si>
    <t>% of total</t>
  </si>
  <si>
    <t>cumulative %</t>
  </si>
  <si>
    <t>1*10x13CMSWPoster
1*10x13PrincessPoster
1*AddonStickerPack
1*SignedTradePaperback</t>
  </si>
  <si>
    <t>1*AddonStickerPack
1*TradePaperback</t>
  </si>
  <si>
    <t>1*10x13CMSWPoster
1*10x13PrincessPoster
1*AddonStickerPack
1*Mug
1*SignedTradePaperback</t>
  </si>
  <si>
    <t>1*10x13CMSWPoster
1*10x13PrincessPoster
1*AddonStickerPack
1*SignedTradePaperback
1*Tshirt</t>
  </si>
  <si>
    <t>1*10x13CMSWPoster
1*10x13PrincessPoster
1*2ChallengeCoins
1*AddonStickerPack
1*SignedTradePaperback</t>
  </si>
  <si>
    <t>1*10x13CMSWPoster
1*10x13PrincessPoster
1*AddonStickerPack
1*Mug
1*SignedTradePaperback
1*Tshirt</t>
  </si>
  <si>
    <t>1*10x13CMSWPoster
1*10x13PrincessPoster
1*24x36CMSWPoster
1*2ChallengeCoins
1*3MoreChallengeCoins
1*AddonStickerPack
1*Mug
1*SignedLosRobos
1*SignedScript
1*SignedTradePaperback
1*Tshirt</t>
  </si>
  <si>
    <t>1*10x13CMSWPoster
1*10x13PrincessPoster
1*24x36CMSWPoster
1*AddonStickerPack
1*SignedTradePaperback</t>
  </si>
  <si>
    <t>1*10x13CMSWPoster
1*10x13PrincessPoster
1*AddonStickerPack
1*SignedScript
1*SignedTradePaperback</t>
  </si>
  <si>
    <t>1*10x13CMSWPoster
1*10x13PrincessPoster
1*AddonStickerPack
1*DIYFigurine
1*SignedTradePaperback</t>
  </si>
  <si>
    <t>1*10x13CMSWPoster
1*10x13PrincessPoster
1*2ChallengeCoins
1*AddonStickerPack
1*SignedTradePaperback
1*Tshirt</t>
  </si>
  <si>
    <t>1*10x13CMSWPoster
1*10x13PrincessPoster
1*AddonStickerPack
1*SignedFigurine
1*SignedTradePaperback</t>
  </si>
  <si>
    <t>1*10x13CMSWPoster
1*10x13PrincessPoster
1*2ChallengeCoins
1*AddonStickerPack
1*Mug
1*SignedTradePaperback</t>
  </si>
  <si>
    <t>1*10x13CMSWPoster
1*10x13PrincessPoster
1*AddonStickerPack
1*SignedCasualFridayFigurine
1*SignedTradePaperback</t>
  </si>
  <si>
    <t>1*10PackRetailerCMSWSongSoundtrackAlbumPrincessBook
10*10x13CMSWPoster
10*10x13PrincessPoster
1*AddonStickerPack
10*SignedTradePaperback</t>
  </si>
  <si>
    <t>1*10x13CMSWPoster
1*10x13PrincessPoster
1*2ChallengeCoins
1*AddonStickerPack
1*Mug
1*SignedTradePaperback
1*Tshirt</t>
  </si>
  <si>
    <t>1*10x13CMSWPoster
1*10x13PrincessPoster
1*AddonStickerPack
1*SignedLosRobos
1*SignedTradePaperback</t>
  </si>
  <si>
    <t>1*10x13CMSWPoster
1*10x13PrincessPoster
1*24x36CMSWPoster
1*AddonStickerPack
1*Mug
1*SignedTradePaperback</t>
  </si>
  <si>
    <t>1*10x13CMSWPoster
1*10x13PrincessPoster
1*24x36CMSWPoster
1*AddonStickerPack
1*SignedTradePaperback
1*Tshirt</t>
  </si>
  <si>
    <t>1*10x13CMSWPoster
1*10x13PrincessPoster
1*24x36CMSWPoster
1*AddonStickerPack
1*Mug
1*SignedTradePaperback
1*Tshirt</t>
  </si>
  <si>
    <t>1*10x13CMSWPoster
1*10x13PrincessPoster
1*24x36CMSWPoster
1*2ChallengeCoins
1*AddonStickerPack
1*SignedTradePaperback</t>
  </si>
  <si>
    <t>1*10x13CMSWPoster
1*10x13PrincessPoster
1*24x36CMSWPoster
1*AddonStickerPack
1*Mug
1*SignedScript
1*SignedTradePaperback
1*Tshirt</t>
  </si>
  <si>
    <t>1*10x13CMSWPoster
1*10x13PrincessPoster
1*24x36CMSWPoster
1*2ChallengeCoins
1*AddonStickerPack
1*SignedTradePaperback
1*Tshirt</t>
  </si>
  <si>
    <t>1*10x13CMSWPoster
1*10x13PrincessPoster
1*24x36CMSWPoster
1*2ChallengeCoins
1*AddonStickerPack
1*Mug
1*SignedTradePaperback</t>
  </si>
  <si>
    <t>Length</t>
  </si>
  <si>
    <t>Width</t>
  </si>
  <si>
    <t>Height</t>
  </si>
  <si>
    <t>Weight</t>
  </si>
  <si>
    <t>Number (Approx)</t>
  </si>
  <si>
    <t>B</t>
  </si>
  <si>
    <t>A</t>
  </si>
  <si>
    <t>C</t>
  </si>
  <si>
    <t>BaseKitName</t>
  </si>
  <si>
    <t>BaseKitNumPieces</t>
  </si>
  <si>
    <t>TotalNumPieces</t>
  </si>
  <si>
    <t>Orders Shipping - Basekit ONLY</t>
  </si>
  <si>
    <t># of Addl picks</t>
  </si>
  <si>
    <t>n/a</t>
  </si>
  <si>
    <t>TotalNumOrders</t>
  </si>
  <si>
    <t>Orders Shipping With addl Picks</t>
  </si>
  <si>
    <t>TOTALS</t>
  </si>
  <si>
    <t>Base Kit A</t>
  </si>
  <si>
    <t>Base Kit B</t>
  </si>
  <si>
    <t>Base Kit C</t>
  </si>
  <si>
    <t>BASE KIT DESCRIPTIONS</t>
  </si>
  <si>
    <t>Single sheet or small pack of stickers. Will be bound together. Could be added in as a "promotional insert" perhaps?</t>
  </si>
  <si>
    <t>10x13" poster, will be folded once to 10x6.5 dimensions (no tube, pack flat with book)</t>
  </si>
  <si>
    <t>Comic book. 104 pages. Main Product</t>
  </si>
  <si>
    <t>Comic book. 104 pages. Main Product. This version will be signed.</t>
  </si>
  <si>
    <t>Tshirt. Men's and ladies' sizes. These will be poly bagged and boxed by size. Individual size labels MAY or MAY NOT be affixed to individual poly bags.</t>
  </si>
  <si>
    <t>24x36" poster, needs to be rolled up in a tube. Tubing can be done by us at fulfillment facility. This depends on ease and pricing.</t>
  </si>
  <si>
    <t>Book. 8.5 x11 printer paper bound pages. Script for comic book. Will be 30 pages, approx.</t>
  </si>
  <si>
    <t>Small 12 page comic book</t>
  </si>
  <si>
    <t>Digital Materials Kit for retailers. 10 cds in thin jewel cases.</t>
  </si>
  <si>
    <t>Drew Westphal</t>
  </si>
  <si>
    <t>Code Monkey Save World - Logistics Coordinator</t>
  </si>
  <si>
    <t>Contact</t>
  </si>
  <si>
    <t>Our Project</t>
  </si>
  <si>
    <t>Approx 6800 backorders to be shipped out</t>
  </si>
  <si>
    <t>No future shipments planned at this time</t>
  </si>
  <si>
    <t>Successful Kickstarter (crowdfunding) campaign. http://www.kickstarter.com/projects/gregpak/code-monkey-save-world</t>
  </si>
  <si>
    <t>Timeline</t>
  </si>
  <si>
    <t>Early Jan 2014: artists sign 5000 books at facility -- is this something that is possible? Our hope is that your warehouse can receive ALL the books, and we can do signing there rather than having to receive and process the books separately before bringing them to you.</t>
  </si>
  <si>
    <t>Early Feb 2014: all ~6800 orders ship out</t>
  </si>
  <si>
    <t>Dec 2013: our product arrives at fulfillment facility (including ~6800 books)</t>
  </si>
  <si>
    <t>This document</t>
  </si>
  <si>
    <r>
      <rPr>
        <i/>
        <sz val="12"/>
        <color theme="1"/>
        <rFont val="Calibri"/>
        <scheme val="minor"/>
      </rPr>
      <t>Base Kits:</t>
    </r>
    <r>
      <rPr>
        <sz val="12"/>
        <color theme="1"/>
        <rFont val="Calibri"/>
        <family val="2"/>
        <scheme val="minor"/>
      </rPr>
      <t xml:space="preserve"> the 3 basic kits that make up the orders</t>
    </r>
  </si>
  <si>
    <r>
      <rPr>
        <i/>
        <sz val="12"/>
        <color theme="1"/>
        <rFont val="Calibri"/>
        <scheme val="minor"/>
      </rPr>
      <t>Products:</t>
    </r>
    <r>
      <rPr>
        <sz val="12"/>
        <color theme="1"/>
        <rFont val="Calibri"/>
        <family val="2"/>
        <scheme val="minor"/>
      </rPr>
      <t xml:space="preserve"> a summary of the 16 products we will be sending. (NOTE: This does not correspond exactly to SKUs as there will be more than one size of Tshirt, for example)</t>
    </r>
  </si>
  <si>
    <r>
      <rPr>
        <i/>
        <sz val="12"/>
        <color theme="1"/>
        <rFont val="Calibri"/>
        <scheme val="minor"/>
      </rPr>
      <t>Pack Types:</t>
    </r>
    <r>
      <rPr>
        <sz val="12"/>
        <color theme="1"/>
        <rFont val="Calibri"/>
        <family val="2"/>
        <scheme val="minor"/>
      </rPr>
      <t xml:space="preserve"> An overview of the different types of shipments we'll be sending out. This is to give you an idea of what some of the shipments including items NOT in the base kits will look like.</t>
    </r>
  </si>
  <si>
    <t>This document contains multiple tabs describing our project. Please let me know if you have additional questions after reviewing the tabs described below</t>
  </si>
  <si>
    <t>Notes</t>
  </si>
  <si>
    <t>Approximately 200 24"x36" posters will need to be tubed for shipment. Please break out the cost for this process separately in your estimate so that we can determine whether it makes more sense for us to provide the posters "pre-tubed"</t>
  </si>
  <si>
    <t xml:space="preserve">Signing by the artists at (or near) the facility is very important to us: it would be very difficult and expensive to receive the books at our homes in New York City. Please include an estimate of additional labor and space costs, if any, associated with this </t>
  </si>
  <si>
    <t>Shipment Notes</t>
  </si>
  <si>
    <t>These can go in a bag. Our goal is to ship media mail or first class.</t>
  </si>
  <si>
    <t xml:space="preserve">Let's talk about the most efficient way to pre-kit in order to save money. </t>
  </si>
  <si>
    <t>Receiving Timeline</t>
  </si>
  <si>
    <t>Late Dec - Early Jan</t>
  </si>
  <si>
    <t>Early - Mid Dec</t>
  </si>
  <si>
    <t>Jan 2014</t>
  </si>
  <si>
    <t>Mid - Late Dec</t>
  </si>
  <si>
    <t>Late Dec - Late Jan</t>
  </si>
  <si>
    <t>QTY Inbound (approx)</t>
  </si>
  <si>
    <t>0 -- coming in unsigned -- see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</si>
</sst>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0"/>
      <name val="Calibri"/>
      <family val="2"/>
      <scheme val="minor"/>
    </font>
    <font>
      <b/>
      <sz val="12"/>
      <color theme="1"/>
      <name val="Calibri"/>
      <family val="2"/>
      <scheme val="minor"/>
    </font>
    <font>
      <sz val="8"/>
      <name val="Calibri"/>
      <family val="2"/>
      <scheme val="minor"/>
    </font>
    <font>
      <i/>
      <sz val="12"/>
      <color theme="1"/>
      <name val="Calibri"/>
      <scheme val="minor"/>
    </font>
    <font>
      <sz val="12"/>
      <color theme="1"/>
      <name val="Arial"/>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bgColor indexed="64"/>
      </patternFill>
    </fill>
    <fill>
      <patternFill patternType="solid">
        <fgColor theme="1"/>
        <bgColor theme="1"/>
      </patternFill>
    </fill>
  </fills>
  <borders count="7">
    <border>
      <left/>
      <right/>
      <top/>
      <bottom/>
      <diagonal/>
    </border>
    <border>
      <left/>
      <right/>
      <top style="thin">
        <color theme="1"/>
      </top>
      <bottom/>
      <diagonal/>
    </border>
    <border>
      <left/>
      <right/>
      <top style="thin">
        <color theme="1"/>
      </top>
      <bottom style="thin">
        <color theme="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8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10" fontId="0" fillId="0" borderId="0" xfId="0" applyNumberFormat="1"/>
    <xf numFmtId="0" fontId="0" fillId="2" borderId="0" xfId="0" applyFill="1"/>
    <xf numFmtId="0" fontId="0" fillId="0" borderId="1" xfId="0" applyFont="1" applyBorder="1"/>
    <xf numFmtId="0" fontId="0" fillId="0" borderId="2" xfId="0" applyFont="1" applyBorder="1"/>
    <xf numFmtId="0" fontId="0" fillId="0" borderId="0" xfId="0" applyProtection="1"/>
    <xf numFmtId="0" fontId="4" fillId="0" borderId="0" xfId="0" applyFont="1"/>
    <xf numFmtId="0" fontId="3" fillId="4" borderId="3" xfId="0" applyFont="1" applyFill="1" applyBorder="1"/>
    <xf numFmtId="0" fontId="0" fillId="0" borderId="3" xfId="0" applyBorder="1"/>
    <xf numFmtId="3" fontId="0" fillId="0" borderId="3" xfId="0" applyNumberFormat="1" applyBorder="1"/>
    <xf numFmtId="0" fontId="4" fillId="3" borderId="3" xfId="0" applyFont="1" applyFill="1" applyBorder="1"/>
    <xf numFmtId="3" fontId="4" fillId="3" borderId="3" xfId="0" applyNumberFormat="1" applyFont="1" applyFill="1" applyBorder="1"/>
    <xf numFmtId="0" fontId="0" fillId="0" borderId="3" xfId="0" applyBorder="1" applyAlignment="1">
      <alignment vertical="center"/>
    </xf>
    <xf numFmtId="0" fontId="4" fillId="0" borderId="0" xfId="0" applyFont="1" applyAlignment="1">
      <alignment vertical="top"/>
    </xf>
    <xf numFmtId="0" fontId="0" fillId="0" borderId="0" xfId="0" applyAlignment="1">
      <alignment horizontal="left" wrapText="1" indent="1"/>
    </xf>
    <xf numFmtId="0" fontId="0" fillId="0" borderId="3" xfId="0" applyBorder="1" applyAlignment="1">
      <alignment wrapText="1"/>
    </xf>
    <xf numFmtId="0" fontId="4" fillId="0" borderId="3" xfId="0" applyFont="1" applyBorder="1"/>
    <xf numFmtId="0" fontId="3" fillId="5" borderId="1" xfId="0" applyFont="1" applyFill="1" applyBorder="1"/>
    <xf numFmtId="10" fontId="3" fillId="5" borderId="1" xfId="0" applyNumberFormat="1" applyFont="1" applyFill="1" applyBorder="1"/>
    <xf numFmtId="0" fontId="0" fillId="2" borderId="1" xfId="0" applyFont="1" applyFill="1" applyBorder="1"/>
    <xf numFmtId="0" fontId="0" fillId="2" borderId="1" xfId="0" applyFont="1" applyFill="1" applyBorder="1" applyAlignment="1">
      <alignment wrapText="1"/>
    </xf>
    <xf numFmtId="10" fontId="0" fillId="2" borderId="1" xfId="0" applyNumberFormat="1" applyFont="1" applyFill="1" applyBorder="1"/>
    <xf numFmtId="0" fontId="0" fillId="0" borderId="1" xfId="0" applyFont="1" applyBorder="1" applyAlignment="1">
      <alignment wrapText="1"/>
    </xf>
    <xf numFmtId="10" fontId="0" fillId="0" borderId="1" xfId="0" applyNumberFormat="1" applyFont="1" applyBorder="1"/>
    <xf numFmtId="0" fontId="0" fillId="0" borderId="2" xfId="0" applyFont="1" applyBorder="1" applyAlignment="1">
      <alignment wrapText="1"/>
    </xf>
    <xf numFmtId="10" fontId="0" fillId="0" borderId="2" xfId="0" applyNumberFormat="1" applyFont="1" applyBorder="1"/>
    <xf numFmtId="0" fontId="0" fillId="0" borderId="0" xfId="0" applyFont="1" applyBorder="1"/>
    <xf numFmtId="17" fontId="0" fillId="0" borderId="0" xfId="0" quotePrefix="1" applyNumberFormat="1" applyFont="1" applyBorder="1"/>
    <xf numFmtId="0" fontId="0" fillId="0" borderId="0" xfId="0" applyFont="1" applyBorder="1" applyAlignment="1">
      <alignment wrapText="1"/>
    </xf>
    <xf numFmtId="0" fontId="7" fillId="0" borderId="0" xfId="0" applyFont="1"/>
    <xf numFmtId="0" fontId="0" fillId="0" borderId="3" xfId="0" applyFont="1" applyFill="1" applyBorder="1" applyAlignment="1">
      <alignment horizontal="left" vertical="center" wrapText="1"/>
    </xf>
    <xf numFmtId="0" fontId="4" fillId="0" borderId="4"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cellXfs>
  <cellStyles count="28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21">
    <dxf>
      <font>
        <b val="0"/>
        <i val="0"/>
        <strike val="0"/>
        <condense val="0"/>
        <extend val="0"/>
        <outline val="0"/>
        <shadow val="0"/>
        <u val="none"/>
        <vertAlign val="baseline"/>
        <sz val="12"/>
        <color theme="1"/>
        <name val="Calibri"/>
        <scheme val="minor"/>
      </font>
      <border diagonalUp="0" diagonalDown="0" outline="0">
        <left/>
        <right/>
        <top/>
        <bottom/>
      </border>
    </dxf>
    <dxf>
      <font>
        <b val="0"/>
        <i val="0"/>
        <strike val="0"/>
        <condense val="0"/>
        <extend val="0"/>
        <outline val="0"/>
        <shadow val="0"/>
        <u val="none"/>
        <vertAlign val="baseline"/>
        <sz val="12"/>
        <color theme="1"/>
        <name val="Calibri"/>
        <scheme val="minor"/>
      </font>
      <numFmt numFmtId="14" formatCode="0.00%"/>
      <border diagonalUp="0" diagonalDown="0">
        <left/>
        <right/>
        <top style="thin">
          <color theme="1"/>
        </top>
        <bottom/>
        <vertical/>
        <horizontal/>
      </border>
    </dxf>
    <dxf>
      <font>
        <b val="0"/>
        <i val="0"/>
        <strike val="0"/>
        <condense val="0"/>
        <extend val="0"/>
        <outline val="0"/>
        <shadow val="0"/>
        <u val="none"/>
        <vertAlign val="baseline"/>
        <sz val="12"/>
        <color theme="1"/>
        <name val="Calibri"/>
        <scheme val="minor"/>
      </font>
      <border diagonalUp="0" diagonalDown="0" outline="0">
        <left/>
        <right/>
        <top/>
        <bottom/>
      </border>
    </dxf>
    <dxf>
      <font>
        <b val="0"/>
        <i val="0"/>
        <strike val="0"/>
        <condense val="0"/>
        <extend val="0"/>
        <outline val="0"/>
        <shadow val="0"/>
        <u val="none"/>
        <vertAlign val="baseline"/>
        <sz val="12"/>
        <color theme="1"/>
        <name val="Calibri"/>
        <scheme val="minor"/>
      </font>
      <numFmt numFmtId="14" formatCode="0.00%"/>
      <border diagonalUp="0" diagonalDown="0">
        <left/>
        <right/>
        <top style="thin">
          <color theme="1"/>
        </top>
        <bottom/>
        <vertical/>
        <horizontal/>
      </border>
    </dxf>
    <dxf>
      <font>
        <b val="0"/>
        <i val="0"/>
        <strike val="0"/>
        <condense val="0"/>
        <extend val="0"/>
        <outline val="0"/>
        <shadow val="0"/>
        <u val="none"/>
        <vertAlign val="baseline"/>
        <sz val="12"/>
        <color theme="1"/>
        <name val="Calibri"/>
        <scheme val="minor"/>
      </font>
      <border diagonalUp="0" diagonalDown="0" outline="0">
        <left/>
        <right/>
        <top/>
        <bottom/>
      </border>
    </dxf>
    <dxf>
      <font>
        <b val="0"/>
        <i val="0"/>
        <strike val="0"/>
        <condense val="0"/>
        <extend val="0"/>
        <outline val="0"/>
        <shadow val="0"/>
        <u val="none"/>
        <vertAlign val="baseline"/>
        <sz val="12"/>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2"/>
        <color theme="1"/>
        <name val="Calibri"/>
        <scheme val="minor"/>
      </font>
      <border diagonalUp="0" diagonalDown="0" outline="0">
        <left/>
        <right/>
        <top/>
        <bottom/>
      </border>
    </dxf>
    <dxf>
      <font>
        <b val="0"/>
        <i val="0"/>
        <strike val="0"/>
        <condense val="0"/>
        <extend val="0"/>
        <outline val="0"/>
        <shadow val="0"/>
        <u val="none"/>
        <vertAlign val="baseline"/>
        <sz val="12"/>
        <color theme="1"/>
        <name val="Calibri"/>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Calibri"/>
        <scheme val="minor"/>
      </font>
      <border diagonalUp="0" diagonalDown="0" outline="0">
        <left/>
        <right/>
        <top/>
        <bottom/>
      </border>
    </dxf>
    <dxf>
      <font>
        <b val="0"/>
        <i val="0"/>
        <strike val="0"/>
        <condense val="0"/>
        <extend val="0"/>
        <outline val="0"/>
        <shadow val="0"/>
        <u val="none"/>
        <vertAlign val="baseline"/>
        <sz val="12"/>
        <color theme="1"/>
        <name val="Calibri"/>
        <scheme val="minor"/>
      </font>
      <border diagonalUp="0" diagonalDown="0">
        <left/>
        <right/>
        <top style="thin">
          <color theme="1"/>
        </top>
        <bottom/>
        <vertical/>
        <horizontal/>
      </border>
    </dxf>
    <dxf>
      <border outline="0">
        <left style="thin">
          <color theme="1"/>
        </left>
      </border>
    </dxf>
    <dxf>
      <protection locked="1" hidden="0"/>
    </dxf>
    <dxf>
      <protection locked="1" hidden="0"/>
    </dxf>
    <dxf>
      <protection locked="1" hidden="0"/>
    </dxf>
    <dxf>
      <protection locked="1" hidden="0"/>
    </dxf>
    <dxf>
      <numFmt numFmtId="0" formatCode="General"/>
    </dxf>
    <dxf>
      <font>
        <b val="0"/>
        <i val="0"/>
        <strike val="0"/>
        <condense val="0"/>
        <extend val="0"/>
        <outline val="0"/>
        <shadow val="0"/>
        <u val="none"/>
        <vertAlign val="baseline"/>
        <sz val="12"/>
        <color theme="1"/>
        <name val="Calibri"/>
        <scheme val="minor"/>
      </font>
      <numFmt numFmtId="0" formatCode="General"/>
      <alignment horizontal="general" vertical="bottom" textRotation="0" wrapText="1" justifyLastLine="0" shrinkToFit="0"/>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border diagonalUp="0" diagonalDown="0">
        <left/>
        <right/>
        <top style="thin">
          <color theme="1"/>
        </top>
        <bottom/>
        <vertical/>
        <horizontal/>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5" name="Table5" displayName="Table5" ref="A1:I17" totalsRowShown="0">
  <sortState ref="A2:L17">
    <sortCondition descending="1" ref="E2"/>
  </sortState>
  <tableColumns count="9">
    <tableColumn id="1" name="ProductID"/>
    <tableColumn id="2" name="Description" dataDxfId="20"/>
    <tableColumn id="10" name="Receiving Timeline" dataDxfId="19"/>
    <tableColumn id="11" name="QTY Inbound (approx)" dataDxfId="18"/>
    <tableColumn id="3" name="Number (Approx)" dataDxfId="17"/>
    <tableColumn id="4" name="Length" dataDxfId="16"/>
    <tableColumn id="5" name="Width" dataDxfId="15"/>
    <tableColumn id="6" name="Height" dataDxfId="14"/>
    <tableColumn id="7" name="Weight" dataDxfId="13"/>
  </tableColumns>
  <tableStyleInfo name="TableStyleLight8" showFirstColumn="0" showLastColumn="0" showRowStripes="1" showColumnStripes="0"/>
</table>
</file>

<file path=xl/tables/table2.xml><?xml version="1.0" encoding="utf-8"?>
<table xmlns="http://schemas.openxmlformats.org/spreadsheetml/2006/main" id="1" name="Table1" displayName="Table1" ref="A1:F25" tableBorderDxfId="12">
  <autoFilter ref="A1:F25"/>
  <tableColumns count="6">
    <tableColumn id="1" name="Name" totalsRowLabel="Total" dataDxfId="11" totalsRowDxfId="10"/>
    <tableColumn id="2" name="NProducts" dataDxfId="9" totalsRowDxfId="8"/>
    <tableColumn id="3" name="OrderType" dataDxfId="7" totalsRowDxfId="6"/>
    <tableColumn id="4" name="Total To Pack" dataDxfId="5" totalsRowDxfId="4"/>
    <tableColumn id="5" name="% of total" dataDxfId="3" totalsRowDxfId="2">
      <calculatedColumnFormula>'Pack Types'!$D2/SUM('Pack Types'!$D$2:$D$25)</calculatedColumnFormula>
    </tableColumn>
    <tableColumn id="6" name="cumulative %" dataDxfId="1" totalsRowDxfId="0">
      <calculatedColumnFormula>SUM(OFFSET('Pack Types'!$E$1,1,0,ROW()-1,1))</calculatedColumnFormula>
    </tableColumn>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showRuler="0" view="pageLayout" workbookViewId="0"/>
  </sheetViews>
  <sheetFormatPr baseColWidth="10" defaultRowHeight="15" x14ac:dyDescent="0"/>
  <cols>
    <col min="1" max="1" width="13.5" style="14" bestFit="1" customWidth="1"/>
    <col min="2" max="2" width="67.5" style="1" customWidth="1"/>
  </cols>
  <sheetData>
    <row r="1" spans="1:3">
      <c r="A1" s="14" t="s">
        <v>109</v>
      </c>
      <c r="B1" s="1" t="s">
        <v>107</v>
      </c>
    </row>
    <row r="2" spans="1:3">
      <c r="B2" s="1" t="s">
        <v>108</v>
      </c>
    </row>
    <row r="5" spans="1:3" ht="30">
      <c r="A5" s="14" t="s">
        <v>110</v>
      </c>
      <c r="B5" s="1" t="s">
        <v>113</v>
      </c>
      <c r="C5" s="7"/>
    </row>
    <row r="6" spans="1:3">
      <c r="B6" s="1" t="s">
        <v>111</v>
      </c>
    </row>
    <row r="7" spans="1:3">
      <c r="B7" s="1" t="s">
        <v>112</v>
      </c>
    </row>
    <row r="10" spans="1:3">
      <c r="A10" s="14" t="s">
        <v>114</v>
      </c>
      <c r="B10" s="1" t="s">
        <v>117</v>
      </c>
    </row>
    <row r="11" spans="1:3" ht="60">
      <c r="B11" s="1" t="s">
        <v>115</v>
      </c>
    </row>
    <row r="12" spans="1:3">
      <c r="B12" s="1" t="s">
        <v>116</v>
      </c>
    </row>
    <row r="15" spans="1:3" ht="30">
      <c r="A15" s="14" t="s">
        <v>118</v>
      </c>
      <c r="B15" s="1" t="s">
        <v>122</v>
      </c>
    </row>
    <row r="16" spans="1:3">
      <c r="B16" s="15" t="s">
        <v>119</v>
      </c>
    </row>
    <row r="17" spans="1:2" ht="45">
      <c r="B17" s="15" t="s">
        <v>120</v>
      </c>
    </row>
    <row r="18" spans="1:2" ht="45">
      <c r="B18" s="15" t="s">
        <v>121</v>
      </c>
    </row>
    <row r="21" spans="1:2" ht="60">
      <c r="A21" s="14" t="s">
        <v>123</v>
      </c>
      <c r="B21" s="1" t="s">
        <v>124</v>
      </c>
    </row>
    <row r="22" spans="1:2" ht="60">
      <c r="B22" s="1" t="s">
        <v>125</v>
      </c>
    </row>
    <row r="23" spans="1:2">
      <c r="B23" s="1" t="s">
        <v>128</v>
      </c>
    </row>
  </sheetData>
  <phoneticPr fontId="5" type="noConversion"/>
  <pageMargins left="0.75" right="0.75" top="1" bottom="1" header="0.5" footer="0.5"/>
  <pageSetup orientation="portrait" horizontalDpi="4294967292" verticalDpi="4294967292"/>
  <headerFooter>
    <oddHeader>&amp;CCode Monkey Save World RFP</oddHeader>
  </headerFooter>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Ruler="0" workbookViewId="0"/>
  </sheetViews>
  <sheetFormatPr baseColWidth="10" defaultRowHeight="15" x14ac:dyDescent="0"/>
  <cols>
    <col min="1" max="1" width="12.33203125" bestFit="1" customWidth="1"/>
    <col min="2" max="2" width="16.6640625" bestFit="1" customWidth="1"/>
    <col min="3" max="3" width="27.1640625" bestFit="1" customWidth="1"/>
    <col min="4" max="4" width="27.6640625" bestFit="1" customWidth="1"/>
    <col min="5" max="5" width="13.33203125" bestFit="1" customWidth="1"/>
    <col min="6" max="6" width="15.1640625" bestFit="1" customWidth="1"/>
    <col min="7" max="7" width="14.6640625" bestFit="1" customWidth="1"/>
  </cols>
  <sheetData>
    <row r="1" spans="1:7">
      <c r="A1" s="8" t="s">
        <v>85</v>
      </c>
      <c r="B1" s="8" t="s">
        <v>86</v>
      </c>
      <c r="C1" s="8" t="s">
        <v>88</v>
      </c>
      <c r="D1" s="8" t="s">
        <v>92</v>
      </c>
      <c r="E1" s="8" t="s">
        <v>89</v>
      </c>
      <c r="F1" s="8" t="s">
        <v>91</v>
      </c>
      <c r="G1" s="8" t="s">
        <v>87</v>
      </c>
    </row>
    <row r="2" spans="1:7">
      <c r="A2" s="9" t="s">
        <v>83</v>
      </c>
      <c r="B2" s="10">
        <v>2</v>
      </c>
      <c r="C2" s="10">
        <v>2411</v>
      </c>
      <c r="D2" s="10">
        <v>0</v>
      </c>
      <c r="E2" s="10">
        <v>0</v>
      </c>
      <c r="F2" s="10">
        <v>2411</v>
      </c>
      <c r="G2" s="10">
        <v>4822</v>
      </c>
    </row>
    <row r="3" spans="1:7">
      <c r="A3" s="9" t="s">
        <v>82</v>
      </c>
      <c r="B3" s="10">
        <v>4</v>
      </c>
      <c r="C3" s="10">
        <v>2859</v>
      </c>
      <c r="D3" s="10">
        <v>799</v>
      </c>
      <c r="E3" s="10">
        <v>867</v>
      </c>
      <c r="F3" s="10">
        <v>3658</v>
      </c>
      <c r="G3" s="10">
        <v>15499</v>
      </c>
    </row>
    <row r="4" spans="1:7">
      <c r="A4" s="9" t="s">
        <v>84</v>
      </c>
      <c r="B4" s="10">
        <v>5</v>
      </c>
      <c r="C4" s="10">
        <v>422</v>
      </c>
      <c r="D4" s="10">
        <v>279</v>
      </c>
      <c r="E4" s="10">
        <v>656</v>
      </c>
      <c r="F4" s="10">
        <v>701</v>
      </c>
      <c r="G4" s="10">
        <v>4161</v>
      </c>
    </row>
    <row r="5" spans="1:7">
      <c r="A5" s="9" t="s">
        <v>90</v>
      </c>
      <c r="B5" s="10">
        <v>0</v>
      </c>
      <c r="C5" s="10">
        <v>0</v>
      </c>
      <c r="D5" s="10">
        <v>20</v>
      </c>
      <c r="E5" s="10">
        <v>99</v>
      </c>
      <c r="F5" s="10">
        <v>20</v>
      </c>
      <c r="G5" s="10">
        <v>99</v>
      </c>
    </row>
    <row r="6" spans="1:7">
      <c r="A6" s="11" t="s">
        <v>93</v>
      </c>
      <c r="B6" s="12"/>
      <c r="C6" s="12">
        <f>SUM(C2:C5)</f>
        <v>5692</v>
      </c>
      <c r="D6" s="12">
        <f>SUM(D2:D5)</f>
        <v>1098</v>
      </c>
      <c r="E6" s="12">
        <f>SUM(E2:E5)</f>
        <v>1622</v>
      </c>
      <c r="F6" s="12">
        <f>SUM(F2:F5)</f>
        <v>6790</v>
      </c>
      <c r="G6" s="12">
        <f>SUM(G2:G5)</f>
        <v>24581</v>
      </c>
    </row>
    <row r="9" spans="1:7">
      <c r="A9" s="32" t="s">
        <v>97</v>
      </c>
      <c r="B9" s="33"/>
      <c r="C9" s="34"/>
      <c r="D9" s="17" t="s">
        <v>126</v>
      </c>
    </row>
    <row r="10" spans="1:7" ht="46" customHeight="1">
      <c r="A10" s="13" t="s">
        <v>94</v>
      </c>
      <c r="B10" s="31" t="s">
        <v>54</v>
      </c>
      <c r="C10" s="31"/>
      <c r="D10" s="16" t="s">
        <v>127</v>
      </c>
    </row>
    <row r="11" spans="1:7" ht="71" customHeight="1">
      <c r="A11" s="13" t="s">
        <v>95</v>
      </c>
      <c r="B11" s="31" t="s">
        <v>53</v>
      </c>
      <c r="C11" s="31"/>
      <c r="D11" s="16" t="s">
        <v>127</v>
      </c>
    </row>
    <row r="12" spans="1:7" ht="81" customHeight="1">
      <c r="A12" s="13" t="s">
        <v>96</v>
      </c>
      <c r="B12" s="31" t="s">
        <v>55</v>
      </c>
      <c r="C12" s="31"/>
      <c r="D12" s="9"/>
    </row>
  </sheetData>
  <mergeCells count="4">
    <mergeCell ref="B10:C10"/>
    <mergeCell ref="B11:C11"/>
    <mergeCell ref="B12:C12"/>
    <mergeCell ref="A9:C9"/>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Ruler="0" workbookViewId="0"/>
  </sheetViews>
  <sheetFormatPr baseColWidth="10" defaultRowHeight="15" x14ac:dyDescent="0"/>
  <cols>
    <col min="1" max="1" width="48" bestFit="1" customWidth="1"/>
    <col min="2" max="2" width="95.1640625" bestFit="1" customWidth="1"/>
    <col min="3" max="3" width="28.6640625" customWidth="1"/>
    <col min="4" max="4" width="28.6640625" style="1" customWidth="1"/>
    <col min="5" max="5" width="18.5" bestFit="1" customWidth="1"/>
  </cols>
  <sheetData>
    <row r="1" spans="1:9">
      <c r="A1" t="s">
        <v>28</v>
      </c>
      <c r="B1" t="s">
        <v>45</v>
      </c>
      <c r="C1" t="s">
        <v>129</v>
      </c>
      <c r="D1" s="1" t="s">
        <v>135</v>
      </c>
      <c r="E1" t="s">
        <v>81</v>
      </c>
      <c r="F1" t="s">
        <v>77</v>
      </c>
      <c r="G1" t="s">
        <v>78</v>
      </c>
      <c r="H1" t="s">
        <v>79</v>
      </c>
      <c r="I1" t="s">
        <v>80</v>
      </c>
    </row>
    <row r="2" spans="1:9">
      <c r="A2" t="s">
        <v>35</v>
      </c>
      <c r="B2" s="4" t="s">
        <v>98</v>
      </c>
      <c r="C2" s="27" t="s">
        <v>130</v>
      </c>
      <c r="D2" s="29">
        <v>7500</v>
      </c>
      <c r="E2">
        <v>6790</v>
      </c>
      <c r="F2" s="6">
        <v>8.5</v>
      </c>
      <c r="G2" s="6">
        <v>5.5</v>
      </c>
      <c r="H2" s="6">
        <v>0.1</v>
      </c>
      <c r="I2" s="6">
        <v>0.1</v>
      </c>
    </row>
    <row r="3" spans="1:9">
      <c r="A3" t="s">
        <v>30</v>
      </c>
      <c r="B3" s="4" t="s">
        <v>99</v>
      </c>
      <c r="C3" s="27" t="s">
        <v>131</v>
      </c>
      <c r="D3" s="29">
        <v>5000</v>
      </c>
      <c r="E3">
        <v>4379</v>
      </c>
      <c r="F3" s="6">
        <v>10</v>
      </c>
      <c r="G3" s="6">
        <v>6.5</v>
      </c>
      <c r="H3" s="6">
        <v>0.1</v>
      </c>
      <c r="I3" s="6">
        <v>0.1</v>
      </c>
    </row>
    <row r="4" spans="1:9">
      <c r="A4" t="s">
        <v>31</v>
      </c>
      <c r="B4" s="4" t="s">
        <v>99</v>
      </c>
      <c r="C4" s="27" t="s">
        <v>131</v>
      </c>
      <c r="D4" s="29">
        <v>5000</v>
      </c>
      <c r="E4">
        <v>4379</v>
      </c>
      <c r="F4" s="6">
        <v>10</v>
      </c>
      <c r="G4" s="6">
        <v>6.5</v>
      </c>
      <c r="H4" s="6">
        <v>0.1</v>
      </c>
      <c r="I4" s="6">
        <v>0.1</v>
      </c>
    </row>
    <row r="5" spans="1:9" ht="30">
      <c r="A5" t="s">
        <v>42</v>
      </c>
      <c r="B5" s="4" t="s">
        <v>101</v>
      </c>
      <c r="C5" s="27" t="s">
        <v>134</v>
      </c>
      <c r="D5" s="29" t="s">
        <v>136</v>
      </c>
      <c r="E5">
        <v>4379</v>
      </c>
      <c r="F5" s="6">
        <v>6.8</v>
      </c>
      <c r="G5" s="6">
        <v>10.3</v>
      </c>
      <c r="H5" s="6">
        <v>0.4</v>
      </c>
      <c r="I5" s="6">
        <v>0.6</v>
      </c>
    </row>
    <row r="6" spans="1:9">
      <c r="A6" t="s">
        <v>43</v>
      </c>
      <c r="B6" s="4" t="s">
        <v>100</v>
      </c>
      <c r="C6" s="27" t="s">
        <v>134</v>
      </c>
      <c r="D6" s="29">
        <v>7700</v>
      </c>
      <c r="E6">
        <v>2411</v>
      </c>
      <c r="F6" s="6">
        <v>6.8</v>
      </c>
      <c r="G6" s="6">
        <v>10.3</v>
      </c>
      <c r="H6" s="6">
        <v>0.4</v>
      </c>
      <c r="I6" s="6">
        <v>0.6</v>
      </c>
    </row>
    <row r="7" spans="1:9">
      <c r="A7" t="s">
        <v>37</v>
      </c>
      <c r="B7" s="4" t="s">
        <v>49</v>
      </c>
      <c r="C7" s="28" t="s">
        <v>132</v>
      </c>
      <c r="D7" s="29">
        <v>792</v>
      </c>
      <c r="E7">
        <v>688</v>
      </c>
      <c r="F7" s="6">
        <v>4.5</v>
      </c>
      <c r="G7" s="6">
        <v>4.5</v>
      </c>
      <c r="H7" s="6">
        <v>3.75</v>
      </c>
      <c r="I7" s="6">
        <v>1</v>
      </c>
    </row>
    <row r="8" spans="1:9">
      <c r="A8" t="s">
        <v>44</v>
      </c>
      <c r="B8" s="4" t="s">
        <v>102</v>
      </c>
      <c r="C8" s="27" t="s">
        <v>133</v>
      </c>
      <c r="D8" s="29">
        <v>794</v>
      </c>
      <c r="E8">
        <v>665</v>
      </c>
      <c r="F8" s="6">
        <v>4</v>
      </c>
      <c r="G8" s="6">
        <v>4</v>
      </c>
      <c r="H8" s="6">
        <v>1</v>
      </c>
      <c r="I8" s="6">
        <v>1</v>
      </c>
    </row>
    <row r="9" spans="1:9">
      <c r="A9" t="s">
        <v>33</v>
      </c>
      <c r="B9" s="4" t="s">
        <v>46</v>
      </c>
      <c r="C9" s="28" t="s">
        <v>132</v>
      </c>
      <c r="D9" s="29">
        <v>388</v>
      </c>
      <c r="E9">
        <v>331</v>
      </c>
      <c r="F9" s="6">
        <v>1</v>
      </c>
      <c r="G9" s="6">
        <v>1</v>
      </c>
      <c r="H9" s="6">
        <v>0.5</v>
      </c>
      <c r="I9" s="6">
        <v>0.25</v>
      </c>
    </row>
    <row r="10" spans="1:9">
      <c r="A10" t="s">
        <v>32</v>
      </c>
      <c r="B10" s="4" t="s">
        <v>103</v>
      </c>
      <c r="C10" s="27" t="s">
        <v>131</v>
      </c>
      <c r="D10" s="29">
        <v>500</v>
      </c>
      <c r="E10">
        <v>165</v>
      </c>
      <c r="F10" s="6">
        <v>3</v>
      </c>
      <c r="G10" s="6">
        <v>3</v>
      </c>
      <c r="H10" s="6">
        <v>24</v>
      </c>
      <c r="I10" s="6">
        <v>1</v>
      </c>
    </row>
    <row r="11" spans="1:9">
      <c r="A11" t="s">
        <v>41</v>
      </c>
      <c r="B11" s="4" t="s">
        <v>104</v>
      </c>
      <c r="C11" s="28" t="s">
        <v>132</v>
      </c>
      <c r="D11" s="29">
        <v>125</v>
      </c>
      <c r="E11">
        <v>99</v>
      </c>
      <c r="F11" s="6">
        <v>8.5</v>
      </c>
      <c r="G11" s="6">
        <v>11</v>
      </c>
      <c r="H11" s="6">
        <v>0.2</v>
      </c>
      <c r="I11" s="6">
        <v>0.5</v>
      </c>
    </row>
    <row r="12" spans="1:9">
      <c r="A12" t="s">
        <v>40</v>
      </c>
      <c r="B12" s="4" t="s">
        <v>105</v>
      </c>
      <c r="C12" s="28" t="s">
        <v>132</v>
      </c>
      <c r="D12" s="29">
        <v>76</v>
      </c>
      <c r="E12">
        <v>69</v>
      </c>
      <c r="F12" s="6">
        <v>6.6</v>
      </c>
      <c r="G12" s="6">
        <v>10.4</v>
      </c>
      <c r="H12" s="6">
        <v>0.1</v>
      </c>
      <c r="I12" s="6">
        <v>0.2</v>
      </c>
    </row>
    <row r="13" spans="1:9">
      <c r="A13" t="s">
        <v>34</v>
      </c>
      <c r="B13" s="4" t="s">
        <v>47</v>
      </c>
      <c r="C13" s="28" t="s">
        <v>132</v>
      </c>
      <c r="D13" s="29">
        <v>77</v>
      </c>
      <c r="E13">
        <v>57</v>
      </c>
      <c r="F13" s="6">
        <v>1</v>
      </c>
      <c r="G13" s="6">
        <v>1</v>
      </c>
      <c r="H13" s="6">
        <v>0.5</v>
      </c>
      <c r="I13" s="6">
        <v>0.33</v>
      </c>
    </row>
    <row r="14" spans="1:9">
      <c r="A14" t="s">
        <v>36</v>
      </c>
      <c r="B14" s="4" t="s">
        <v>48</v>
      </c>
      <c r="C14" s="28" t="s">
        <v>132</v>
      </c>
      <c r="D14" s="29">
        <v>33</v>
      </c>
      <c r="E14">
        <v>29</v>
      </c>
      <c r="F14" s="6">
        <v>4.5</v>
      </c>
      <c r="G14" s="6">
        <v>4.5</v>
      </c>
      <c r="H14" s="6">
        <v>6.5</v>
      </c>
      <c r="I14" s="6">
        <v>0.7</v>
      </c>
    </row>
    <row r="15" spans="1:9">
      <c r="A15" t="s">
        <v>39</v>
      </c>
      <c r="B15" s="4" t="s">
        <v>50</v>
      </c>
      <c r="C15" s="28" t="s">
        <v>132</v>
      </c>
      <c r="D15" s="29">
        <v>23</v>
      </c>
      <c r="E15">
        <v>20</v>
      </c>
      <c r="F15" s="6">
        <v>7.5</v>
      </c>
      <c r="G15" s="6">
        <v>3</v>
      </c>
      <c r="H15" s="6">
        <v>3</v>
      </c>
      <c r="I15" s="6">
        <v>1</v>
      </c>
    </row>
    <row r="16" spans="1:9">
      <c r="A16" t="s">
        <v>29</v>
      </c>
      <c r="B16" s="4" t="s">
        <v>106</v>
      </c>
      <c r="C16" s="28" t="s">
        <v>132</v>
      </c>
      <c r="D16" s="29">
        <v>21</v>
      </c>
      <c r="E16">
        <v>18</v>
      </c>
      <c r="F16" s="6">
        <v>5</v>
      </c>
      <c r="G16" s="6">
        <v>5</v>
      </c>
      <c r="H16" s="6">
        <v>1</v>
      </c>
      <c r="I16" s="6">
        <v>0.7</v>
      </c>
    </row>
    <row r="17" spans="1:9">
      <c r="A17" t="s">
        <v>38</v>
      </c>
      <c r="B17" s="5" t="s">
        <v>50</v>
      </c>
      <c r="C17" s="28" t="s">
        <v>132</v>
      </c>
      <c r="D17" s="29">
        <v>20</v>
      </c>
      <c r="E17">
        <v>18</v>
      </c>
      <c r="F17" s="6">
        <v>7.5</v>
      </c>
      <c r="G17" s="6">
        <v>3</v>
      </c>
      <c r="H17" s="6">
        <v>3</v>
      </c>
      <c r="I17" s="6">
        <v>1</v>
      </c>
    </row>
    <row r="26" spans="1:9">
      <c r="A26" s="30"/>
      <c r="B26" s="30"/>
    </row>
    <row r="27" spans="1:9">
      <c r="A27" s="30"/>
      <c r="B27" s="30"/>
    </row>
    <row r="28" spans="1:9">
      <c r="A28" s="30"/>
      <c r="B28" s="30"/>
    </row>
    <row r="29" spans="1:9">
      <c r="A29" s="30"/>
      <c r="B29" s="30"/>
    </row>
    <row r="30" spans="1:9">
      <c r="A30" s="30"/>
      <c r="B30" s="30"/>
    </row>
    <row r="31" spans="1:9">
      <c r="A31" s="30"/>
      <c r="B31" s="30"/>
    </row>
    <row r="32" spans="1:9">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sheetData>
  <sortState ref="A21:Q36">
    <sortCondition ref="A20"/>
  </sortSt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5"/>
  <sheetViews>
    <sheetView showRuler="0" workbookViewId="0"/>
  </sheetViews>
  <sheetFormatPr baseColWidth="10" defaultRowHeight="15" x14ac:dyDescent="0"/>
  <cols>
    <col min="1" max="1" width="10.6640625" bestFit="1" customWidth="1"/>
    <col min="2" max="2" width="12.33203125" customWidth="1"/>
    <col min="3" max="3" width="29.83203125" customWidth="1"/>
    <col min="4" max="4" width="14.83203125" customWidth="1"/>
    <col min="5" max="5" width="11.6640625" style="2" customWidth="1"/>
    <col min="6" max="6" width="14.83203125" style="2" customWidth="1"/>
  </cols>
  <sheetData>
    <row r="1" spans="1:6">
      <c r="A1" s="18" t="s">
        <v>2</v>
      </c>
      <c r="B1" s="18" t="s">
        <v>0</v>
      </c>
      <c r="C1" s="18" t="s">
        <v>1</v>
      </c>
      <c r="D1" s="18" t="s">
        <v>27</v>
      </c>
      <c r="E1" s="19" t="s">
        <v>51</v>
      </c>
      <c r="F1" s="19" t="s">
        <v>52</v>
      </c>
    </row>
    <row r="2" spans="1:6" s="3" customFormat="1" ht="60">
      <c r="A2" s="20" t="s">
        <v>3</v>
      </c>
      <c r="B2" s="20">
        <v>4</v>
      </c>
      <c r="C2" s="21" t="s">
        <v>53</v>
      </c>
      <c r="D2" s="20">
        <v>2870</v>
      </c>
      <c r="E2" s="22">
        <f>'Pack Types'!$D2/SUM('Pack Types'!$D$2:$D$25)</f>
        <v>0.42268041237113402</v>
      </c>
      <c r="F2" s="22">
        <f ca="1">SUM(OFFSET('Pack Types'!$E$1,1,0,ROW()-1,1))</f>
        <v>0.42268041237113402</v>
      </c>
    </row>
    <row r="3" spans="1:6" s="3" customFormat="1" ht="30">
      <c r="A3" s="20" t="s">
        <v>4</v>
      </c>
      <c r="B3" s="20">
        <v>2</v>
      </c>
      <c r="C3" s="21" t="s">
        <v>54</v>
      </c>
      <c r="D3" s="20">
        <v>2411</v>
      </c>
      <c r="E3" s="22">
        <f>'Pack Types'!$D3/SUM('Pack Types'!$D$2:$D$25)</f>
        <v>0.35508100147275407</v>
      </c>
      <c r="F3" s="22">
        <f ca="1">SUM(OFFSET('Pack Types'!$E$1,1,0,ROW()-1,1))</f>
        <v>0.77776141384388808</v>
      </c>
    </row>
    <row r="4" spans="1:6" s="3" customFormat="1" ht="75">
      <c r="A4" s="20" t="s">
        <v>5</v>
      </c>
      <c r="B4" s="20">
        <v>5</v>
      </c>
      <c r="C4" s="21" t="s">
        <v>55</v>
      </c>
      <c r="D4" s="20">
        <v>421</v>
      </c>
      <c r="E4" s="22">
        <f>'Pack Types'!$D4/SUM('Pack Types'!$D$2:$D$25)</f>
        <v>6.2002945508100149E-2</v>
      </c>
      <c r="F4" s="22">
        <f ca="1">SUM(OFFSET('Pack Types'!$E$1,1,0,ROW()-1,1))</f>
        <v>0.83976435935198823</v>
      </c>
    </row>
    <row r="5" spans="1:6" s="3" customFormat="1" ht="75">
      <c r="A5" s="20" t="s">
        <v>6</v>
      </c>
      <c r="B5" s="20">
        <v>5</v>
      </c>
      <c r="C5" s="21" t="s">
        <v>56</v>
      </c>
      <c r="D5" s="20">
        <v>390</v>
      </c>
      <c r="E5" s="22">
        <f>'Pack Types'!$D5/SUM('Pack Types'!$D$2:$D$25)</f>
        <v>5.7437407952871868E-2</v>
      </c>
      <c r="F5" s="22">
        <f ca="1">SUM(OFFSET('Pack Types'!$E$1,1,0,ROW()-1,1))</f>
        <v>0.89720176730486012</v>
      </c>
    </row>
    <row r="6" spans="1:6" ht="75">
      <c r="A6" s="4" t="s">
        <v>7</v>
      </c>
      <c r="B6" s="4">
        <v>5</v>
      </c>
      <c r="C6" s="23" t="s">
        <v>57</v>
      </c>
      <c r="D6" s="4">
        <v>192</v>
      </c>
      <c r="E6" s="24">
        <f>'Pack Types'!$D6/SUM('Pack Types'!$D$2:$D$25)</f>
        <v>2.8276877761413844E-2</v>
      </c>
      <c r="F6" s="24">
        <f ca="1">SUM(OFFSET('Pack Types'!$E$1,1,0,ROW()-1,1))</f>
        <v>0.92547864506627397</v>
      </c>
    </row>
    <row r="7" spans="1:6" ht="90">
      <c r="A7" s="4" t="s">
        <v>8</v>
      </c>
      <c r="B7" s="4">
        <v>6</v>
      </c>
      <c r="C7" s="23" t="s">
        <v>58</v>
      </c>
      <c r="D7" s="4">
        <v>143</v>
      </c>
      <c r="E7" s="24">
        <f>'Pack Types'!$D7/SUM('Pack Types'!$D$2:$D$25)</f>
        <v>2.1060382916053021E-2</v>
      </c>
      <c r="F7" s="24">
        <f ca="1">SUM(OFFSET('Pack Types'!$E$1,1,0,ROW()-1,1))</f>
        <v>0.94653902798232703</v>
      </c>
    </row>
    <row r="8" spans="1:6" ht="165">
      <c r="A8" s="4" t="s">
        <v>9</v>
      </c>
      <c r="B8" s="4">
        <v>11</v>
      </c>
      <c r="C8" s="23" t="s">
        <v>59</v>
      </c>
      <c r="D8" s="4">
        <v>57</v>
      </c>
      <c r="E8" s="24">
        <f>'Pack Types'!$D8/SUM('Pack Types'!$D$2:$D$25)</f>
        <v>8.3946980854197346E-3</v>
      </c>
      <c r="F8" s="24">
        <f ca="1">SUM(OFFSET('Pack Types'!$E$1,1,0,ROW()-1,1))</f>
        <v>0.95493372606774674</v>
      </c>
    </row>
    <row r="9" spans="1:6" ht="75">
      <c r="A9" s="4" t="s">
        <v>10</v>
      </c>
      <c r="B9" s="4">
        <v>5</v>
      </c>
      <c r="C9" s="23" t="s">
        <v>60</v>
      </c>
      <c r="D9" s="4">
        <v>55</v>
      </c>
      <c r="E9" s="24">
        <f>'Pack Types'!$D9/SUM('Pack Types'!$D$2:$D$25)</f>
        <v>8.1001472754050081E-3</v>
      </c>
      <c r="F9" s="24">
        <f ca="1">SUM(OFFSET('Pack Types'!$E$1,1,0,ROW()-1,1))</f>
        <v>0.96303387334315171</v>
      </c>
    </row>
    <row r="10" spans="1:6" ht="75">
      <c r="A10" s="4" t="s">
        <v>11</v>
      </c>
      <c r="B10" s="4">
        <v>5</v>
      </c>
      <c r="C10" s="23" t="s">
        <v>61</v>
      </c>
      <c r="D10" s="4">
        <v>36</v>
      </c>
      <c r="E10" s="24">
        <f>'Pack Types'!$D10/SUM('Pack Types'!$D$2:$D$25)</f>
        <v>5.301914580265096E-3</v>
      </c>
      <c r="F10" s="24">
        <f ca="1">SUM(OFFSET('Pack Types'!$E$1,1,0,ROW()-1,1))</f>
        <v>0.96833578792341679</v>
      </c>
    </row>
    <row r="11" spans="1:6" ht="75">
      <c r="A11" s="4" t="s">
        <v>12</v>
      </c>
      <c r="B11" s="4">
        <v>5</v>
      </c>
      <c r="C11" s="23" t="s">
        <v>62</v>
      </c>
      <c r="D11" s="4">
        <v>29</v>
      </c>
      <c r="E11" s="24">
        <f>'Pack Types'!$D11/SUM('Pack Types'!$D$2:$D$25)</f>
        <v>4.2709867452135489E-3</v>
      </c>
      <c r="F11" s="24">
        <f ca="1">SUM(OFFSET('Pack Types'!$E$1,1,0,ROW()-1,1))</f>
        <v>0.97260677466863033</v>
      </c>
    </row>
    <row r="12" spans="1:6" ht="90">
      <c r="A12" s="4" t="s">
        <v>13</v>
      </c>
      <c r="B12" s="4">
        <v>6</v>
      </c>
      <c r="C12" s="23" t="s">
        <v>63</v>
      </c>
      <c r="D12" s="4">
        <v>28</v>
      </c>
      <c r="E12" s="24">
        <f>'Pack Types'!$D12/SUM('Pack Types'!$D$2:$D$25)</f>
        <v>4.1237113402061857E-3</v>
      </c>
      <c r="F12" s="24">
        <f ca="1">SUM(OFFSET('Pack Types'!$E$1,1,0,ROW()-1,1))</f>
        <v>0.9767304860088365</v>
      </c>
    </row>
    <row r="13" spans="1:6" ht="75">
      <c r="A13" s="4" t="s">
        <v>15</v>
      </c>
      <c r="B13" s="4">
        <v>5</v>
      </c>
      <c r="C13" s="23" t="s">
        <v>64</v>
      </c>
      <c r="D13" s="4">
        <v>20</v>
      </c>
      <c r="E13" s="24">
        <f>'Pack Types'!$D13/SUM('Pack Types'!$D$2:$D$25)</f>
        <v>2.9455081001472753E-3</v>
      </c>
      <c r="F13" s="24">
        <f ca="1">SUM(OFFSET('Pack Types'!$E$1,1,0,ROW()-1,1))</f>
        <v>0.97967599410898376</v>
      </c>
    </row>
    <row r="14" spans="1:6" ht="90">
      <c r="A14" s="4" t="s">
        <v>14</v>
      </c>
      <c r="B14" s="4">
        <v>6</v>
      </c>
      <c r="C14" s="23" t="s">
        <v>65</v>
      </c>
      <c r="D14" s="4">
        <v>20</v>
      </c>
      <c r="E14" s="24">
        <f>'Pack Types'!$D14/SUM('Pack Types'!$D$2:$D$25)</f>
        <v>2.9455081001472753E-3</v>
      </c>
      <c r="F14" s="24">
        <f ca="1">SUM(OFFSET('Pack Types'!$E$1,1,0,ROW()-1,1))</f>
        <v>0.98262150220913103</v>
      </c>
    </row>
    <row r="15" spans="1:6" ht="75">
      <c r="A15" s="4" t="s">
        <v>16</v>
      </c>
      <c r="B15" s="4">
        <v>5</v>
      </c>
      <c r="C15" s="23" t="s">
        <v>66</v>
      </c>
      <c r="D15" s="4">
        <v>18</v>
      </c>
      <c r="E15" s="24">
        <f>'Pack Types'!$D15/SUM('Pack Types'!$D$2:$D$25)</f>
        <v>2.650957290132548E-3</v>
      </c>
      <c r="F15" s="24">
        <f ca="1">SUM(OFFSET('Pack Types'!$E$1,1,0,ROW()-1,1))</f>
        <v>0.98527245949926356</v>
      </c>
    </row>
    <row r="16" spans="1:6" ht="90">
      <c r="A16" s="4" t="s">
        <v>17</v>
      </c>
      <c r="B16" s="4">
        <v>5</v>
      </c>
      <c r="C16" s="23" t="s">
        <v>67</v>
      </c>
      <c r="D16" s="4">
        <v>18</v>
      </c>
      <c r="E16" s="24">
        <f>'Pack Types'!$D16/SUM('Pack Types'!$D$2:$D$25)</f>
        <v>2.650957290132548E-3</v>
      </c>
      <c r="F16" s="24">
        <f ca="1">SUM(OFFSET('Pack Types'!$E$1,1,0,ROW()-1,1))</f>
        <v>0.9879234167893961</v>
      </c>
    </row>
    <row r="17" spans="1:6" ht="105">
      <c r="A17" s="4" t="s">
        <v>18</v>
      </c>
      <c r="B17" s="4">
        <v>7</v>
      </c>
      <c r="C17" s="23" t="s">
        <v>68</v>
      </c>
      <c r="D17" s="4">
        <v>17</v>
      </c>
      <c r="E17" s="24">
        <f>'Pack Types'!$D17/SUM('Pack Types'!$D$2:$D$25)</f>
        <v>2.5036818851251843E-3</v>
      </c>
      <c r="F17" s="24">
        <f ca="1">SUM(OFFSET('Pack Types'!$E$1,1,0,ROW()-1,1))</f>
        <v>0.99042709867452128</v>
      </c>
    </row>
    <row r="18" spans="1:6" ht="75">
      <c r="A18" s="4" t="s">
        <v>19</v>
      </c>
      <c r="B18" s="4">
        <v>5</v>
      </c>
      <c r="C18" s="23" t="s">
        <v>69</v>
      </c>
      <c r="D18" s="4">
        <v>12</v>
      </c>
      <c r="E18" s="24">
        <f>'Pack Types'!$D18/SUM('Pack Types'!$D$2:$D$25)</f>
        <v>1.7673048600883653E-3</v>
      </c>
      <c r="F18" s="24">
        <f ca="1">SUM(OFFSET('Pack Types'!$E$1,1,0,ROW()-1,1))</f>
        <v>0.99219440353460964</v>
      </c>
    </row>
    <row r="19" spans="1:6" ht="90">
      <c r="A19" s="4" t="s">
        <v>20</v>
      </c>
      <c r="B19" s="4">
        <v>6</v>
      </c>
      <c r="C19" s="23" t="s">
        <v>70</v>
      </c>
      <c r="D19" s="4">
        <v>11</v>
      </c>
      <c r="E19" s="24">
        <f>'Pack Types'!$D19/SUM('Pack Types'!$D$2:$D$25)</f>
        <v>1.6200294550810016E-3</v>
      </c>
      <c r="F19" s="24">
        <f ca="1">SUM(OFFSET('Pack Types'!$E$1,1,0,ROW()-1,1))</f>
        <v>0.99381443298969063</v>
      </c>
    </row>
    <row r="20" spans="1:6" ht="90">
      <c r="A20" s="4" t="s">
        <v>23</v>
      </c>
      <c r="B20" s="4">
        <v>6</v>
      </c>
      <c r="C20" s="23" t="s">
        <v>71</v>
      </c>
      <c r="D20" s="4">
        <v>10</v>
      </c>
      <c r="E20" s="24">
        <f>'Pack Types'!$D20/SUM('Pack Types'!$D$2:$D$25)</f>
        <v>1.4727540500736377E-3</v>
      </c>
      <c r="F20" s="24">
        <f ca="1">SUM(OFFSET('Pack Types'!$E$1,1,0,ROW()-1,1))</f>
        <v>0.99528718703976427</v>
      </c>
    </row>
    <row r="21" spans="1:6" ht="105">
      <c r="A21" s="4" t="s">
        <v>21</v>
      </c>
      <c r="B21" s="4">
        <v>7</v>
      </c>
      <c r="C21" s="23" t="s">
        <v>72</v>
      </c>
      <c r="D21" s="4">
        <v>9</v>
      </c>
      <c r="E21" s="24">
        <f>'Pack Types'!$D21/SUM('Pack Types'!$D$2:$D$25)</f>
        <v>1.325478645066274E-3</v>
      </c>
      <c r="F21" s="24">
        <f ca="1">SUM(OFFSET('Pack Types'!$E$1,1,0,ROW()-1,1))</f>
        <v>0.99661266568483053</v>
      </c>
    </row>
    <row r="22" spans="1:6" ht="90">
      <c r="A22" s="4" t="s">
        <v>22</v>
      </c>
      <c r="B22" s="4">
        <v>6</v>
      </c>
      <c r="C22" s="23" t="s">
        <v>73</v>
      </c>
      <c r="D22" s="4">
        <v>8</v>
      </c>
      <c r="E22" s="24">
        <f>'Pack Types'!$D22/SUM('Pack Types'!$D$2:$D$25)</f>
        <v>1.1782032400589101E-3</v>
      </c>
      <c r="F22" s="24">
        <f ca="1">SUM(OFFSET('Pack Types'!$E$1,1,0,ROW()-1,1))</f>
        <v>0.99779086892488944</v>
      </c>
    </row>
    <row r="23" spans="1:6" ht="120">
      <c r="A23" s="4" t="s">
        <v>24</v>
      </c>
      <c r="B23" s="4">
        <v>8</v>
      </c>
      <c r="C23" s="23" t="s">
        <v>74</v>
      </c>
      <c r="D23" s="4">
        <v>6</v>
      </c>
      <c r="E23" s="24">
        <f>'Pack Types'!$D23/SUM('Pack Types'!$D$2:$D$25)</f>
        <v>8.8365243004418263E-4</v>
      </c>
      <c r="F23" s="24">
        <f ca="1">SUM(OFFSET('Pack Types'!$E$1,1,0,ROW()-1,1))</f>
        <v>0.99867452135493362</v>
      </c>
    </row>
    <row r="24" spans="1:6" ht="105">
      <c r="A24" s="4" t="s">
        <v>26</v>
      </c>
      <c r="B24" s="4">
        <v>7</v>
      </c>
      <c r="C24" s="23" t="s">
        <v>75</v>
      </c>
      <c r="D24" s="4">
        <v>5</v>
      </c>
      <c r="E24" s="24">
        <f>'Pack Types'!$D24/SUM('Pack Types'!$D$2:$D$25)</f>
        <v>7.3637702503681884E-4</v>
      </c>
      <c r="F24" s="24">
        <f ca="1">SUM(OFFSET('Pack Types'!$E$1,1,0,ROW()-1,1))</f>
        <v>0.99941089837997044</v>
      </c>
    </row>
    <row r="25" spans="1:6" ht="105">
      <c r="A25" s="5" t="s">
        <v>25</v>
      </c>
      <c r="B25" s="5">
        <v>7</v>
      </c>
      <c r="C25" s="25" t="s">
        <v>76</v>
      </c>
      <c r="D25" s="5">
        <v>4</v>
      </c>
      <c r="E25" s="26">
        <f>'Pack Types'!$D25/SUM('Pack Types'!$D$2:$D$25)</f>
        <v>5.8910162002945505E-4</v>
      </c>
      <c r="F25" s="26">
        <f ca="1">SUM(OFFSET('Pack Types'!$E$1,1,0,ROW()-1,1))</f>
        <v>0.99999999999999989</v>
      </c>
    </row>
  </sheetData>
  <sortState ref="B2:D25">
    <sortCondition ref="B1"/>
  </sortState>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Base Kits</vt:lpstr>
      <vt:lpstr>Products</vt:lpstr>
      <vt:lpstr>Pack Types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Westphal</dc:creator>
  <cp:lastModifiedBy>Drew Westphal</cp:lastModifiedBy>
  <dcterms:created xsi:type="dcterms:W3CDTF">2013-06-05T22:48:58Z</dcterms:created>
  <dcterms:modified xsi:type="dcterms:W3CDTF">2014-03-12T00:16:19Z</dcterms:modified>
</cp:coreProperties>
</file>