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37\RW\B I G   K N O W  DUDS\Studies posApr30\"/>
    </mc:Choice>
  </mc:AlternateContent>
  <bookViews>
    <workbookView xWindow="0" yWindow="0" windowWidth="17736" windowHeight="11844"/>
  </bookViews>
  <sheets>
    <sheet name="WQ vs 8Q 6 configurations" sheetId="3" r:id="rId1"/>
    <sheet name="WQ vs 8Q 10 executions" sheetId="1" r:id="rId2"/>
    <sheet name="summary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3" l="1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45" i="3" l="1"/>
  <c r="G44" i="3"/>
  <c r="G46" i="3"/>
  <c r="G47" i="3"/>
  <c r="G75" i="1"/>
  <c r="G74" i="1"/>
  <c r="G73" i="1" l="1"/>
  <c r="G72" i="1"/>
  <c r="G65" i="1"/>
  <c r="G66" i="1"/>
  <c r="G67" i="1"/>
  <c r="G68" i="1"/>
  <c r="G69" i="1"/>
  <c r="G70" i="1"/>
  <c r="G71" i="1"/>
  <c r="G58" i="1"/>
  <c r="G59" i="1"/>
  <c r="G60" i="1"/>
  <c r="G61" i="1"/>
  <c r="G62" i="1"/>
  <c r="G63" i="1"/>
  <c r="G64" i="1"/>
  <c r="G52" i="1"/>
  <c r="G53" i="1"/>
  <c r="G54" i="1"/>
  <c r="G55" i="1"/>
  <c r="G56" i="1"/>
  <c r="G57" i="1"/>
  <c r="G51" i="1"/>
  <c r="G44" i="1"/>
  <c r="G45" i="1"/>
  <c r="G46" i="1"/>
  <c r="G47" i="1"/>
  <c r="G48" i="1"/>
  <c r="G49" i="1"/>
  <c r="G50" i="1"/>
  <c r="G37" i="1"/>
  <c r="G38" i="1"/>
  <c r="G39" i="1"/>
  <c r="G40" i="1"/>
  <c r="G41" i="1"/>
  <c r="G42" i="1"/>
  <c r="G43" i="1"/>
  <c r="G30" i="1"/>
  <c r="G31" i="1"/>
  <c r="G32" i="1"/>
  <c r="G33" i="1"/>
  <c r="G34" i="1"/>
  <c r="G35" i="1"/>
  <c r="G36" i="1"/>
  <c r="G23" i="1"/>
  <c r="G24" i="1"/>
  <c r="G25" i="1"/>
  <c r="G26" i="1"/>
  <c r="G27" i="1"/>
  <c r="G28" i="1"/>
  <c r="G29" i="1"/>
  <c r="G16" i="1"/>
  <c r="G17" i="1"/>
  <c r="G18" i="1"/>
  <c r="G19" i="1"/>
  <c r="G20" i="1"/>
  <c r="G21" i="1"/>
  <c r="G22" i="1"/>
  <c r="G9" i="1"/>
  <c r="G10" i="1"/>
  <c r="G11" i="1"/>
  <c r="G12" i="1"/>
  <c r="G13" i="1"/>
  <c r="G14" i="1"/>
  <c r="G15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<sst xmlns="http://schemas.openxmlformats.org/spreadsheetml/2006/main" count="280" uniqueCount="110">
  <si>
    <t>determine which features should be kept in case extension</t>
  </si>
  <si>
    <t>Whole Q</t>
  </si>
  <si>
    <t>8Q</t>
  </si>
  <si>
    <t>NONE</t>
  </si>
  <si>
    <t>W2V-TF-ACL-5-300-50kD2V-GS-ACL-500J8Q.xlsx</t>
  </si>
  <si>
    <t>W2V</t>
  </si>
  <si>
    <t>D2V-GS-ACL-500J8Q.xlsx</t>
  </si>
  <si>
    <t>D2V</t>
  </si>
  <si>
    <t>SURFACE</t>
  </si>
  <si>
    <t>PAPERSIZE</t>
  </si>
  <si>
    <t>PUBTYPE</t>
  </si>
  <si>
    <t>POSITION</t>
  </si>
  <si>
    <t>W2V-TF-ACL-5-300-50kD2V-GS-ACL-5000J8Q.xlsx</t>
  </si>
  <si>
    <t>D2V-GS-ACL-5000J8Q.xlsx</t>
  </si>
  <si>
    <t>W2V-GS-GnewsD2V-GS-ACL-500J8Q.xlsx</t>
  </si>
  <si>
    <t>W2V-GS-GnewsD2V-GS-ACL-5000J8Q.xlsx</t>
  </si>
  <si>
    <t>W2V-TF-ACL-21-300-100-100k-D2V-GS-ACL-500JWQ.xlsx</t>
  </si>
  <si>
    <t>D2V-GS-ACL-500JWQ.xlsx</t>
  </si>
  <si>
    <t>W2V-TF-ACL-21-300-100-100k-D2V-GS-ACL-5000JWQ.xlsx</t>
  </si>
  <si>
    <t>D2V-GS-ACL-5000JWQ.xlsx</t>
  </si>
  <si>
    <t>GS-ACL-500</t>
  </si>
  <si>
    <t>CITEPOS</t>
  </si>
  <si>
    <t>GS-ACL-5000</t>
  </si>
  <si>
    <t>GS-Gnews</t>
  </si>
  <si>
    <t>W2V-TF-ACL-5-300-50k</t>
  </si>
  <si>
    <t>D2V-GS-ACL-500</t>
  </si>
  <si>
    <t>D2V-GS-ACL-5000</t>
  </si>
  <si>
    <t>used two datasets: WQ and 8Q</t>
  </si>
  <si>
    <t>Are they different?</t>
  </si>
  <si>
    <t>comparison in sheet WQ vs 8Q</t>
  </si>
  <si>
    <t>Average accuracies over 100 LOOCV iterations</t>
  </si>
  <si>
    <t>difference</t>
  </si>
  <si>
    <t>1</t>
  </si>
  <si>
    <t>8</t>
  </si>
  <si>
    <t>2</t>
  </si>
  <si>
    <t>5</t>
  </si>
  <si>
    <t>6</t>
  </si>
  <si>
    <t>9</t>
  </si>
  <si>
    <t>4</t>
  </si>
  <si>
    <t>7</t>
  </si>
  <si>
    <t>3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</si>
  <si>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</si>
  <si>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</si>
  <si>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</si>
  <si>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</si>
  <si>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</si>
  <si>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</si>
  <si>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</si>
  <si>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</si>
  <si>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</si>
  <si>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</si>
  <si>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</si>
  <si>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</si>
  <si>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</si>
  <si>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</si>
  <si>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</si>
  <si>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</si>
  <si>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</si>
  <si>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</si>
  <si>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</si>
  <si>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</si>
  <si>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</si>
  <si>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</si>
  <si>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</si>
  <si>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</si>
  <si>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</si>
  <si>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</si>
  <si>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</si>
  <si>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</si>
  <si>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</si>
  <si>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</si>
  <si>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</si>
  <si>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</si>
  <si>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</si>
  <si>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</si>
  <si>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</si>
  <si>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</si>
  <si>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</si>
  <si>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</si>
  <si>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</si>
  <si>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</si>
  <si>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</si>
  <si>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</si>
  <si>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</si>
  <si>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</si>
  <si>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</si>
  <si>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</si>
  <si>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</si>
  <si>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</si>
  <si>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</si>
  <si>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</si>
  <si>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</si>
  <si>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</si>
  <si>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</si>
  <si>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</si>
  <si>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</si>
  <si>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</si>
  <si>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</si>
  <si>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</si>
  <si>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</si>
  <si>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</si>
  <si>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</si>
  <si>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 xml:space="preserve">Yes, 8Q is consistently less accurate across 10 different configurations we executed. </t>
  </si>
  <si>
    <t>The average difference is -5.5% with a st dev of 4.4%</t>
  </si>
  <si>
    <t>we decided nt to report other results with 8Q as this was clearly not beneficial.</t>
  </si>
  <si>
    <t>average</t>
  </si>
  <si>
    <t>st dev</t>
  </si>
  <si>
    <t>min</t>
  </si>
  <si>
    <t>max</t>
  </si>
  <si>
    <t>W2V-TF-ACL-21-300-100-100k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</si>
</sst>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'Droid Sans Mono'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3" xfId="0" applyFont="1" applyFill="1" applyBorder="1" applyAlignment="1"/>
    <xf numFmtId="0" fontId="0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 applyAlignment="1"/>
    <xf numFmtId="2" fontId="2" fillId="0" borderId="2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Fill="1"/>
    <xf numFmtId="0" fontId="0" fillId="0" borderId="0" xfId="0" quotePrefix="1" applyFont="1" applyFill="1" applyAlignment="1"/>
    <xf numFmtId="164" fontId="0" fillId="0" borderId="0" xfId="0" applyNumberFormat="1" applyFill="1"/>
    <xf numFmtId="10" fontId="0" fillId="0" borderId="0" xfId="1" applyNumberFormat="1" applyFont="1" applyFill="1" applyAlignment="1">
      <alignment horizontal="center"/>
    </xf>
    <xf numFmtId="10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topLeftCell="A22" workbookViewId="0">
      <selection activeCell="E45" sqref="E45"/>
    </sheetView>
  </sheetViews>
  <sheetFormatPr defaultRowHeight="14.4"/>
  <cols>
    <col min="1" max="1" width="8.88671875" style="24"/>
    <col min="2" max="2" width="45.77734375" style="24" customWidth="1"/>
    <col min="3" max="6" width="8.88671875" style="24"/>
    <col min="7" max="7" width="10.5546875" style="24" customWidth="1"/>
    <col min="8" max="8" width="14.6640625" style="24" customWidth="1"/>
    <col min="9" max="12" width="8.88671875" style="24"/>
    <col min="13" max="13" width="48.21875" style="24" customWidth="1"/>
    <col min="14" max="14" width="13.6640625" style="24" customWidth="1"/>
    <col min="15" max="17" width="8.88671875" style="24"/>
    <col min="18" max="18" width="36.6640625" style="24" customWidth="1"/>
    <col min="19" max="16384" width="8.88671875" style="24"/>
  </cols>
  <sheetData>
    <row r="1" spans="1:21" ht="15" thickBot="1">
      <c r="A1" s="1" t="s">
        <v>30</v>
      </c>
      <c r="B1" s="1"/>
      <c r="C1" s="13"/>
      <c r="D1" s="13" t="s">
        <v>1</v>
      </c>
      <c r="E1" s="2" t="s">
        <v>2</v>
      </c>
      <c r="G1" s="1" t="s">
        <v>31</v>
      </c>
      <c r="H1" s="1"/>
      <c r="I1" s="13"/>
      <c r="J1" s="13"/>
      <c r="K1" s="2"/>
      <c r="M1" s="13"/>
      <c r="N1" s="1"/>
      <c r="O1" s="13"/>
      <c r="P1" s="2"/>
      <c r="Q1" s="2"/>
      <c r="R1" s="1"/>
      <c r="S1" s="13"/>
      <c r="T1" s="13"/>
      <c r="U1" s="2"/>
    </row>
    <row r="2" spans="1:21">
      <c r="A2" s="25" t="s">
        <v>32</v>
      </c>
      <c r="B2" s="3"/>
      <c r="C2" s="4" t="s">
        <v>3</v>
      </c>
      <c r="D2" s="5">
        <v>68.05</v>
      </c>
      <c r="E2" s="5">
        <v>64.61</v>
      </c>
      <c r="G2" s="23">
        <f>(E2-D2)/D2</f>
        <v>-5.0551065393093279E-2</v>
      </c>
      <c r="Q2" s="17"/>
    </row>
    <row r="3" spans="1:21">
      <c r="A3" s="25" t="s">
        <v>34</v>
      </c>
      <c r="B3" s="6" t="s">
        <v>4</v>
      </c>
      <c r="C3" s="7" t="s">
        <v>5</v>
      </c>
      <c r="D3" s="8">
        <v>68.349999999999994</v>
      </c>
      <c r="E3" s="8">
        <v>65.959999999999994</v>
      </c>
      <c r="G3" s="23">
        <f t="shared" ref="G3:G38" si="0">(E3-D3)/D3</f>
        <v>-3.49670811997074E-2</v>
      </c>
      <c r="Q3" s="17"/>
    </row>
    <row r="4" spans="1:21">
      <c r="A4" s="25" t="s">
        <v>40</v>
      </c>
      <c r="B4" s="6" t="s">
        <v>6</v>
      </c>
      <c r="C4" s="7" t="s">
        <v>7</v>
      </c>
      <c r="D4" s="8">
        <v>68.290000000000006</v>
      </c>
      <c r="E4" s="8">
        <v>63.16</v>
      </c>
      <c r="G4" s="23">
        <f t="shared" si="0"/>
        <v>-7.5120808317469756E-2</v>
      </c>
      <c r="Q4" s="17"/>
    </row>
    <row r="5" spans="1:21">
      <c r="A5" s="25" t="s">
        <v>38</v>
      </c>
      <c r="B5" s="9"/>
      <c r="C5" s="7" t="s">
        <v>8</v>
      </c>
      <c r="D5" s="8">
        <v>68.31</v>
      </c>
      <c r="E5" s="8">
        <v>65.239999999999995</v>
      </c>
      <c r="G5" s="23">
        <f t="shared" si="0"/>
        <v>-4.4942175376958091E-2</v>
      </c>
      <c r="Q5" s="17"/>
    </row>
    <row r="6" spans="1:21">
      <c r="A6" s="25" t="s">
        <v>35</v>
      </c>
      <c r="B6" s="9"/>
      <c r="C6" s="7" t="s">
        <v>9</v>
      </c>
      <c r="D6" s="8">
        <v>63.55</v>
      </c>
      <c r="E6" s="8">
        <v>62.58</v>
      </c>
      <c r="G6" s="23">
        <f t="shared" si="0"/>
        <v>-1.5263571990558599E-2</v>
      </c>
      <c r="Q6" s="17"/>
    </row>
    <row r="7" spans="1:21">
      <c r="A7" s="25" t="s">
        <v>36</v>
      </c>
      <c r="B7" s="9"/>
      <c r="C7" s="7" t="s">
        <v>10</v>
      </c>
      <c r="D7" s="8">
        <v>70.13</v>
      </c>
      <c r="E7" s="8">
        <v>64.400000000000006</v>
      </c>
      <c r="G7" s="23">
        <f t="shared" si="0"/>
        <v>-8.1705404249251254E-2</v>
      </c>
      <c r="Q7" s="17"/>
    </row>
    <row r="8" spans="1:21" ht="15" thickBot="1">
      <c r="A8" s="25" t="s">
        <v>39</v>
      </c>
      <c r="B8" s="10"/>
      <c r="C8" s="11" t="s">
        <v>11</v>
      </c>
      <c r="D8" s="12">
        <v>71.430000000000007</v>
      </c>
      <c r="E8" s="12">
        <v>58.82</v>
      </c>
      <c r="G8" s="23">
        <f t="shared" si="0"/>
        <v>-0.17653646927061467</v>
      </c>
      <c r="Q8" s="17"/>
    </row>
    <row r="9" spans="1:21">
      <c r="A9" s="25" t="s">
        <v>33</v>
      </c>
      <c r="B9" s="3"/>
      <c r="C9" s="4" t="s">
        <v>3</v>
      </c>
      <c r="D9" s="5">
        <v>68.739999999999995</v>
      </c>
      <c r="E9" s="5">
        <v>64.150000000000006</v>
      </c>
      <c r="G9" s="23">
        <f t="shared" si="0"/>
        <v>-6.6773348850741779E-2</v>
      </c>
      <c r="Q9" s="17"/>
    </row>
    <row r="10" spans="1:21">
      <c r="A10" s="25" t="s">
        <v>37</v>
      </c>
      <c r="B10" s="6" t="s">
        <v>12</v>
      </c>
      <c r="C10" s="7" t="s">
        <v>5</v>
      </c>
      <c r="D10" s="8">
        <v>68.45</v>
      </c>
      <c r="E10" s="8">
        <v>64.56</v>
      </c>
      <c r="G10" s="23">
        <f t="shared" si="0"/>
        <v>-5.6829802775748728E-2</v>
      </c>
      <c r="Q10" s="17"/>
    </row>
    <row r="11" spans="1:21">
      <c r="A11" s="25" t="s">
        <v>41</v>
      </c>
      <c r="B11" s="6" t="s">
        <v>13</v>
      </c>
      <c r="C11" s="7" t="s">
        <v>7</v>
      </c>
      <c r="D11" s="8">
        <v>68.48</v>
      </c>
      <c r="E11" s="8">
        <v>63.45</v>
      </c>
      <c r="G11" s="23">
        <f t="shared" si="0"/>
        <v>-7.3452102803738331E-2</v>
      </c>
      <c r="Q11" s="17"/>
    </row>
    <row r="12" spans="1:21">
      <c r="A12" s="25" t="s">
        <v>42</v>
      </c>
      <c r="B12" s="9"/>
      <c r="C12" s="7" t="s">
        <v>8</v>
      </c>
      <c r="D12" s="8">
        <v>67.680000000000007</v>
      </c>
      <c r="E12" s="8">
        <v>64.91</v>
      </c>
      <c r="G12" s="23">
        <f t="shared" si="0"/>
        <v>-4.092789598108762E-2</v>
      </c>
      <c r="Q12" s="17"/>
    </row>
    <row r="13" spans="1:21">
      <c r="A13" s="25" t="s">
        <v>43</v>
      </c>
      <c r="B13" s="9"/>
      <c r="C13" s="7" t="s">
        <v>9</v>
      </c>
      <c r="D13" s="8">
        <v>62.18</v>
      </c>
      <c r="E13" s="8">
        <v>64.260000000000005</v>
      </c>
      <c r="G13" s="23">
        <f t="shared" si="0"/>
        <v>3.3451270504985614E-2</v>
      </c>
      <c r="Q13" s="17"/>
    </row>
    <row r="14" spans="1:21">
      <c r="A14" s="25" t="s">
        <v>44</v>
      </c>
      <c r="B14" s="9"/>
      <c r="C14" s="7" t="s">
        <v>10</v>
      </c>
      <c r="D14" s="8">
        <v>70.599999999999994</v>
      </c>
      <c r="E14" s="8">
        <v>66.89</v>
      </c>
      <c r="G14" s="23">
        <f t="shared" si="0"/>
        <v>-5.2549575070821447E-2</v>
      </c>
      <c r="Q14" s="17"/>
    </row>
    <row r="15" spans="1:21" ht="15" thickBot="1">
      <c r="A15" s="25" t="s">
        <v>45</v>
      </c>
      <c r="B15" s="10"/>
      <c r="C15" s="11" t="s">
        <v>11</v>
      </c>
      <c r="D15" s="12">
        <v>74.39</v>
      </c>
      <c r="E15" s="12">
        <v>62.54</v>
      </c>
      <c r="G15" s="23">
        <f t="shared" si="0"/>
        <v>-0.1592956042478828</v>
      </c>
      <c r="Q15" s="17"/>
    </row>
    <row r="16" spans="1:21">
      <c r="A16" s="25" t="s">
        <v>46</v>
      </c>
      <c r="B16" s="3"/>
      <c r="C16" s="4" t="s">
        <v>3</v>
      </c>
      <c r="D16" s="5">
        <v>66.930000000000007</v>
      </c>
      <c r="E16" s="14">
        <v>65.2</v>
      </c>
      <c r="G16" s="23">
        <f t="shared" si="0"/>
        <v>-2.5847900791872162E-2</v>
      </c>
    </row>
    <row r="17" spans="1:7">
      <c r="A17" s="25" t="s">
        <v>47</v>
      </c>
      <c r="B17" s="6" t="s">
        <v>109</v>
      </c>
      <c r="C17" s="7" t="s">
        <v>5</v>
      </c>
      <c r="D17" s="8">
        <v>67.739999999999995</v>
      </c>
      <c r="E17" s="15">
        <v>65.66</v>
      </c>
      <c r="G17" s="23">
        <f t="shared" si="0"/>
        <v>-3.0705639208739276E-2</v>
      </c>
    </row>
    <row r="18" spans="1:7">
      <c r="A18" s="25" t="s">
        <v>48</v>
      </c>
      <c r="B18" s="6" t="s">
        <v>17</v>
      </c>
      <c r="C18" s="7" t="s">
        <v>7</v>
      </c>
      <c r="D18" s="8">
        <v>67.400000000000006</v>
      </c>
      <c r="E18" s="15">
        <v>63.48</v>
      </c>
      <c r="G18" s="23">
        <f t="shared" si="0"/>
        <v>-5.8160237388724161E-2</v>
      </c>
    </row>
    <row r="19" spans="1:7">
      <c r="A19" s="25" t="s">
        <v>49</v>
      </c>
      <c r="B19" s="9"/>
      <c r="C19" s="7" t="s">
        <v>8</v>
      </c>
      <c r="D19" s="8">
        <v>66.47</v>
      </c>
      <c r="E19" s="15">
        <v>65.45</v>
      </c>
      <c r="G19" s="23">
        <f t="shared" si="0"/>
        <v>-1.5345268542199428E-2</v>
      </c>
    </row>
    <row r="20" spans="1:7">
      <c r="A20" s="25" t="s">
        <v>50</v>
      </c>
      <c r="B20" s="9"/>
      <c r="C20" s="7" t="s">
        <v>9</v>
      </c>
      <c r="D20" s="8">
        <v>61.45</v>
      </c>
      <c r="E20" s="15">
        <v>62.32</v>
      </c>
      <c r="G20" s="23">
        <f t="shared" si="0"/>
        <v>1.4157851912123636E-2</v>
      </c>
    </row>
    <row r="21" spans="1:7">
      <c r="A21" s="25" t="s">
        <v>51</v>
      </c>
      <c r="B21" s="9"/>
      <c r="C21" s="7" t="s">
        <v>10</v>
      </c>
      <c r="D21" s="8">
        <v>69.400000000000006</v>
      </c>
      <c r="E21" s="15">
        <v>65.099999999999994</v>
      </c>
      <c r="G21" s="23">
        <f t="shared" si="0"/>
        <v>-6.1959654178674509E-2</v>
      </c>
    </row>
    <row r="22" spans="1:7" ht="15" thickBot="1">
      <c r="A22" s="25" t="s">
        <v>52</v>
      </c>
      <c r="B22" s="10"/>
      <c r="C22" s="11" t="s">
        <v>11</v>
      </c>
      <c r="D22" s="12">
        <v>70.58</v>
      </c>
      <c r="E22" s="16">
        <v>59.94</v>
      </c>
      <c r="G22" s="23">
        <f t="shared" si="0"/>
        <v>-0.15075092094077644</v>
      </c>
    </row>
    <row r="23" spans="1:7">
      <c r="A23" s="25" t="s">
        <v>53</v>
      </c>
      <c r="B23" s="3"/>
      <c r="C23" s="4" t="s">
        <v>3</v>
      </c>
      <c r="D23" s="5">
        <v>67.52</v>
      </c>
      <c r="E23" s="14">
        <v>64.099999999999994</v>
      </c>
      <c r="G23" s="23">
        <f t="shared" si="0"/>
        <v>-5.0651658767772542E-2</v>
      </c>
    </row>
    <row r="24" spans="1:7">
      <c r="A24" s="25" t="s">
        <v>54</v>
      </c>
      <c r="B24" s="6" t="s">
        <v>109</v>
      </c>
      <c r="C24" s="7" t="s">
        <v>5</v>
      </c>
      <c r="D24" s="8">
        <v>69.319999999999993</v>
      </c>
      <c r="E24" s="15">
        <v>64.3</v>
      </c>
      <c r="G24" s="23">
        <f t="shared" si="0"/>
        <v>-7.2417772648586218E-2</v>
      </c>
    </row>
    <row r="25" spans="1:7">
      <c r="A25" s="25" t="s">
        <v>55</v>
      </c>
      <c r="B25" s="6" t="s">
        <v>19</v>
      </c>
      <c r="C25" s="7" t="s">
        <v>7</v>
      </c>
      <c r="D25" s="8">
        <v>67.45</v>
      </c>
      <c r="E25" s="15">
        <v>63.3</v>
      </c>
      <c r="G25" s="23">
        <f t="shared" si="0"/>
        <v>-6.1527057079318097E-2</v>
      </c>
    </row>
    <row r="26" spans="1:7">
      <c r="A26" s="25" t="s">
        <v>56</v>
      </c>
      <c r="B26" s="9"/>
      <c r="C26" s="7" t="s">
        <v>8</v>
      </c>
      <c r="D26" s="8">
        <v>66.03</v>
      </c>
      <c r="E26" s="15">
        <v>65.25</v>
      </c>
      <c r="G26" s="23">
        <f t="shared" si="0"/>
        <v>-1.1812812358019099E-2</v>
      </c>
    </row>
    <row r="27" spans="1:7">
      <c r="A27" s="25" t="s">
        <v>57</v>
      </c>
      <c r="B27" s="9"/>
      <c r="C27" s="7" t="s">
        <v>9</v>
      </c>
      <c r="D27" s="8">
        <v>60.46</v>
      </c>
      <c r="E27" s="15">
        <v>64.02</v>
      </c>
      <c r="G27" s="23">
        <f t="shared" si="0"/>
        <v>5.8881905391994629E-2</v>
      </c>
    </row>
    <row r="28" spans="1:7">
      <c r="A28" s="25" t="s">
        <v>58</v>
      </c>
      <c r="B28" s="9"/>
      <c r="C28" s="7" t="s">
        <v>10</v>
      </c>
      <c r="D28" s="8">
        <v>69.39</v>
      </c>
      <c r="E28" s="15">
        <v>67.349999999999994</v>
      </c>
      <c r="G28" s="23">
        <f t="shared" si="0"/>
        <v>-2.9399048854301862E-2</v>
      </c>
    </row>
    <row r="29" spans="1:7" ht="15" thickBot="1">
      <c r="A29" s="25" t="s">
        <v>59</v>
      </c>
      <c r="B29" s="10"/>
      <c r="C29" s="11" t="s">
        <v>11</v>
      </c>
      <c r="D29" s="12">
        <v>72.81</v>
      </c>
      <c r="E29" s="16">
        <v>62.94</v>
      </c>
      <c r="G29" s="23">
        <f t="shared" si="0"/>
        <v>-0.13555830243098482</v>
      </c>
    </row>
    <row r="30" spans="1:7">
      <c r="A30" s="25" t="s">
        <v>60</v>
      </c>
      <c r="B30" s="3"/>
      <c r="C30" s="4" t="s">
        <v>3</v>
      </c>
      <c r="D30" s="5">
        <v>67.97</v>
      </c>
      <c r="E30" s="18">
        <v>65</v>
      </c>
      <c r="G30" s="23">
        <f t="shared" si="0"/>
        <v>-4.3695748124172415E-2</v>
      </c>
    </row>
    <row r="31" spans="1:7">
      <c r="A31" s="25" t="s">
        <v>61</v>
      </c>
      <c r="B31" s="9" t="s">
        <v>23</v>
      </c>
      <c r="C31" s="7" t="s">
        <v>5</v>
      </c>
      <c r="D31" s="8">
        <v>68.849999999999994</v>
      </c>
      <c r="E31" s="19">
        <v>65.62</v>
      </c>
      <c r="G31" s="23">
        <f t="shared" si="0"/>
        <v>-4.6913580246913437E-2</v>
      </c>
    </row>
    <row r="32" spans="1:7">
      <c r="A32" s="25" t="s">
        <v>62</v>
      </c>
      <c r="B32" s="9" t="s">
        <v>20</v>
      </c>
      <c r="C32" s="7" t="s">
        <v>7</v>
      </c>
      <c r="D32" s="8">
        <v>69.94</v>
      </c>
      <c r="E32" s="19">
        <v>63.37</v>
      </c>
      <c r="G32" s="23">
        <f t="shared" si="0"/>
        <v>-9.3937660852159002E-2</v>
      </c>
    </row>
    <row r="33" spans="1:7">
      <c r="A33" s="25" t="s">
        <v>63</v>
      </c>
      <c r="B33" s="9"/>
      <c r="C33" s="7" t="s">
        <v>8</v>
      </c>
      <c r="D33" s="8">
        <v>68.040000000000006</v>
      </c>
      <c r="E33" s="19">
        <v>64.5</v>
      </c>
      <c r="G33" s="23">
        <f t="shared" si="0"/>
        <v>-5.2028218694885449E-2</v>
      </c>
    </row>
    <row r="34" spans="1:7">
      <c r="A34" s="25" t="s">
        <v>64</v>
      </c>
      <c r="B34" s="9"/>
      <c r="C34" s="7" t="s">
        <v>9</v>
      </c>
      <c r="D34" s="8">
        <v>61.78</v>
      </c>
      <c r="E34" s="19">
        <v>63.24</v>
      </c>
      <c r="G34" s="23">
        <f t="shared" si="0"/>
        <v>2.3632243444480429E-2</v>
      </c>
    </row>
    <row r="35" spans="1:7">
      <c r="A35" s="25" t="s">
        <v>65</v>
      </c>
      <c r="B35" s="9"/>
      <c r="C35" s="7" t="s">
        <v>10</v>
      </c>
      <c r="D35" s="8">
        <v>69.760000000000005</v>
      </c>
      <c r="E35" s="19">
        <v>65.78</v>
      </c>
      <c r="G35" s="23">
        <f t="shared" si="0"/>
        <v>-5.7052752293578035E-2</v>
      </c>
    </row>
    <row r="36" spans="1:7" ht="15" thickBot="1">
      <c r="A36" s="25" t="s">
        <v>66</v>
      </c>
      <c r="B36" s="10"/>
      <c r="C36" s="11" t="s">
        <v>21</v>
      </c>
      <c r="D36" s="12">
        <v>71.11</v>
      </c>
      <c r="E36" s="20">
        <v>61.47</v>
      </c>
      <c r="G36" s="23">
        <f t="shared" si="0"/>
        <v>-0.13556461819715934</v>
      </c>
    </row>
    <row r="37" spans="1:7">
      <c r="A37" s="25" t="s">
        <v>67</v>
      </c>
      <c r="B37" s="3"/>
      <c r="C37" s="4" t="s">
        <v>3</v>
      </c>
      <c r="D37" s="5">
        <v>69.03</v>
      </c>
      <c r="E37" s="18">
        <v>65.13</v>
      </c>
      <c r="G37" s="23">
        <f t="shared" si="0"/>
        <v>-5.6497175141243021E-2</v>
      </c>
    </row>
    <row r="38" spans="1:7">
      <c r="A38" s="25" t="s">
        <v>68</v>
      </c>
      <c r="B38" s="9" t="s">
        <v>23</v>
      </c>
      <c r="C38" s="7" t="s">
        <v>5</v>
      </c>
      <c r="D38" s="8">
        <v>68.81</v>
      </c>
      <c r="E38" s="19">
        <v>64.599999999999994</v>
      </c>
      <c r="G38" s="23">
        <f t="shared" si="0"/>
        <v>-6.1182967591919893E-2</v>
      </c>
    </row>
    <row r="39" spans="1:7">
      <c r="A39" s="25" t="s">
        <v>69</v>
      </c>
      <c r="B39" s="9" t="s">
        <v>22</v>
      </c>
      <c r="C39" s="7" t="s">
        <v>7</v>
      </c>
      <c r="D39" s="8">
        <v>69.680000000000007</v>
      </c>
      <c r="E39" s="19">
        <v>62.75</v>
      </c>
      <c r="G39" s="23">
        <f t="shared" ref="G39:G43" si="1">(E39-D39)/D39</f>
        <v>-9.945464982778425E-2</v>
      </c>
    </row>
    <row r="40" spans="1:7">
      <c r="A40" s="25" t="s">
        <v>70</v>
      </c>
      <c r="B40" s="9"/>
      <c r="C40" s="7" t="s">
        <v>8</v>
      </c>
      <c r="D40" s="8">
        <v>68.39</v>
      </c>
      <c r="E40" s="19">
        <v>64.53</v>
      </c>
      <c r="G40" s="23">
        <f t="shared" si="1"/>
        <v>-5.6441000146220201E-2</v>
      </c>
    </row>
    <row r="41" spans="1:7">
      <c r="A41" s="25" t="s">
        <v>71</v>
      </c>
      <c r="B41" s="9"/>
      <c r="C41" s="7" t="s">
        <v>9</v>
      </c>
      <c r="D41" s="8">
        <v>60.67</v>
      </c>
      <c r="E41" s="19">
        <v>61.07</v>
      </c>
      <c r="G41" s="23">
        <f t="shared" si="1"/>
        <v>6.593044338223151E-3</v>
      </c>
    </row>
    <row r="42" spans="1:7">
      <c r="A42" s="25" t="s">
        <v>72</v>
      </c>
      <c r="B42" s="9"/>
      <c r="C42" s="7" t="s">
        <v>10</v>
      </c>
      <c r="D42" s="8">
        <v>71.53</v>
      </c>
      <c r="E42" s="22">
        <v>69.03</v>
      </c>
      <c r="G42" s="23">
        <f t="shared" si="1"/>
        <v>-3.4950370473927024E-2</v>
      </c>
    </row>
    <row r="43" spans="1:7" ht="15" thickBot="1">
      <c r="A43" s="25" t="s">
        <v>73</v>
      </c>
      <c r="B43" s="10"/>
      <c r="C43" s="11" t="s">
        <v>21</v>
      </c>
      <c r="D43" s="21">
        <v>73.430000000000007</v>
      </c>
      <c r="E43" s="20">
        <v>64.05</v>
      </c>
      <c r="G43" s="23">
        <f t="shared" si="1"/>
        <v>-0.12774070543374655</v>
      </c>
    </row>
    <row r="44" spans="1:7">
      <c r="F44" s="24" t="s">
        <v>105</v>
      </c>
      <c r="G44" s="27">
        <f>AVERAGE(G2:G43)</f>
        <v>-5.6233197860703417E-2</v>
      </c>
    </row>
    <row r="45" spans="1:7">
      <c r="F45" s="24" t="s">
        <v>106</v>
      </c>
      <c r="G45" s="27">
        <f>STDEV(G2:G43)</f>
        <v>5.0020018822858725E-2</v>
      </c>
    </row>
    <row r="46" spans="1:7">
      <c r="F46" s="24" t="s">
        <v>107</v>
      </c>
      <c r="G46" s="28">
        <f>MAX(G2:G43)</f>
        <v>5.8881905391994629E-2</v>
      </c>
    </row>
    <row r="47" spans="1:7">
      <c r="F47" s="24" t="s">
        <v>108</v>
      </c>
      <c r="G47" s="28">
        <f>MIN(G2:G43)</f>
        <v>-0.17653646927061467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opLeftCell="A49" workbookViewId="0">
      <selection activeCell="G73" sqref="G73"/>
    </sheetView>
  </sheetViews>
  <sheetFormatPr defaultRowHeight="14.4"/>
  <cols>
    <col min="1" max="1" width="8.88671875" style="24"/>
    <col min="2" max="2" width="45.77734375" style="24" customWidth="1"/>
    <col min="3" max="6" width="8.88671875" style="24"/>
    <col min="7" max="7" width="10.5546875" style="24" customWidth="1"/>
    <col min="8" max="8" width="14.6640625" style="24" customWidth="1"/>
    <col min="9" max="12" width="8.88671875" style="24"/>
    <col min="13" max="13" width="48.21875" style="24" customWidth="1"/>
    <col min="14" max="14" width="13.6640625" style="24" customWidth="1"/>
    <col min="15" max="17" width="8.88671875" style="24"/>
    <col min="18" max="18" width="36.6640625" style="24" customWidth="1"/>
    <col min="19" max="16384" width="8.88671875" style="24"/>
  </cols>
  <sheetData>
    <row r="1" spans="1:21" ht="15" thickBot="1">
      <c r="A1" s="1" t="s">
        <v>30</v>
      </c>
      <c r="B1" s="1"/>
      <c r="C1" s="13"/>
      <c r="D1" s="13" t="s">
        <v>1</v>
      </c>
      <c r="E1" s="2" t="s">
        <v>2</v>
      </c>
      <c r="G1" s="1" t="s">
        <v>31</v>
      </c>
      <c r="H1" s="1"/>
      <c r="I1" s="13" t="s">
        <v>31</v>
      </c>
      <c r="J1" s="13"/>
      <c r="K1" s="2"/>
      <c r="M1" s="13"/>
      <c r="N1" s="1"/>
      <c r="O1" s="13"/>
      <c r="P1" s="2"/>
      <c r="Q1" s="2"/>
      <c r="R1" s="1"/>
      <c r="S1" s="13"/>
      <c r="T1" s="13"/>
      <c r="U1" s="2"/>
    </row>
    <row r="2" spans="1:21">
      <c r="A2" s="25" t="s">
        <v>32</v>
      </c>
      <c r="B2" s="3"/>
      <c r="C2" s="4" t="s">
        <v>3</v>
      </c>
      <c r="D2" s="5">
        <v>68.05</v>
      </c>
      <c r="E2" s="5">
        <v>64.61</v>
      </c>
      <c r="G2" s="23">
        <f>(E2-D2)/D2</f>
        <v>-5.0551065393093279E-2</v>
      </c>
      <c r="I2" s="24">
        <v>-5.0551065393093279E-2</v>
      </c>
      <c r="Q2" s="17"/>
    </row>
    <row r="3" spans="1:21">
      <c r="A3" s="25" t="s">
        <v>34</v>
      </c>
      <c r="B3" s="6" t="s">
        <v>4</v>
      </c>
      <c r="C3" s="7" t="s">
        <v>5</v>
      </c>
      <c r="D3" s="8">
        <v>68.349999999999994</v>
      </c>
      <c r="E3" s="8">
        <v>65.959999999999994</v>
      </c>
      <c r="G3" s="23">
        <f t="shared" ref="G3:G66" si="0">(E3-D3)/D3</f>
        <v>-3.49670811997074E-2</v>
      </c>
      <c r="I3" s="24">
        <v>-3.49670811997074E-2</v>
      </c>
      <c r="Q3" s="17"/>
    </row>
    <row r="4" spans="1:21">
      <c r="A4" s="25" t="s">
        <v>40</v>
      </c>
      <c r="B4" s="6" t="s">
        <v>6</v>
      </c>
      <c r="C4" s="7" t="s">
        <v>7</v>
      </c>
      <c r="D4" s="8">
        <v>68.290000000000006</v>
      </c>
      <c r="E4" s="8">
        <v>63.16</v>
      </c>
      <c r="G4" s="23">
        <f t="shared" si="0"/>
        <v>-7.5120808317469756E-2</v>
      </c>
      <c r="I4" s="24">
        <v>-7.5120808317469756E-2</v>
      </c>
      <c r="Q4" s="17"/>
    </row>
    <row r="5" spans="1:21">
      <c r="A5" s="25" t="s">
        <v>38</v>
      </c>
      <c r="B5" s="9"/>
      <c r="C5" s="7" t="s">
        <v>8</v>
      </c>
      <c r="D5" s="8">
        <v>68.31</v>
      </c>
      <c r="E5" s="8">
        <v>65.239999999999995</v>
      </c>
      <c r="G5" s="23">
        <f t="shared" si="0"/>
        <v>-4.4942175376958091E-2</v>
      </c>
      <c r="I5" s="24">
        <v>-4.4942175376958091E-2</v>
      </c>
      <c r="Q5" s="17"/>
    </row>
    <row r="6" spans="1:21">
      <c r="A6" s="25" t="s">
        <v>35</v>
      </c>
      <c r="B6" s="9"/>
      <c r="C6" s="7" t="s">
        <v>9</v>
      </c>
      <c r="D6" s="8">
        <v>63.55</v>
      </c>
      <c r="E6" s="8">
        <v>62.58</v>
      </c>
      <c r="G6" s="23">
        <f t="shared" si="0"/>
        <v>-1.5263571990558599E-2</v>
      </c>
      <c r="I6" s="24">
        <v>-1.5263571990558599E-2</v>
      </c>
      <c r="Q6" s="17"/>
    </row>
    <row r="7" spans="1:21">
      <c r="A7" s="25" t="s">
        <v>36</v>
      </c>
      <c r="B7" s="9"/>
      <c r="C7" s="7" t="s">
        <v>10</v>
      </c>
      <c r="D7" s="8">
        <v>70.13</v>
      </c>
      <c r="E7" s="8">
        <v>64.400000000000006</v>
      </c>
      <c r="G7" s="23">
        <f t="shared" si="0"/>
        <v>-8.1705404249251254E-2</v>
      </c>
      <c r="I7" s="24">
        <v>-8.1705404249251254E-2</v>
      </c>
      <c r="Q7" s="17"/>
    </row>
    <row r="8" spans="1:21" ht="15" thickBot="1">
      <c r="A8" s="25" t="s">
        <v>39</v>
      </c>
      <c r="B8" s="10"/>
      <c r="C8" s="11" t="s">
        <v>11</v>
      </c>
      <c r="D8" s="12">
        <v>71.430000000000007</v>
      </c>
      <c r="E8" s="12">
        <v>58.82</v>
      </c>
      <c r="G8" s="23">
        <f t="shared" si="0"/>
        <v>-0.17653646927061467</v>
      </c>
      <c r="I8" s="24">
        <v>-0.17653646927061467</v>
      </c>
      <c r="Q8" s="17"/>
    </row>
    <row r="9" spans="1:21">
      <c r="A9" s="25" t="s">
        <v>33</v>
      </c>
      <c r="B9" s="3"/>
      <c r="C9" s="4" t="s">
        <v>3</v>
      </c>
      <c r="D9" s="5">
        <v>68.739999999999995</v>
      </c>
      <c r="E9" s="5">
        <v>64.150000000000006</v>
      </c>
      <c r="G9" s="23">
        <f t="shared" si="0"/>
        <v>-6.6773348850741779E-2</v>
      </c>
      <c r="I9" s="24">
        <v>-6.6773348850741779E-2</v>
      </c>
      <c r="Q9" s="17"/>
    </row>
    <row r="10" spans="1:21">
      <c r="A10" s="25" t="s">
        <v>37</v>
      </c>
      <c r="B10" s="6" t="s">
        <v>12</v>
      </c>
      <c r="C10" s="7" t="s">
        <v>5</v>
      </c>
      <c r="D10" s="8">
        <v>68.45</v>
      </c>
      <c r="E10" s="8">
        <v>64.56</v>
      </c>
      <c r="G10" s="23">
        <f t="shared" si="0"/>
        <v>-5.6829802775748728E-2</v>
      </c>
      <c r="I10" s="24">
        <v>-5.6829802775748728E-2</v>
      </c>
      <c r="Q10" s="17"/>
    </row>
    <row r="11" spans="1:21">
      <c r="A11" s="25" t="s">
        <v>41</v>
      </c>
      <c r="B11" s="6" t="s">
        <v>13</v>
      </c>
      <c r="C11" s="7" t="s">
        <v>7</v>
      </c>
      <c r="D11" s="8">
        <v>68.48</v>
      </c>
      <c r="E11" s="8">
        <v>63.45</v>
      </c>
      <c r="G11" s="23">
        <f t="shared" si="0"/>
        <v>-7.3452102803738331E-2</v>
      </c>
      <c r="I11" s="24">
        <v>-7.3452102803738331E-2</v>
      </c>
      <c r="Q11" s="17"/>
    </row>
    <row r="12" spans="1:21">
      <c r="A12" s="25" t="s">
        <v>42</v>
      </c>
      <c r="B12" s="9"/>
      <c r="C12" s="7" t="s">
        <v>8</v>
      </c>
      <c r="D12" s="8">
        <v>67.680000000000007</v>
      </c>
      <c r="E12" s="8">
        <v>64.91</v>
      </c>
      <c r="G12" s="23">
        <f t="shared" si="0"/>
        <v>-4.092789598108762E-2</v>
      </c>
      <c r="I12" s="24">
        <v>-4.092789598108762E-2</v>
      </c>
      <c r="Q12" s="17"/>
    </row>
    <row r="13" spans="1:21">
      <c r="A13" s="25" t="s">
        <v>43</v>
      </c>
      <c r="B13" s="9"/>
      <c r="C13" s="7" t="s">
        <v>9</v>
      </c>
      <c r="D13" s="8">
        <v>62.18</v>
      </c>
      <c r="E13" s="8">
        <v>64.260000000000005</v>
      </c>
      <c r="G13" s="23">
        <f t="shared" si="0"/>
        <v>3.3451270504985614E-2</v>
      </c>
      <c r="I13" s="24">
        <v>3.3451270504985614E-2</v>
      </c>
      <c r="Q13" s="17"/>
    </row>
    <row r="14" spans="1:21">
      <c r="A14" s="25" t="s">
        <v>44</v>
      </c>
      <c r="B14" s="9"/>
      <c r="C14" s="7" t="s">
        <v>10</v>
      </c>
      <c r="D14" s="8">
        <v>70.599999999999994</v>
      </c>
      <c r="E14" s="8">
        <v>66.89</v>
      </c>
      <c r="G14" s="23">
        <f t="shared" si="0"/>
        <v>-5.2549575070821447E-2</v>
      </c>
      <c r="I14" s="24">
        <v>-5.2549575070821447E-2</v>
      </c>
      <c r="Q14" s="17"/>
    </row>
    <row r="15" spans="1:21" ht="15" thickBot="1">
      <c r="A15" s="25" t="s">
        <v>45</v>
      </c>
      <c r="B15" s="10"/>
      <c r="C15" s="11" t="s">
        <v>11</v>
      </c>
      <c r="D15" s="12">
        <v>74.39</v>
      </c>
      <c r="E15" s="12">
        <v>62.54</v>
      </c>
      <c r="G15" s="23">
        <f t="shared" si="0"/>
        <v>-0.1592956042478828</v>
      </c>
      <c r="I15" s="24">
        <v>-0.1592956042478828</v>
      </c>
      <c r="Q15" s="17"/>
    </row>
    <row r="16" spans="1:21">
      <c r="A16" s="25" t="s">
        <v>46</v>
      </c>
      <c r="B16" s="3"/>
      <c r="C16" s="4" t="s">
        <v>3</v>
      </c>
      <c r="D16" s="5">
        <v>67.77</v>
      </c>
      <c r="E16" s="5">
        <v>65.44</v>
      </c>
      <c r="G16" s="23">
        <f t="shared" si="0"/>
        <v>-3.438099454035707E-2</v>
      </c>
      <c r="I16" s="24">
        <v>-3.438099454035707E-2</v>
      </c>
      <c r="Q16" s="17"/>
    </row>
    <row r="17" spans="1:17">
      <c r="A17" s="25" t="s">
        <v>47</v>
      </c>
      <c r="B17" s="6" t="s">
        <v>14</v>
      </c>
      <c r="C17" s="7" t="s">
        <v>5</v>
      </c>
      <c r="D17" s="8">
        <v>68.099999999999994</v>
      </c>
      <c r="E17" s="8">
        <v>65.87</v>
      </c>
      <c r="G17" s="23">
        <f t="shared" si="0"/>
        <v>-3.2745961820851544E-2</v>
      </c>
      <c r="I17" s="24">
        <v>-3.2745961820851544E-2</v>
      </c>
      <c r="Q17" s="17"/>
    </row>
    <row r="18" spans="1:17">
      <c r="A18" s="25" t="s">
        <v>48</v>
      </c>
      <c r="B18" s="6" t="s">
        <v>6</v>
      </c>
      <c r="C18" s="7" t="s">
        <v>7</v>
      </c>
      <c r="D18" s="8">
        <v>69.23</v>
      </c>
      <c r="E18" s="8">
        <v>63.27</v>
      </c>
      <c r="G18" s="23">
        <f t="shared" si="0"/>
        <v>-8.6089845442727145E-2</v>
      </c>
      <c r="I18" s="24">
        <v>-8.6089845442727145E-2</v>
      </c>
      <c r="Q18" s="17"/>
    </row>
    <row r="19" spans="1:17">
      <c r="A19" s="25" t="s">
        <v>49</v>
      </c>
      <c r="B19" s="9"/>
      <c r="C19" s="7" t="s">
        <v>8</v>
      </c>
      <c r="D19" s="8">
        <v>67.87</v>
      </c>
      <c r="E19" s="8">
        <v>64.819999999999993</v>
      </c>
      <c r="G19" s="23">
        <f t="shared" si="0"/>
        <v>-4.4938853690879785E-2</v>
      </c>
      <c r="I19" s="24">
        <v>-4.4938853690879785E-2</v>
      </c>
      <c r="Q19" s="17"/>
    </row>
    <row r="20" spans="1:17">
      <c r="A20" s="25" t="s">
        <v>50</v>
      </c>
      <c r="B20" s="9"/>
      <c r="C20" s="7" t="s">
        <v>9</v>
      </c>
      <c r="D20" s="8">
        <v>61.59</v>
      </c>
      <c r="E20" s="8">
        <v>63.66</v>
      </c>
      <c r="G20" s="23">
        <f t="shared" si="0"/>
        <v>3.3609352167559559E-2</v>
      </c>
      <c r="I20" s="24">
        <v>3.3609352167559559E-2</v>
      </c>
      <c r="Q20" s="17"/>
    </row>
    <row r="21" spans="1:17">
      <c r="A21" s="25" t="s">
        <v>51</v>
      </c>
      <c r="B21" s="9"/>
      <c r="C21" s="7" t="s">
        <v>10</v>
      </c>
      <c r="D21" s="8">
        <v>70.53</v>
      </c>
      <c r="E21" s="8">
        <v>66.12</v>
      </c>
      <c r="G21" s="23">
        <f t="shared" si="0"/>
        <v>-6.2526584432156473E-2</v>
      </c>
      <c r="I21" s="24">
        <v>-6.2526584432156473E-2</v>
      </c>
      <c r="Q21" s="17"/>
    </row>
    <row r="22" spans="1:17" ht="15" thickBot="1">
      <c r="A22" s="25" t="s">
        <v>52</v>
      </c>
      <c r="B22" s="10"/>
      <c r="C22" s="11" t="s">
        <v>11</v>
      </c>
      <c r="D22" s="12">
        <v>70.69</v>
      </c>
      <c r="E22" s="12">
        <v>61.62</v>
      </c>
      <c r="G22" s="23">
        <f t="shared" si="0"/>
        <v>-0.12830669118687227</v>
      </c>
      <c r="I22" s="24">
        <v>-0.12830669118687227</v>
      </c>
      <c r="Q22" s="17"/>
    </row>
    <row r="23" spans="1:17">
      <c r="A23" s="25" t="s">
        <v>53</v>
      </c>
      <c r="B23" s="3"/>
      <c r="C23" s="4" t="s">
        <v>3</v>
      </c>
      <c r="D23" s="5">
        <v>68.27</v>
      </c>
      <c r="E23" s="5">
        <v>65.239999999999995</v>
      </c>
      <c r="G23" s="23">
        <f t="shared" si="0"/>
        <v>-4.4382598505932347E-2</v>
      </c>
      <c r="I23" s="24">
        <v>-4.4382598505932347E-2</v>
      </c>
      <c r="Q23" s="17"/>
    </row>
    <row r="24" spans="1:17">
      <c r="A24" s="25" t="s">
        <v>54</v>
      </c>
      <c r="B24" s="6" t="s">
        <v>15</v>
      </c>
      <c r="C24" s="7" t="s">
        <v>5</v>
      </c>
      <c r="D24" s="8">
        <v>69.02</v>
      </c>
      <c r="E24" s="8">
        <v>64.569999999999993</v>
      </c>
      <c r="G24" s="23">
        <f t="shared" si="0"/>
        <v>-6.4474065488264315E-2</v>
      </c>
      <c r="I24" s="24">
        <v>-6.4474065488264315E-2</v>
      </c>
      <c r="Q24" s="17"/>
    </row>
    <row r="25" spans="1:17">
      <c r="A25" s="25" t="s">
        <v>55</v>
      </c>
      <c r="B25" s="6" t="s">
        <v>13</v>
      </c>
      <c r="C25" s="7" t="s">
        <v>7</v>
      </c>
      <c r="D25" s="8">
        <v>69.81</v>
      </c>
      <c r="E25" s="8">
        <v>63.38</v>
      </c>
      <c r="G25" s="23">
        <f t="shared" si="0"/>
        <v>-9.210714797306975E-2</v>
      </c>
      <c r="I25" s="24">
        <v>-9.210714797306975E-2</v>
      </c>
      <c r="Q25" s="17"/>
    </row>
    <row r="26" spans="1:17">
      <c r="A26" s="25" t="s">
        <v>56</v>
      </c>
      <c r="B26" s="9"/>
      <c r="C26" s="7" t="s">
        <v>8</v>
      </c>
      <c r="D26" s="8">
        <v>67.900000000000006</v>
      </c>
      <c r="E26" s="8">
        <v>65.67</v>
      </c>
      <c r="G26" s="23">
        <f t="shared" si="0"/>
        <v>-3.2842415316642178E-2</v>
      </c>
      <c r="I26" s="24">
        <v>-3.2842415316642178E-2</v>
      </c>
      <c r="Q26" s="17"/>
    </row>
    <row r="27" spans="1:17">
      <c r="A27" s="25" t="s">
        <v>57</v>
      </c>
      <c r="B27" s="9"/>
      <c r="C27" s="7" t="s">
        <v>9</v>
      </c>
      <c r="D27" s="8">
        <v>61.16</v>
      </c>
      <c r="E27" s="8">
        <v>61.14</v>
      </c>
      <c r="G27" s="23">
        <f t="shared" si="0"/>
        <v>-3.2701111837795982E-4</v>
      </c>
      <c r="I27" s="24">
        <v>-3.2701111837795982E-4</v>
      </c>
      <c r="Q27" s="17"/>
    </row>
    <row r="28" spans="1:17">
      <c r="A28" s="25" t="s">
        <v>58</v>
      </c>
      <c r="B28" s="9"/>
      <c r="C28" s="7" t="s">
        <v>10</v>
      </c>
      <c r="D28" s="8">
        <v>71.48</v>
      </c>
      <c r="E28" s="8">
        <v>69.06</v>
      </c>
      <c r="G28" s="23">
        <f t="shared" si="0"/>
        <v>-3.3855623950755476E-2</v>
      </c>
      <c r="I28" s="24">
        <v>-3.3855623950755476E-2</v>
      </c>
      <c r="Q28" s="17"/>
    </row>
    <row r="29" spans="1:17" ht="15" thickBot="1">
      <c r="A29" s="25" t="s">
        <v>59</v>
      </c>
      <c r="B29" s="10"/>
      <c r="C29" s="11" t="s">
        <v>11</v>
      </c>
      <c r="D29" s="12">
        <v>73.34</v>
      </c>
      <c r="E29" s="12">
        <v>64.349999999999994</v>
      </c>
      <c r="G29" s="23">
        <f t="shared" si="0"/>
        <v>-0.12257976547586595</v>
      </c>
      <c r="I29" s="24">
        <v>-0.12257976547586595</v>
      </c>
      <c r="Q29" s="17"/>
    </row>
    <row r="30" spans="1:17">
      <c r="A30" s="25" t="s">
        <v>60</v>
      </c>
      <c r="B30" s="3"/>
      <c r="C30" s="4" t="s">
        <v>3</v>
      </c>
      <c r="D30" s="5">
        <v>66.930000000000007</v>
      </c>
      <c r="E30" s="14">
        <v>65.2</v>
      </c>
      <c r="G30" s="23">
        <f t="shared" si="0"/>
        <v>-2.5847900791872162E-2</v>
      </c>
      <c r="I30" s="24">
        <v>-2.5847900791872162E-2</v>
      </c>
    </row>
    <row r="31" spans="1:17">
      <c r="A31" s="25" t="s">
        <v>61</v>
      </c>
      <c r="B31" s="6" t="s">
        <v>16</v>
      </c>
      <c r="C31" s="7" t="s">
        <v>5</v>
      </c>
      <c r="D31" s="8">
        <v>67.739999999999995</v>
      </c>
      <c r="E31" s="15">
        <v>65.66</v>
      </c>
      <c r="G31" s="23">
        <f t="shared" si="0"/>
        <v>-3.0705639208739276E-2</v>
      </c>
      <c r="I31" s="24">
        <v>-3.0705639208739276E-2</v>
      </c>
    </row>
    <row r="32" spans="1:17">
      <c r="A32" s="25" t="s">
        <v>62</v>
      </c>
      <c r="B32" s="6" t="s">
        <v>17</v>
      </c>
      <c r="C32" s="7" t="s">
        <v>7</v>
      </c>
      <c r="D32" s="8">
        <v>67.400000000000006</v>
      </c>
      <c r="E32" s="15">
        <v>63.48</v>
      </c>
      <c r="G32" s="23">
        <f t="shared" si="0"/>
        <v>-5.8160237388724161E-2</v>
      </c>
      <c r="I32" s="24">
        <v>-5.8160237388724161E-2</v>
      </c>
    </row>
    <row r="33" spans="1:9">
      <c r="A33" s="25" t="s">
        <v>63</v>
      </c>
      <c r="B33" s="9"/>
      <c r="C33" s="7" t="s">
        <v>8</v>
      </c>
      <c r="D33" s="8">
        <v>66.47</v>
      </c>
      <c r="E33" s="15">
        <v>65.45</v>
      </c>
      <c r="G33" s="23">
        <f t="shared" si="0"/>
        <v>-1.5345268542199428E-2</v>
      </c>
      <c r="I33" s="24">
        <v>-1.5345268542199428E-2</v>
      </c>
    </row>
    <row r="34" spans="1:9">
      <c r="A34" s="25" t="s">
        <v>64</v>
      </c>
      <c r="B34" s="9"/>
      <c r="C34" s="7" t="s">
        <v>9</v>
      </c>
      <c r="D34" s="8">
        <v>61.45</v>
      </c>
      <c r="E34" s="15">
        <v>62.32</v>
      </c>
      <c r="G34" s="23">
        <f t="shared" si="0"/>
        <v>1.4157851912123636E-2</v>
      </c>
      <c r="I34" s="24">
        <v>1.4157851912123636E-2</v>
      </c>
    </row>
    <row r="35" spans="1:9">
      <c r="A35" s="25" t="s">
        <v>65</v>
      </c>
      <c r="B35" s="9"/>
      <c r="C35" s="7" t="s">
        <v>10</v>
      </c>
      <c r="D35" s="8">
        <v>69.400000000000006</v>
      </c>
      <c r="E35" s="15">
        <v>65.099999999999994</v>
      </c>
      <c r="G35" s="23">
        <f t="shared" si="0"/>
        <v>-6.1959654178674509E-2</v>
      </c>
      <c r="I35" s="24">
        <v>-6.1959654178674509E-2</v>
      </c>
    </row>
    <row r="36" spans="1:9" ht="15" thickBot="1">
      <c r="A36" s="25" t="s">
        <v>66</v>
      </c>
      <c r="B36" s="10"/>
      <c r="C36" s="11" t="s">
        <v>11</v>
      </c>
      <c r="D36" s="12">
        <v>70.58</v>
      </c>
      <c r="E36" s="16">
        <v>59.94</v>
      </c>
      <c r="G36" s="23">
        <f t="shared" si="0"/>
        <v>-0.15075092094077644</v>
      </c>
      <c r="I36" s="24">
        <v>-0.15075092094077644</v>
      </c>
    </row>
    <row r="37" spans="1:9">
      <c r="A37" s="25" t="s">
        <v>67</v>
      </c>
      <c r="B37" s="3"/>
      <c r="C37" s="4" t="s">
        <v>3</v>
      </c>
      <c r="D37" s="5">
        <v>67.52</v>
      </c>
      <c r="E37" s="14">
        <v>64.099999999999994</v>
      </c>
      <c r="G37" s="23">
        <f t="shared" si="0"/>
        <v>-5.0651658767772542E-2</v>
      </c>
      <c r="I37" s="24">
        <v>-5.0651658767772542E-2</v>
      </c>
    </row>
    <row r="38" spans="1:9">
      <c r="A38" s="25" t="s">
        <v>68</v>
      </c>
      <c r="B38" s="6" t="s">
        <v>18</v>
      </c>
      <c r="C38" s="7" t="s">
        <v>5</v>
      </c>
      <c r="D38" s="8">
        <v>69.319999999999993</v>
      </c>
      <c r="E38" s="15">
        <v>64.3</v>
      </c>
      <c r="G38" s="23">
        <f t="shared" si="0"/>
        <v>-7.2417772648586218E-2</v>
      </c>
      <c r="I38" s="24">
        <v>-7.2417772648586218E-2</v>
      </c>
    </row>
    <row r="39" spans="1:9">
      <c r="A39" s="25" t="s">
        <v>69</v>
      </c>
      <c r="B39" s="6" t="s">
        <v>19</v>
      </c>
      <c r="C39" s="7" t="s">
        <v>7</v>
      </c>
      <c r="D39" s="8">
        <v>67.45</v>
      </c>
      <c r="E39" s="15">
        <v>63.3</v>
      </c>
      <c r="G39" s="23">
        <f t="shared" si="0"/>
        <v>-6.1527057079318097E-2</v>
      </c>
      <c r="I39" s="24">
        <v>-6.1527057079318097E-2</v>
      </c>
    </row>
    <row r="40" spans="1:9">
      <c r="A40" s="25" t="s">
        <v>70</v>
      </c>
      <c r="B40" s="9"/>
      <c r="C40" s="7" t="s">
        <v>8</v>
      </c>
      <c r="D40" s="8">
        <v>66.03</v>
      </c>
      <c r="E40" s="15">
        <v>65.25</v>
      </c>
      <c r="G40" s="23">
        <f t="shared" si="0"/>
        <v>-1.1812812358019099E-2</v>
      </c>
      <c r="I40" s="24">
        <v>-1.1812812358019099E-2</v>
      </c>
    </row>
    <row r="41" spans="1:9">
      <c r="A41" s="25" t="s">
        <v>71</v>
      </c>
      <c r="B41" s="9"/>
      <c r="C41" s="7" t="s">
        <v>9</v>
      </c>
      <c r="D41" s="8">
        <v>60.46</v>
      </c>
      <c r="E41" s="15">
        <v>64.02</v>
      </c>
      <c r="G41" s="23">
        <f t="shared" si="0"/>
        <v>5.8881905391994629E-2</v>
      </c>
      <c r="I41" s="24">
        <v>5.8881905391994629E-2</v>
      </c>
    </row>
    <row r="42" spans="1:9">
      <c r="A42" s="25" t="s">
        <v>72</v>
      </c>
      <c r="B42" s="9"/>
      <c r="C42" s="7" t="s">
        <v>10</v>
      </c>
      <c r="D42" s="8">
        <v>69.39</v>
      </c>
      <c r="E42" s="15">
        <v>67.349999999999994</v>
      </c>
      <c r="G42" s="23">
        <f t="shared" si="0"/>
        <v>-2.9399048854301862E-2</v>
      </c>
      <c r="I42" s="24">
        <v>-2.9399048854301862E-2</v>
      </c>
    </row>
    <row r="43" spans="1:9" ht="15" thickBot="1">
      <c r="A43" s="25" t="s">
        <v>73</v>
      </c>
      <c r="B43" s="10"/>
      <c r="C43" s="11" t="s">
        <v>11</v>
      </c>
      <c r="D43" s="12">
        <v>72.81</v>
      </c>
      <c r="E43" s="16">
        <v>62.94</v>
      </c>
      <c r="G43" s="23">
        <f t="shared" si="0"/>
        <v>-0.13555830243098482</v>
      </c>
      <c r="I43" s="24">
        <v>-0.13555830243098482</v>
      </c>
    </row>
    <row r="44" spans="1:9">
      <c r="A44" s="25" t="s">
        <v>74</v>
      </c>
      <c r="B44" s="3"/>
      <c r="C44" s="4" t="s">
        <v>3</v>
      </c>
      <c r="D44" s="5">
        <v>66.64</v>
      </c>
      <c r="E44" s="18">
        <v>63.67</v>
      </c>
      <c r="G44" s="23">
        <f t="shared" si="0"/>
        <v>-4.4567827130852326E-2</v>
      </c>
      <c r="I44" s="24">
        <v>-4.4567827130852326E-2</v>
      </c>
    </row>
    <row r="45" spans="1:9">
      <c r="A45" s="25" t="s">
        <v>75</v>
      </c>
      <c r="B45" s="9" t="s">
        <v>24</v>
      </c>
      <c r="C45" s="7" t="s">
        <v>5</v>
      </c>
      <c r="D45" s="8">
        <v>67.92</v>
      </c>
      <c r="E45" s="19">
        <v>65.37</v>
      </c>
      <c r="G45" s="23">
        <f t="shared" si="0"/>
        <v>-3.7544169611307375E-2</v>
      </c>
      <c r="I45" s="24">
        <v>-3.7544169611307375E-2</v>
      </c>
    </row>
    <row r="46" spans="1:9">
      <c r="A46" s="25" t="s">
        <v>76</v>
      </c>
      <c r="B46" s="9" t="s">
        <v>25</v>
      </c>
      <c r="C46" s="7" t="s">
        <v>7</v>
      </c>
      <c r="D46" s="8">
        <v>67.34</v>
      </c>
      <c r="E46" s="19">
        <v>62.17</v>
      </c>
      <c r="G46" s="23">
        <f t="shared" si="0"/>
        <v>-7.6774576774576803E-2</v>
      </c>
      <c r="I46" s="24">
        <v>-7.6774576774576803E-2</v>
      </c>
    </row>
    <row r="47" spans="1:9">
      <c r="A47" s="25" t="s">
        <v>77</v>
      </c>
      <c r="B47" s="9"/>
      <c r="C47" s="7" t="s">
        <v>8</v>
      </c>
      <c r="D47" s="8">
        <v>66.89</v>
      </c>
      <c r="E47" s="19">
        <v>63.73</v>
      </c>
      <c r="G47" s="23">
        <f t="shared" si="0"/>
        <v>-4.724174017042912E-2</v>
      </c>
      <c r="I47" s="24">
        <v>-4.724174017042912E-2</v>
      </c>
    </row>
    <row r="48" spans="1:9">
      <c r="A48" s="25" t="s">
        <v>78</v>
      </c>
      <c r="B48" s="9"/>
      <c r="C48" s="7" t="s">
        <v>9</v>
      </c>
      <c r="D48" s="8">
        <v>63.59</v>
      </c>
      <c r="E48" s="19">
        <v>60.73</v>
      </c>
      <c r="G48" s="23">
        <f t="shared" si="0"/>
        <v>-4.4975625098285996E-2</v>
      </c>
      <c r="I48" s="24">
        <v>-4.4975625098285996E-2</v>
      </c>
    </row>
    <row r="49" spans="1:9">
      <c r="A49" s="25" t="s">
        <v>79</v>
      </c>
      <c r="B49" s="9"/>
      <c r="C49" s="7" t="s">
        <v>10</v>
      </c>
      <c r="D49" s="8">
        <v>68.94</v>
      </c>
      <c r="E49" s="19">
        <v>64.739999999999995</v>
      </c>
      <c r="G49" s="23">
        <f t="shared" si="0"/>
        <v>-6.0922541340295955E-2</v>
      </c>
      <c r="I49" s="24">
        <v>-6.0922541340295955E-2</v>
      </c>
    </row>
    <row r="50" spans="1:9" ht="15" thickBot="1">
      <c r="A50" s="25" t="s">
        <v>80</v>
      </c>
      <c r="B50" s="10"/>
      <c r="C50" s="11" t="s">
        <v>21</v>
      </c>
      <c r="D50" s="12">
        <v>68.22</v>
      </c>
      <c r="E50" s="20">
        <v>61.94</v>
      </c>
      <c r="G50" s="23">
        <f t="shared" si="0"/>
        <v>-9.2055115801817661E-2</v>
      </c>
      <c r="I50" s="24">
        <v>-9.2055115801817661E-2</v>
      </c>
    </row>
    <row r="51" spans="1:9">
      <c r="A51" s="25" t="s">
        <v>81</v>
      </c>
      <c r="B51" s="3"/>
      <c r="C51" s="4" t="s">
        <v>3</v>
      </c>
      <c r="D51" s="5">
        <v>66.14</v>
      </c>
      <c r="E51" s="18">
        <v>64.39</v>
      </c>
      <c r="G51" s="23">
        <f t="shared" si="0"/>
        <v>-2.6459026307831871E-2</v>
      </c>
      <c r="I51" s="24">
        <v>-2.6459026307831871E-2</v>
      </c>
    </row>
    <row r="52" spans="1:9">
      <c r="A52" s="25" t="s">
        <v>82</v>
      </c>
      <c r="B52" s="9" t="s">
        <v>24</v>
      </c>
      <c r="C52" s="7" t="s">
        <v>5</v>
      </c>
      <c r="D52" s="8">
        <v>69.37</v>
      </c>
      <c r="E52" s="19">
        <v>64.430000000000007</v>
      </c>
      <c r="G52" s="23">
        <f t="shared" si="0"/>
        <v>-7.1212339628081267E-2</v>
      </c>
      <c r="I52" s="24">
        <v>-7.1212339628081267E-2</v>
      </c>
    </row>
    <row r="53" spans="1:9">
      <c r="A53" s="25" t="s">
        <v>83</v>
      </c>
      <c r="B53" s="9" t="s">
        <v>26</v>
      </c>
      <c r="C53" s="7" t="s">
        <v>7</v>
      </c>
      <c r="D53" s="8">
        <v>67.52</v>
      </c>
      <c r="E53" s="19">
        <v>61.83</v>
      </c>
      <c r="G53" s="23">
        <f t="shared" si="0"/>
        <v>-8.4271327014217981E-2</v>
      </c>
      <c r="I53" s="24">
        <v>-8.4271327014217981E-2</v>
      </c>
    </row>
    <row r="54" spans="1:9">
      <c r="A54" s="25" t="s">
        <v>84</v>
      </c>
      <c r="B54" s="9"/>
      <c r="C54" s="7" t="s">
        <v>8</v>
      </c>
      <c r="D54" s="8">
        <v>66.040000000000006</v>
      </c>
      <c r="E54" s="19">
        <v>64.7</v>
      </c>
      <c r="G54" s="23">
        <f t="shared" si="0"/>
        <v>-2.0290732889158135E-2</v>
      </c>
      <c r="I54" s="24">
        <v>-2.0290732889158135E-2</v>
      </c>
    </row>
    <row r="55" spans="1:9">
      <c r="A55" s="25" t="s">
        <v>85</v>
      </c>
      <c r="B55" s="9"/>
      <c r="C55" s="7" t="s">
        <v>9</v>
      </c>
      <c r="D55" s="8">
        <v>64.59</v>
      </c>
      <c r="E55" s="19">
        <v>61.39</v>
      </c>
      <c r="G55" s="23">
        <f t="shared" si="0"/>
        <v>-4.9543272952469464E-2</v>
      </c>
      <c r="I55" s="24">
        <v>-4.9543272952469464E-2</v>
      </c>
    </row>
    <row r="56" spans="1:9">
      <c r="A56" s="25" t="s">
        <v>86</v>
      </c>
      <c r="B56" s="9"/>
      <c r="C56" s="7" t="s">
        <v>10</v>
      </c>
      <c r="D56" s="8">
        <v>68.31</v>
      </c>
      <c r="E56" s="19">
        <v>66.83</v>
      </c>
      <c r="G56" s="23">
        <f t="shared" si="0"/>
        <v>-2.1665934709413026E-2</v>
      </c>
      <c r="I56" s="24">
        <v>-2.1665934709413026E-2</v>
      </c>
    </row>
    <row r="57" spans="1:9" ht="15" thickBot="1">
      <c r="A57" s="25" t="s">
        <v>87</v>
      </c>
      <c r="B57" s="10"/>
      <c r="C57" s="11" t="s">
        <v>21</v>
      </c>
      <c r="D57" s="12">
        <v>70.25</v>
      </c>
      <c r="E57" s="20">
        <v>66.040000000000006</v>
      </c>
      <c r="G57" s="23">
        <f t="shared" si="0"/>
        <v>-5.9928825622775711E-2</v>
      </c>
      <c r="I57" s="24">
        <v>-5.9928825622775711E-2</v>
      </c>
    </row>
    <row r="58" spans="1:9">
      <c r="A58" s="25" t="s">
        <v>88</v>
      </c>
      <c r="B58" s="3"/>
      <c r="C58" s="4" t="s">
        <v>3</v>
      </c>
      <c r="D58" s="5">
        <v>67.97</v>
      </c>
      <c r="E58" s="18">
        <v>65</v>
      </c>
      <c r="G58" s="23">
        <f t="shared" si="0"/>
        <v>-4.3695748124172415E-2</v>
      </c>
      <c r="I58" s="24">
        <v>-4.3695748124172415E-2</v>
      </c>
    </row>
    <row r="59" spans="1:9">
      <c r="A59" s="25" t="s">
        <v>89</v>
      </c>
      <c r="B59" s="9" t="s">
        <v>23</v>
      </c>
      <c r="C59" s="7" t="s">
        <v>5</v>
      </c>
      <c r="D59" s="8">
        <v>68.849999999999994</v>
      </c>
      <c r="E59" s="19">
        <v>65.62</v>
      </c>
      <c r="G59" s="23">
        <f t="shared" si="0"/>
        <v>-4.6913580246913437E-2</v>
      </c>
      <c r="I59" s="24">
        <v>-4.6913580246913437E-2</v>
      </c>
    </row>
    <row r="60" spans="1:9">
      <c r="A60" s="25" t="s">
        <v>90</v>
      </c>
      <c r="B60" s="9" t="s">
        <v>20</v>
      </c>
      <c r="C60" s="7" t="s">
        <v>7</v>
      </c>
      <c r="D60" s="8">
        <v>69.94</v>
      </c>
      <c r="E60" s="19">
        <v>63.37</v>
      </c>
      <c r="G60" s="23">
        <f t="shared" si="0"/>
        <v>-9.3937660852159002E-2</v>
      </c>
      <c r="I60" s="24">
        <v>-9.3937660852159002E-2</v>
      </c>
    </row>
    <row r="61" spans="1:9">
      <c r="A61" s="25" t="s">
        <v>91</v>
      </c>
      <c r="B61" s="9"/>
      <c r="C61" s="7" t="s">
        <v>8</v>
      </c>
      <c r="D61" s="8">
        <v>68.040000000000006</v>
      </c>
      <c r="E61" s="19">
        <v>64.5</v>
      </c>
      <c r="G61" s="23">
        <f t="shared" si="0"/>
        <v>-5.2028218694885449E-2</v>
      </c>
      <c r="I61" s="24">
        <v>-5.2028218694885449E-2</v>
      </c>
    </row>
    <row r="62" spans="1:9">
      <c r="A62" s="25" t="s">
        <v>92</v>
      </c>
      <c r="B62" s="9"/>
      <c r="C62" s="7" t="s">
        <v>9</v>
      </c>
      <c r="D62" s="8">
        <v>61.78</v>
      </c>
      <c r="E62" s="19">
        <v>63.24</v>
      </c>
      <c r="G62" s="23">
        <f t="shared" si="0"/>
        <v>2.3632243444480429E-2</v>
      </c>
      <c r="I62" s="24">
        <v>2.3632243444480429E-2</v>
      </c>
    </row>
    <row r="63" spans="1:9">
      <c r="A63" s="25" t="s">
        <v>93</v>
      </c>
      <c r="B63" s="9"/>
      <c r="C63" s="7" t="s">
        <v>10</v>
      </c>
      <c r="D63" s="8">
        <v>69.760000000000005</v>
      </c>
      <c r="E63" s="19">
        <v>65.78</v>
      </c>
      <c r="G63" s="23">
        <f t="shared" si="0"/>
        <v>-5.7052752293578035E-2</v>
      </c>
      <c r="I63" s="24">
        <v>-5.7052752293578035E-2</v>
      </c>
    </row>
    <row r="64" spans="1:9" ht="15" thickBot="1">
      <c r="A64" s="25" t="s">
        <v>94</v>
      </c>
      <c r="B64" s="10"/>
      <c r="C64" s="11" t="s">
        <v>21</v>
      </c>
      <c r="D64" s="12">
        <v>71.11</v>
      </c>
      <c r="E64" s="20">
        <v>61.47</v>
      </c>
      <c r="G64" s="23">
        <f t="shared" si="0"/>
        <v>-0.13556461819715934</v>
      </c>
      <c r="I64" s="24">
        <v>-0.13556461819715934</v>
      </c>
    </row>
    <row r="65" spans="1:9">
      <c r="A65" s="25" t="s">
        <v>95</v>
      </c>
      <c r="B65" s="3"/>
      <c r="C65" s="4" t="s">
        <v>3</v>
      </c>
      <c r="D65" s="5">
        <v>69.03</v>
      </c>
      <c r="E65" s="18">
        <v>65.13</v>
      </c>
      <c r="G65" s="23">
        <f t="shared" si="0"/>
        <v>-5.6497175141243021E-2</v>
      </c>
      <c r="I65" s="24">
        <v>-5.6497175141243021E-2</v>
      </c>
    </row>
    <row r="66" spans="1:9">
      <c r="A66" s="25" t="s">
        <v>96</v>
      </c>
      <c r="B66" s="9" t="s">
        <v>23</v>
      </c>
      <c r="C66" s="7" t="s">
        <v>5</v>
      </c>
      <c r="D66" s="8">
        <v>68.81</v>
      </c>
      <c r="E66" s="19">
        <v>64.599999999999994</v>
      </c>
      <c r="G66" s="23">
        <f t="shared" si="0"/>
        <v>-6.1182967591919893E-2</v>
      </c>
      <c r="I66" s="24">
        <v>-6.1182967591919893E-2</v>
      </c>
    </row>
    <row r="67" spans="1:9">
      <c r="A67" s="25" t="s">
        <v>97</v>
      </c>
      <c r="B67" s="9" t="s">
        <v>22</v>
      </c>
      <c r="C67" s="7" t="s">
        <v>7</v>
      </c>
      <c r="D67" s="8">
        <v>69.680000000000007</v>
      </c>
      <c r="E67" s="19">
        <v>62.75</v>
      </c>
      <c r="G67" s="23">
        <f t="shared" ref="G67:G71" si="1">(E67-D67)/D67</f>
        <v>-9.945464982778425E-2</v>
      </c>
      <c r="I67" s="24">
        <v>-9.945464982778425E-2</v>
      </c>
    </row>
    <row r="68" spans="1:9">
      <c r="A68" s="25" t="s">
        <v>98</v>
      </c>
      <c r="B68" s="9"/>
      <c r="C68" s="7" t="s">
        <v>8</v>
      </c>
      <c r="D68" s="8">
        <v>68.39</v>
      </c>
      <c r="E68" s="19">
        <v>64.53</v>
      </c>
      <c r="G68" s="23">
        <f t="shared" si="1"/>
        <v>-5.6441000146220201E-2</v>
      </c>
      <c r="I68" s="24">
        <v>-5.6441000146220201E-2</v>
      </c>
    </row>
    <row r="69" spans="1:9">
      <c r="A69" s="25" t="s">
        <v>99</v>
      </c>
      <c r="B69" s="9"/>
      <c r="C69" s="7" t="s">
        <v>9</v>
      </c>
      <c r="D69" s="8">
        <v>60.67</v>
      </c>
      <c r="E69" s="19">
        <v>61.07</v>
      </c>
      <c r="G69" s="23">
        <f t="shared" si="1"/>
        <v>6.593044338223151E-3</v>
      </c>
      <c r="I69" s="24">
        <v>6.593044338223151E-3</v>
      </c>
    </row>
    <row r="70" spans="1:9">
      <c r="A70" s="25" t="s">
        <v>100</v>
      </c>
      <c r="B70" s="9"/>
      <c r="C70" s="7" t="s">
        <v>10</v>
      </c>
      <c r="D70" s="8">
        <v>71.53</v>
      </c>
      <c r="E70" s="22">
        <v>69.03</v>
      </c>
      <c r="G70" s="23">
        <f t="shared" si="1"/>
        <v>-3.4950370473927024E-2</v>
      </c>
      <c r="I70" s="24">
        <v>-3.4950370473927024E-2</v>
      </c>
    </row>
    <row r="71" spans="1:9" ht="15" thickBot="1">
      <c r="A71" s="25" t="s">
        <v>101</v>
      </c>
      <c r="B71" s="10"/>
      <c r="C71" s="11" t="s">
        <v>21</v>
      </c>
      <c r="D71" s="21">
        <v>73.430000000000007</v>
      </c>
      <c r="E71" s="20">
        <v>64.05</v>
      </c>
      <c r="G71" s="23">
        <f t="shared" si="1"/>
        <v>-0.12774070543374655</v>
      </c>
      <c r="I71" s="24">
        <v>-0.12774070543374655</v>
      </c>
    </row>
    <row r="72" spans="1:9">
      <c r="F72" s="24" t="s">
        <v>105</v>
      </c>
      <c r="G72" s="23">
        <f>AVERAGE(G2:G71)</f>
        <v>-5.493136531394642E-2</v>
      </c>
      <c r="I72" s="24">
        <v>-5.493136531394642E-2</v>
      </c>
    </row>
    <row r="73" spans="1:9">
      <c r="F73" s="24" t="s">
        <v>106</v>
      </c>
      <c r="G73" s="23">
        <f>STDEV(G2:G71)</f>
        <v>4.4191661196098672E-2</v>
      </c>
      <c r="I73" s="24">
        <v>4.4191661196098672E-2</v>
      </c>
    </row>
    <row r="74" spans="1:9">
      <c r="F74" s="24" t="s">
        <v>107</v>
      </c>
      <c r="G74" s="26">
        <f>MAX(G2:G71)</f>
        <v>5.8881905391994629E-2</v>
      </c>
      <c r="I74" s="24">
        <v>5.8881905391994629E-2</v>
      </c>
    </row>
    <row r="75" spans="1:9">
      <c r="F75" s="24" t="s">
        <v>108</v>
      </c>
      <c r="G75" s="26">
        <f>MIN(G2:G71)</f>
        <v>-0.17653646927061467</v>
      </c>
      <c r="I75" s="24">
        <v>-0.17653646927061467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RowHeight="14.4"/>
  <sheetData>
    <row r="1" spans="1:3">
      <c r="A1" t="s">
        <v>0</v>
      </c>
    </row>
    <row r="3" spans="1:3">
      <c r="A3" t="s">
        <v>27</v>
      </c>
    </row>
    <row r="5" spans="1:3">
      <c r="A5" t="s">
        <v>28</v>
      </c>
      <c r="C5" t="s">
        <v>29</v>
      </c>
    </row>
    <row r="7" spans="1:3">
      <c r="A7" t="s">
        <v>102</v>
      </c>
    </row>
    <row r="8" spans="1:3">
      <c r="A8" t="s">
        <v>103</v>
      </c>
    </row>
    <row r="10" spans="1:3">
      <c r="A10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WQ vs 8Q 6 configurations</vt:lpstr>
      <vt:lpstr>WQ vs 8Q 10 executions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Weber,Rosina</dc:creator>
  <cp:lastModifiedBy>Weber,Rosina</cp:lastModifiedBy>
  <dcterms:created xsi:type="dcterms:W3CDTF">2018-06-15T18:37:35Z</dcterms:created>
  <dcterms:modified xsi:type="dcterms:W3CDTF">2018-06-17T15:17:10Z</dcterms:modified>
</cp:coreProperties>
</file>