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560" yWindow="560" windowWidth="25040" windowHeight="14920" tabRatio="500" activeTab="6"/>
  </bookViews>
  <sheets>
    <sheet name="Lssmat" sheetId="1" r:id="rId1"/>
    <sheet name="Kssmat" sheetId="2" r:id="rId2"/>
    <sheet name="bqss_mat" sheetId="3" r:id="rId3"/>
    <sheet name="Cssmat" sheetId="4" r:id="rId4"/>
    <sheet name="Kssmat0" sheetId="5" r:id="rId5"/>
    <sheet name="C_calculated" sheetId="6" r:id="rId6"/>
    <sheet name="Diff in Cs" sheetId="7" r:id="rId7"/>
  </sheets>
  <definedNames>
    <definedName name="bqss_mat" localSheetId="2">bqss_mat!$A$1:$D$5</definedName>
    <definedName name="Cssmat" localSheetId="3">Cssmat!$A$1:$D$5</definedName>
    <definedName name="Kssmat" localSheetId="1">Kssmat!$A$1:$D$5</definedName>
    <definedName name="Lssmat" localSheetId="0">Lssmat!$X$1:$AA$5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7" l="1"/>
  <c r="C5" i="7"/>
  <c r="B5" i="7"/>
  <c r="A5" i="7"/>
  <c r="D4" i="7"/>
  <c r="C4" i="7"/>
  <c r="B4" i="7"/>
  <c r="A4" i="7"/>
  <c r="D3" i="7"/>
  <c r="C3" i="7"/>
  <c r="B3" i="7"/>
  <c r="A3" i="7"/>
  <c r="D2" i="7"/>
  <c r="C2" i="7"/>
  <c r="B2" i="7"/>
  <c r="A2" i="7"/>
  <c r="D1" i="7"/>
  <c r="C1" i="7"/>
  <c r="B1" i="7"/>
  <c r="A1" i="7"/>
  <c r="D5" i="6"/>
  <c r="C5" i="6"/>
  <c r="B5" i="6"/>
  <c r="A5" i="6"/>
  <c r="D4" i="6"/>
  <c r="C4" i="6"/>
  <c r="B4" i="6"/>
  <c r="A4" i="6"/>
  <c r="D3" i="6"/>
  <c r="C3" i="6"/>
  <c r="B3" i="6"/>
  <c r="A3" i="6"/>
  <c r="D2" i="6"/>
  <c r="C2" i="6"/>
  <c r="B2" i="6"/>
  <c r="A2" i="6"/>
  <c r="D1" i="6"/>
  <c r="C1" i="6"/>
  <c r="B1" i="6"/>
  <c r="A1" i="6"/>
  <c r="D5" i="5"/>
  <c r="C5" i="5"/>
  <c r="B5" i="5"/>
  <c r="A5" i="5"/>
  <c r="D4" i="5"/>
  <c r="C4" i="5"/>
  <c r="B4" i="5"/>
  <c r="A4" i="5"/>
  <c r="D3" i="5"/>
  <c r="C3" i="5"/>
  <c r="B3" i="5"/>
  <c r="A3" i="5"/>
  <c r="D2" i="5"/>
  <c r="C2" i="5"/>
  <c r="B2" i="5"/>
  <c r="A2" i="5"/>
</calcChain>
</file>

<file path=xl/connections.xml><?xml version="1.0" encoding="utf-8"?>
<connections xmlns="http://schemas.openxmlformats.org/spreadsheetml/2006/main">
  <connection id="1" name="bqss_mat.csv" type="6" refreshedVersion="0" background="1" saveData="1">
    <textPr fileType="mac" sourceFile="Macintosh HD:Users:jasondebacker:bqss_mat.csv" comma="1">
      <textFields count="4">
        <textField/>
        <textField/>
        <textField/>
        <textField/>
      </textFields>
    </textPr>
  </connection>
  <connection id="2" name="Cssmat.csv" type="6" refreshedVersion="0" background="1" saveData="1">
    <textPr fileType="mac" sourceFile="Macintosh HD:Users:jasondebacker:Cssmat.csv" comma="1">
      <textFields count="4">
        <textField/>
        <textField/>
        <textField/>
        <textField/>
      </textFields>
    </textPr>
  </connection>
  <connection id="3" name="Kssmat.csv" type="6" refreshedVersion="0" background="1" saveData="1">
    <textPr fileType="mac" sourceFile="Macintosh HD:Users:jasondebacker:Kssmat.csv" comma="1">
      <textFields count="4">
        <textField/>
        <textField/>
        <textField/>
        <textField/>
      </textFields>
    </textPr>
  </connection>
  <connection id="4" name="Lssmat.csv" type="6" refreshedVersion="0" background="1" saveData="1">
    <textPr fileType="mac" sourceFile="Macintosh HD:Users:jasondebacker:Lssmat.csv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<sst xmlns="http://schemas.openxmlformats.org/spreadsheetml/2006/main" count="4" uniqueCount="4">
  <si>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rss</t>
  </si>
  <si>
    <t>wss</t>
  </si>
  <si>
    <t>((1+r)*k0) + w*n*e[j] - k + bq</t>
  </si>
  <si>
    <t>e =[0.5, 1.0, 1.2, 1.5]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</si>
</sst>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haredStrings" Target="sharedStrings.xml"/><Relationship Id="rId12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connections" Target="connections.xml"/><Relationship Id="rId1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ssmat" connectionId="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Kssmat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bqss_mat" connectionId="1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Cssmat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X1:AA5"/>
  <sheetViews>
    <sheetView topLeftCell="X1" workbookViewId="0">
      <selection activeCell="X1" sqref="X1"/>
    </sheetView>
  </sheetViews>
  <sheetFormatPr baseColWidth="10" defaultRowHeight="15" x14ac:dyDescent="0"/>
  <cols>
    <col min="24" max="27" width="8.33203125" bestFit="1" customWidth="1"/>
  </cols>
  <sheetData>
    <row r="1" spans="24:27">
      <c r="X1" s="1">
        <v>0.65189021000000003</v>
      </c>
      <c r="Y1" s="1">
        <v>0.32276518999999898</v>
      </c>
      <c r="Z1" s="1">
        <v>0.55947959000000003</v>
      </c>
      <c r="AA1" s="1">
        <v>0.53512188000000005</v>
      </c>
    </row>
    <row r="2" spans="24:27">
      <c r="X2" s="1">
        <v>0.58524726999999899</v>
      </c>
      <c r="Y2" s="1">
        <v>0.20562606999999899</v>
      </c>
      <c r="Z2" s="1">
        <v>0.47514535000000002</v>
      </c>
      <c r="AA2" s="1">
        <v>0.44612455000000001</v>
      </c>
    </row>
    <row r="3" spans="24:27">
      <c r="X3" s="1">
        <v>0.50834811000000002</v>
      </c>
      <c r="Y3" s="1">
        <v>0.22675849000000001</v>
      </c>
      <c r="Z3" s="1">
        <v>0.37783223999999899</v>
      </c>
      <c r="AA3" s="1">
        <v>0.34343069999999898</v>
      </c>
    </row>
    <row r="4" spans="24:27">
      <c r="X4" s="1">
        <v>0.54397490000000004</v>
      </c>
      <c r="Y4" s="1">
        <v>0.187761919999999</v>
      </c>
      <c r="Z4" s="1">
        <v>0.42291665000000001</v>
      </c>
      <c r="AA4" s="1">
        <v>0.39100796999999898</v>
      </c>
    </row>
    <row r="5" spans="24:27">
      <c r="X5" s="1">
        <v>0.65463830999999895</v>
      </c>
      <c r="Y5" s="1">
        <v>8.36347699999999E-2</v>
      </c>
      <c r="Z5" s="1">
        <v>0.56295722000000004</v>
      </c>
      <c r="AA5" s="1">
        <v>0.53879180000000004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5" x14ac:dyDescent="0"/>
  <cols>
    <col min="1" max="4" width="8.33203125" bestFit="1" customWidth="1"/>
  </cols>
  <sheetData>
    <row r="1" spans="1:4">
      <c r="A1" s="1">
        <v>6.2041169999999903E-2</v>
      </c>
      <c r="B1" s="1">
        <v>0.22836419999999899</v>
      </c>
      <c r="C1" s="1">
        <v>0.14066043</v>
      </c>
      <c r="D1" s="1">
        <v>0.17311118</v>
      </c>
    </row>
    <row r="2" spans="1:4">
      <c r="A2" s="1">
        <v>8.7061730000000004E-2</v>
      </c>
      <c r="B2" s="1">
        <v>0.35691788000000002</v>
      </c>
      <c r="C2" s="1">
        <v>0.19499516</v>
      </c>
      <c r="D2" s="1">
        <v>0.23914676000000001</v>
      </c>
    </row>
    <row r="3" spans="1:4">
      <c r="A3" s="1">
        <v>4.7292159999999903E-2</v>
      </c>
      <c r="B3" s="1">
        <v>0.49918196999999898</v>
      </c>
      <c r="C3" s="1">
        <v>9.8687860000000002E-2</v>
      </c>
      <c r="D3" s="1">
        <v>0.11847918</v>
      </c>
    </row>
    <row r="4" spans="1:4">
      <c r="A4" s="1">
        <v>2.4551170000000001E-2</v>
      </c>
      <c r="B4" s="1">
        <v>0.57213689000000001</v>
      </c>
      <c r="C4" s="1">
        <v>3.9352720000000001E-2</v>
      </c>
      <c r="D4" s="1">
        <v>4.2743019999999902E-2</v>
      </c>
    </row>
    <row r="5" spans="1:4">
      <c r="A5" s="1">
        <v>0.10066455000000001</v>
      </c>
      <c r="B5" s="1">
        <v>0.26753345000000001</v>
      </c>
      <c r="C5" s="1">
        <v>0.20446505000000001</v>
      </c>
      <c r="D5" s="1">
        <v>0.24334789000000001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5" x14ac:dyDescent="0"/>
  <cols>
    <col min="1" max="4" width="8.33203125" bestFit="1" customWidth="1"/>
  </cols>
  <sheetData>
    <row r="1" spans="1:4">
      <c r="A1" s="1">
        <v>2.04294917339976E-2</v>
      </c>
      <c r="B1" s="1">
        <v>0.180296548510364</v>
      </c>
      <c r="C1" s="1">
        <v>4.06638321752779E-2</v>
      </c>
      <c r="D1" s="1">
        <v>4.8073077270310502E-2</v>
      </c>
    </row>
    <row r="2" spans="1:4">
      <c r="A2" s="1">
        <v>2.04294917339976E-2</v>
      </c>
      <c r="B2" s="1">
        <v>0.180296548510364</v>
      </c>
      <c r="C2" s="1">
        <v>4.06638321752779E-2</v>
      </c>
      <c r="D2" s="1">
        <v>4.8073077270310502E-2</v>
      </c>
    </row>
    <row r="3" spans="1:4">
      <c r="A3" s="1">
        <v>2.04294917339976E-2</v>
      </c>
      <c r="B3" s="1">
        <v>0.180296548510364</v>
      </c>
      <c r="C3" s="1">
        <v>4.06638321752779E-2</v>
      </c>
      <c r="D3" s="1">
        <v>4.8073077270310502E-2</v>
      </c>
    </row>
    <row r="4" spans="1:4">
      <c r="A4" s="1">
        <v>2.04294917339976E-2</v>
      </c>
      <c r="B4" s="1">
        <v>0.180296548510364</v>
      </c>
      <c r="C4" s="1">
        <v>4.06638321752779E-2</v>
      </c>
      <c r="D4" s="1">
        <v>4.8073077270310502E-2</v>
      </c>
    </row>
    <row r="5" spans="1:4">
      <c r="A5" s="1">
        <v>2.04294917339976E-2</v>
      </c>
      <c r="B5" s="1">
        <v>0.180296548510364</v>
      </c>
      <c r="C5" s="1">
        <v>4.06638321752779E-2</v>
      </c>
      <c r="D5" s="1">
        <v>4.8073077270310502E-2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baseColWidth="10" defaultRowHeight="15" x14ac:dyDescent="0"/>
  <cols>
    <col min="1" max="4" width="8.33203125" bestFit="1" customWidth="1"/>
  </cols>
  <sheetData>
    <row r="1" spans="1:4">
      <c r="A1" s="1">
        <v>0.13258166866489601</v>
      </c>
      <c r="B1" s="1">
        <v>0.12442626805822</v>
      </c>
      <c r="C1" s="1">
        <v>0.25880353444280302</v>
      </c>
      <c r="D1" s="1">
        <v>0.30393599381252401</v>
      </c>
    </row>
    <row r="2" spans="1:4">
      <c r="A2" s="1">
        <v>0.18052795014376999</v>
      </c>
      <c r="B2" s="1">
        <v>0.26739839374191798</v>
      </c>
      <c r="C2" s="1">
        <v>0.35618973855658298</v>
      </c>
      <c r="D2" s="1">
        <v>0.41984199604349398</v>
      </c>
    </row>
    <row r="3" spans="1:4">
      <c r="A3" s="1">
        <v>0.23635757463704199</v>
      </c>
      <c r="B3" s="1">
        <v>0.32451954902730601</v>
      </c>
      <c r="C3" s="1">
        <v>0.46958823036042402</v>
      </c>
      <c r="D3" s="1">
        <v>0.55480531912182096</v>
      </c>
    </row>
    <row r="4" spans="1:4">
      <c r="A4" s="1">
        <v>0.21043019801395399</v>
      </c>
      <c r="B4" s="1">
        <v>0.43887561128345598</v>
      </c>
      <c r="C4" s="1">
        <v>0.41692577852525298</v>
      </c>
      <c r="D4" s="1">
        <v>0.49212812765361102</v>
      </c>
    </row>
    <row r="5" spans="1:4">
      <c r="A5" s="1">
        <v>0.130614321514707</v>
      </c>
      <c r="B5" s="1">
        <v>0.79457384079534998</v>
      </c>
      <c r="C5" s="1">
        <v>0.25480754431036701</v>
      </c>
      <c r="D5" s="1">
        <v>0.29918009149054597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1" sqref="D11"/>
    </sheetView>
  </sheetViews>
  <sheetFormatPr baseColWidth="10" defaultRowHeight="15" x14ac:dyDescent="0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 s="1">
        <f>Kssmat!A1</f>
        <v>6.2041169999999903E-2</v>
      </c>
      <c r="B2" s="1">
        <f>Kssmat!B1</f>
        <v>0.22836419999999899</v>
      </c>
      <c r="C2" s="1">
        <f>Kssmat!C1</f>
        <v>0.14066043</v>
      </c>
      <c r="D2" s="1">
        <f>Kssmat!D1</f>
        <v>0.17311118</v>
      </c>
    </row>
    <row r="3" spans="1:4">
      <c r="A3" s="1">
        <f>Kssmat!A2</f>
        <v>8.7061730000000004E-2</v>
      </c>
      <c r="B3" s="1">
        <f>Kssmat!B2</f>
        <v>0.35691788000000002</v>
      </c>
      <c r="C3" s="1">
        <f>Kssmat!C2</f>
        <v>0.19499516</v>
      </c>
      <c r="D3" s="1">
        <f>Kssmat!D2</f>
        <v>0.23914676000000001</v>
      </c>
    </row>
    <row r="4" spans="1:4">
      <c r="A4" s="1">
        <f>Kssmat!A3</f>
        <v>4.7292159999999903E-2</v>
      </c>
      <c r="B4" s="1">
        <f>Kssmat!B3</f>
        <v>0.49918196999999898</v>
      </c>
      <c r="C4" s="1">
        <f>Kssmat!C3</f>
        <v>9.8687860000000002E-2</v>
      </c>
      <c r="D4" s="1">
        <f>Kssmat!D3</f>
        <v>0.11847918</v>
      </c>
    </row>
    <row r="5" spans="1:4">
      <c r="A5" s="1">
        <f>Kssmat!A4</f>
        <v>2.4551170000000001E-2</v>
      </c>
      <c r="B5" s="1">
        <f>Kssmat!B4</f>
        <v>0.57213689000000001</v>
      </c>
      <c r="C5" s="1">
        <f>Kssmat!C4</f>
        <v>3.9352720000000001E-2</v>
      </c>
      <c r="D5" s="1">
        <f>Kssmat!D4</f>
        <v>4.2743019999999902E-2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>
      <selection activeCell="G13" sqref="G13"/>
    </sheetView>
  </sheetViews>
  <sheetFormatPr baseColWidth="10" defaultRowHeight="15" x14ac:dyDescent="0"/>
  <sheetData>
    <row r="1" spans="1:4">
      <c r="A1" s="2">
        <f>((1+$B$15)*Kssmat0!A1)+($B$16*Lssmat!X1*A$22)-Kssmat!A1+bqss_mat!A1</f>
        <v>0.1325816668733516</v>
      </c>
      <c r="B1" s="2">
        <f>((1+$B$15)*Kssmat0!B1)+($B$16*Lssmat!Y1*B$22)-Kssmat!B1+bqss_mat!B1</f>
        <v>0.12442626628415382</v>
      </c>
      <c r="C1" s="2">
        <f>((1+$B$15)*Kssmat0!C1)+($B$16*Lssmat!Z1*C$22)-Kssmat!C1+bqss_mat!C1</f>
        <v>0.2588035307526132</v>
      </c>
      <c r="D1" s="2">
        <f>((1+$B$15)*Kssmat0!D1)+($B$16*Lssmat!AA1*D$22)-Kssmat!D1+bqss_mat!D1</f>
        <v>0.30393598940060917</v>
      </c>
    </row>
    <row r="2" spans="1:4">
      <c r="A2" s="2">
        <f>((1+$B$15)*Kssmat0!A2)+($B$16*Lssmat!X2*A$22)-Kssmat!A2+bqss_mat!A2</f>
        <v>0.18052794937383571</v>
      </c>
      <c r="B2" s="2">
        <f>((1+$B$15)*Kssmat0!B2)+($B$16*Lssmat!Y2*B$22)-Kssmat!B2+bqss_mat!B2</f>
        <v>0.26739839569794588</v>
      </c>
      <c r="C2" s="2">
        <f>((1+$B$15)*Kssmat0!C2)+($B$16*Lssmat!Z2*C$22)-Kssmat!C2+bqss_mat!C2</f>
        <v>0.35618973732360798</v>
      </c>
      <c r="D2" s="2">
        <f>((1+$B$15)*Kssmat0!D2)+($B$16*Lssmat!AA2*D$22)-Kssmat!D2+bqss_mat!D2</f>
        <v>0.41984199470485917</v>
      </c>
    </row>
    <row r="3" spans="1:4">
      <c r="A3" s="2">
        <f>((1+$B$15)*Kssmat0!A3)+($B$16*Lssmat!X3*A$22)-Kssmat!A3+bqss_mat!A3</f>
        <v>0.23635757441658656</v>
      </c>
      <c r="B3" s="2">
        <f>((1+$B$15)*Kssmat0!B3)+($B$16*Lssmat!Y3*B$22)-Kssmat!B3+bqss_mat!B3</f>
        <v>0.32451955260453191</v>
      </c>
      <c r="C3" s="2">
        <f>((1+$B$15)*Kssmat0!C3)+($B$16*Lssmat!Z3*C$22)-Kssmat!C3+bqss_mat!C3</f>
        <v>0.46958823050361226</v>
      </c>
      <c r="D3" s="2">
        <f>((1+$B$15)*Kssmat0!D3)+($B$16*Lssmat!AA3*D$22)-Kssmat!D3+bqss_mat!D3</f>
        <v>0.55480531952230694</v>
      </c>
    </row>
    <row r="4" spans="1:4">
      <c r="A4" s="2">
        <f>((1+$B$15)*Kssmat0!A4)+($B$16*Lssmat!X4*A$22)-Kssmat!A4+bqss_mat!A4</f>
        <v>0.21043019715811925</v>
      </c>
      <c r="B4" s="2">
        <f>((1+$B$15)*Kssmat0!B4)+($B$16*Lssmat!Y4*B$22)-Kssmat!B4+bqss_mat!B4</f>
        <v>0.43887561699766042</v>
      </c>
      <c r="C4" s="2">
        <f>((1+$B$15)*Kssmat0!C4)+($B$16*Lssmat!Z4*C$22)-Kssmat!C4+bqss_mat!C4</f>
        <v>0.41692577706952327</v>
      </c>
      <c r="D4" s="2">
        <f>((1+$B$15)*Kssmat0!D4)+($B$16*Lssmat!AA4*D$22)-Kssmat!D4+bqss_mat!D4</f>
        <v>0.49212812603106543</v>
      </c>
    </row>
    <row r="5" spans="1:4">
      <c r="A5" s="2">
        <f>((1+$B$15)*Kssmat0!A5)+($B$16*Lssmat!X5*A$22)-Kssmat!A5+bqss_mat!A5</f>
        <v>0.13061432004740881</v>
      </c>
      <c r="B5" s="2">
        <f>((1+$B$15)*Kssmat0!B5)+($B$16*Lssmat!Y5*B$22)-Kssmat!B5+bqss_mat!B5</f>
        <v>0.79457384806784215</v>
      </c>
      <c r="C5" s="2">
        <f>((1+$B$15)*Kssmat0!C5)+($B$16*Lssmat!Z5*C$22)-Kssmat!C5+bqss_mat!C5</f>
        <v>0.25480754112907555</v>
      </c>
      <c r="D5" s="2">
        <f>((1+$B$15)*Kssmat0!D5)+($B$16*Lssmat!AA5*D$22)-Kssmat!D5+bqss_mat!D5</f>
        <v>0.29918008762602732</v>
      </c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15" spans="1:4">
      <c r="A15" t="s">
        <v>0</v>
      </c>
      <c r="B15">
        <v>0.46313621487957601</v>
      </c>
    </row>
    <row r="16" spans="1:4">
      <c r="A16" t="s">
        <v>1</v>
      </c>
      <c r="B16">
        <v>0.53442540620253798</v>
      </c>
    </row>
    <row r="18" spans="1:4">
      <c r="A18" t="s">
        <v>2</v>
      </c>
    </row>
    <row r="21" spans="1:4">
      <c r="A21" t="s">
        <v>3</v>
      </c>
    </row>
    <row r="22" spans="1:4">
      <c r="A22">
        <v>0.5</v>
      </c>
      <c r="B22">
        <v>1</v>
      </c>
      <c r="C22">
        <v>1.2</v>
      </c>
      <c r="D22">
        <v>1.5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3" sqref="G3"/>
    </sheetView>
  </sheetViews>
  <sheetFormatPr baseColWidth="10" defaultRowHeight="15" x14ac:dyDescent="0"/>
  <sheetData>
    <row r="1" spans="1:4">
      <c r="A1" s="1">
        <f>Cssmat!A1-C_calculated!A1</f>
        <v>1.7915444128213664E-9</v>
      </c>
      <c r="B1" s="1">
        <f>Cssmat!B1-C_calculated!B1</f>
        <v>1.7740661856224804E-9</v>
      </c>
      <c r="C1" s="1">
        <f>Cssmat!C1-C_calculated!C1</f>
        <v>3.6901898203822725E-9</v>
      </c>
      <c r="D1" s="1">
        <f>Cssmat!D1-C_calculated!D1</f>
        <v>4.4119148334686997E-9</v>
      </c>
    </row>
    <row r="2" spans="1:4">
      <c r="A2" s="1">
        <f>Cssmat!A2-C_calculated!A2</f>
        <v>7.6993428299587663E-10</v>
      </c>
      <c r="B2" s="1">
        <f>Cssmat!B2-C_calculated!B2</f>
        <v>-1.9560278952113208E-9</v>
      </c>
      <c r="C2" s="1">
        <f>Cssmat!C2-C_calculated!C2</f>
        <v>1.2329749998762907E-9</v>
      </c>
      <c r="D2" s="1">
        <f>Cssmat!D2-C_calculated!D2</f>
        <v>1.3386348141075644E-9</v>
      </c>
    </row>
    <row r="3" spans="1:4">
      <c r="A3" s="1">
        <f>Cssmat!A3-C_calculated!A3</f>
        <v>2.2045543168758286E-10</v>
      </c>
      <c r="B3" s="1">
        <f>Cssmat!B3-C_calculated!B3</f>
        <v>-3.5772259043831411E-9</v>
      </c>
      <c r="C3" s="1">
        <f>Cssmat!C3-C_calculated!C3</f>
        <v>-1.43188239043468E-10</v>
      </c>
      <c r="D3" s="1">
        <f>Cssmat!D3-C_calculated!D3</f>
        <v>-4.0048597771402683E-10</v>
      </c>
    </row>
    <row r="4" spans="1:4">
      <c r="A4" s="1">
        <f>Cssmat!A4-C_calculated!A4</f>
        <v>8.558347364129304E-10</v>
      </c>
      <c r="B4" s="1">
        <f>Cssmat!B4-C_calculated!B4</f>
        <v>-5.714204442952564E-9</v>
      </c>
      <c r="C4" s="1">
        <f>Cssmat!C4-C_calculated!C4</f>
        <v>1.4557297034478722E-9</v>
      </c>
      <c r="D4" s="1">
        <f>Cssmat!D4-C_calculated!D4</f>
        <v>1.6225455978791103E-9</v>
      </c>
    </row>
    <row r="5" spans="1:4">
      <c r="A5" s="1">
        <f>Cssmat!A5-C_calculated!A5</f>
        <v>1.4672981996088907E-9</v>
      </c>
      <c r="B5" s="1">
        <f>Cssmat!B5-C_calculated!B5</f>
        <v>-7.2724921640343609E-9</v>
      </c>
      <c r="C5" s="1">
        <f>Cssmat!C5-C_calculated!C5</f>
        <v>3.1812914524920188E-9</v>
      </c>
      <c r="D5" s="1">
        <f>Cssmat!D5-C_calculated!D5</f>
        <v>3.8645186495323003E-9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Lssmat</vt:lpstr>
      <vt:lpstr>Kssmat</vt:lpstr>
      <vt:lpstr>bqss_mat</vt:lpstr>
      <vt:lpstr>Cssmat</vt:lpstr>
      <vt:lpstr>Kssmat0</vt:lpstr>
      <vt:lpstr>C_calculated</vt:lpstr>
      <vt:lpstr>Diff in Cs</vt:lpstr>
    </vt:vector>
  </TitlesOfParts>
  <Company>MTSU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DeBacker</dc:creator>
  <cp:lastModifiedBy>Jason DeBacker</cp:lastModifiedBy>
  <dcterms:created xsi:type="dcterms:W3CDTF">2015-07-16T02:57:27Z</dcterms:created>
  <dcterms:modified xsi:type="dcterms:W3CDTF">2015-07-16T18:13:23Z</dcterms:modified>
</cp:coreProperties>
</file>