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222\OneDrive\デスクトップ\4git\SRS\Excel\"/>
    </mc:Choice>
  </mc:AlternateContent>
  <xr:revisionPtr revIDLastSave="0" documentId="13_ncr:1_{20E2957E-67A4-4D7F-81DF-E0C4A7B83F02}" xr6:coauthVersionLast="47" xr6:coauthVersionMax="47" xr10:uidLastSave="{00000000-0000-0000-0000-000000000000}"/>
  <bookViews>
    <workbookView xWindow="-120" yWindow="-120" windowWidth="51840" windowHeight="21120" xr2:uid="{6F06859A-23BC-489A-B80A-923C614F6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 s="1"/>
  <c r="F4" i="1" l="1"/>
  <c r="G4" i="1" s="1"/>
  <c r="B5" i="1"/>
  <c r="D5" i="1" s="1"/>
  <c r="F5" i="1" l="1"/>
  <c r="G5" i="1" s="1"/>
  <c r="B6" i="1"/>
  <c r="D6" i="1" s="1"/>
  <c r="F6" i="1" l="1"/>
  <c r="G6" i="1" s="1"/>
  <c r="B7" i="1"/>
  <c r="D7" i="1" s="1"/>
  <c r="F7" i="1" l="1"/>
  <c r="G7" i="1" s="1"/>
  <c r="B8" i="1"/>
  <c r="D8" i="1" s="1"/>
  <c r="F8" i="1" l="1"/>
  <c r="G8" i="1" s="1"/>
  <c r="B9" i="1"/>
  <c r="D9" i="1" s="1"/>
  <c r="B10" i="1" l="1"/>
  <c r="D10" i="1" s="1"/>
  <c r="F9" i="1"/>
  <c r="G9" i="1" s="1"/>
  <c r="F10" i="1" l="1"/>
  <c r="G10" i="1" s="1"/>
  <c r="B11" i="1"/>
  <c r="D11" i="1" s="1"/>
  <c r="B12" i="1" l="1"/>
  <c r="D12" i="1" s="1"/>
  <c r="F11" i="1"/>
  <c r="G11" i="1" s="1"/>
  <c r="B13" i="1" l="1"/>
  <c r="D13" i="1" s="1"/>
  <c r="F12" i="1"/>
  <c r="G12" i="1" s="1"/>
  <c r="B14" i="1" l="1"/>
  <c r="D14" i="1" s="1"/>
  <c r="F13" i="1"/>
  <c r="G13" i="1" s="1"/>
  <c r="B15" i="1" l="1"/>
  <c r="D15" i="1" s="1"/>
  <c r="F15" i="1" s="1"/>
  <c r="G15" i="1" s="1"/>
  <c r="F14" i="1"/>
  <c r="G14" i="1" s="1"/>
</calcChain>
</file>

<file path=xl/sharedStrings.xml><?xml version="1.0" encoding="utf-8"?>
<sst xmlns="http://schemas.openxmlformats.org/spreadsheetml/2006/main" count="15" uniqueCount="14">
  <si>
    <t>Quality of response</t>
  </si>
  <si>
    <t>New EF</t>
  </si>
  <si>
    <t>Current EF</t>
  </si>
  <si>
    <t>Scenario</t>
  </si>
  <si>
    <t>Interval hours</t>
  </si>
  <si>
    <t>Days</t>
  </si>
  <si>
    <t>hard</t>
  </si>
  <si>
    <t>medium</t>
  </si>
  <si>
    <t>easy</t>
  </si>
  <si>
    <t>Simulation</t>
  </si>
  <si>
    <t>Adjustment:</t>
  </si>
  <si>
    <t>Base:</t>
  </si>
  <si>
    <t>Quality of response matrix:</t>
  </si>
  <si>
    <t>currentEF * LOG(qualityOfResponse + logAdjustment, logBase)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</si>
</sst>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7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6" borderId="4" xfId="0" applyFill="1" applyBorder="1"/>
    <xf numFmtId="0" fontId="0" fillId="5" borderId="2" xfId="0" applyFill="1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1" fillId="5" borderId="9" xfId="0" applyFont="1" applyFill="1" applyBorder="1"/>
    <xf numFmtId="0" fontId="0" fillId="5" borderId="9" xfId="0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0" borderId="3" xfId="0" applyBorder="1"/>
    <xf numFmtId="0" fontId="0" fillId="0" borderId="2" xfId="0" applyBorder="1"/>
    <xf numFmtId="0" fontId="0" fillId="0" borderId="11" xfId="0" applyBorder="1"/>
    <xf numFmtId="164" fontId="0" fillId="5" borderId="1" xfId="0" applyNumberFormat="1" applyFill="1" applyBorder="1"/>
    <xf numFmtId="164" fontId="2" fillId="5" borderId="1" xfId="0" applyNumberFormat="1" applyFont="1" applyFill="1" applyBorder="1" applyAlignment="1">
      <alignment vertic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8" borderId="1" xfId="0" applyFill="1" applyBorder="1"/>
    <xf numFmtId="164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F1E5-EEE2-4D25-8185-A3F4FB649674}">
  <dimension ref="A1:M15"/>
  <sheetViews>
    <sheetView tabSelected="1" zoomScale="160" zoomScaleNormal="160" workbookViewId="0"/>
  </sheetViews>
  <sheetFormatPr defaultRowHeight="15"/>
  <cols>
    <col min="1" max="1" width="19.140625" customWidth="1"/>
    <col min="2" max="2" width="15.28515625" customWidth="1"/>
    <col min="3" max="3" width="19.42578125" customWidth="1"/>
    <col min="4" max="4" width="15.85546875" customWidth="1"/>
    <col min="5" max="5" width="18.7109375" customWidth="1"/>
    <col min="6" max="6" width="25.5703125" customWidth="1"/>
    <col min="7" max="7" width="31" customWidth="1"/>
  </cols>
  <sheetData>
    <row r="1" spans="1:13">
      <c r="A1" s="5" t="s">
        <v>3</v>
      </c>
      <c r="B1" s="8" t="s">
        <v>2</v>
      </c>
      <c r="C1" s="6" t="s">
        <v>0</v>
      </c>
      <c r="D1" s="21" t="s">
        <v>1</v>
      </c>
      <c r="E1" s="26"/>
      <c r="F1" s="23" t="s">
        <v>4</v>
      </c>
      <c r="G1" s="4" t="s">
        <v>5</v>
      </c>
    </row>
    <row r="2" spans="1:13">
      <c r="A2" s="1"/>
      <c r="B2" s="9"/>
      <c r="C2" s="32" t="s">
        <v>7</v>
      </c>
      <c r="D2" s="22"/>
      <c r="E2" s="27"/>
      <c r="F2" s="24"/>
      <c r="G2" s="3"/>
    </row>
    <row r="3" spans="1:13">
      <c r="A3" s="2" t="s">
        <v>9</v>
      </c>
      <c r="B3" s="9"/>
      <c r="C3" s="7">
        <f>VLOOKUP(C2, K9:L11, 2, FALSE)</f>
        <v>30</v>
      </c>
      <c r="D3" s="22"/>
      <c r="E3" s="25"/>
      <c r="F3" s="24"/>
      <c r="G3" s="3"/>
    </row>
    <row r="4" spans="1:13">
      <c r="A4" s="2"/>
      <c r="B4" s="33">
        <v>2.5</v>
      </c>
      <c r="C4" s="7"/>
      <c r="D4" s="29">
        <f>B4 * LOG(C3 + M4,M5)</f>
        <v>3.5802097400167572</v>
      </c>
      <c r="E4" s="25"/>
      <c r="F4" s="30">
        <f>D4*6</f>
        <v>21.481258440100543</v>
      </c>
      <c r="G4" s="31">
        <f>F4/24</f>
        <v>0.8950524350041893</v>
      </c>
      <c r="K4" s="17" t="s">
        <v>10</v>
      </c>
      <c r="L4" s="17"/>
      <c r="M4" s="9">
        <v>1</v>
      </c>
    </row>
    <row r="5" spans="1:13">
      <c r="A5" s="2">
        <v>1</v>
      </c>
      <c r="B5" s="28">
        <f t="shared" ref="B5:B15" si="0">D4</f>
        <v>3.5802097400167572</v>
      </c>
      <c r="C5" s="7"/>
      <c r="D5" s="29">
        <f>B5 * LOG(C3 + M4,M5)</f>
        <v>5.1271607130043426</v>
      </c>
      <c r="E5" s="2"/>
      <c r="F5" s="30">
        <f t="shared" ref="F5:F15" si="1">D5*6</f>
        <v>30.762964278026054</v>
      </c>
      <c r="G5" s="31">
        <f t="shared" ref="G5:G15" si="2">F5/24</f>
        <v>1.2817901782510857</v>
      </c>
      <c r="K5" s="19" t="s">
        <v>11</v>
      </c>
      <c r="L5" s="20"/>
      <c r="M5" s="16">
        <v>11</v>
      </c>
    </row>
    <row r="6" spans="1:13">
      <c r="A6" s="2">
        <v>2</v>
      </c>
      <c r="B6" s="28">
        <f t="shared" si="0"/>
        <v>5.1271607130043426</v>
      </c>
      <c r="C6" s="7"/>
      <c r="D6" s="29">
        <f>B6 * LOG(C3 + M4,M5)</f>
        <v>7.342524289331763</v>
      </c>
      <c r="E6" s="2"/>
      <c r="F6" s="30">
        <f t="shared" si="1"/>
        <v>44.055145735990578</v>
      </c>
      <c r="G6" s="31">
        <f t="shared" si="2"/>
        <v>1.8356310723329408</v>
      </c>
      <c r="K6" s="18"/>
      <c r="M6" s="12"/>
    </row>
    <row r="7" spans="1:13">
      <c r="A7" s="2">
        <v>3</v>
      </c>
      <c r="B7" s="28">
        <f t="shared" si="0"/>
        <v>7.342524289331763</v>
      </c>
      <c r="C7" s="7"/>
      <c r="D7" s="29">
        <f>B7 * LOG(C3 + M4,M5)</f>
        <v>10.515110790790079</v>
      </c>
      <c r="E7" s="2"/>
      <c r="F7" s="30">
        <f t="shared" si="1"/>
        <v>63.090664744740472</v>
      </c>
      <c r="G7" s="31">
        <f t="shared" si="2"/>
        <v>2.6287776976975197</v>
      </c>
      <c r="K7" s="13"/>
      <c r="L7" s="14"/>
      <c r="M7" s="15"/>
    </row>
    <row r="8" spans="1:13">
      <c r="A8" s="2">
        <v>4</v>
      </c>
      <c r="B8" s="28">
        <f t="shared" si="0"/>
        <v>10.515110790790079</v>
      </c>
      <c r="C8" s="7"/>
      <c r="D8" s="29">
        <f>B8 * LOG(C3 + M4,M5)</f>
        <v>15.058520828216778</v>
      </c>
      <c r="E8" s="2"/>
      <c r="F8" s="30">
        <f t="shared" si="1"/>
        <v>90.35112496930067</v>
      </c>
      <c r="G8" s="31">
        <f t="shared" si="2"/>
        <v>3.7646302070541946</v>
      </c>
      <c r="K8" s="11" t="s">
        <v>12</v>
      </c>
      <c r="L8" s="11"/>
      <c r="M8" s="11"/>
    </row>
    <row r="9" spans="1:13">
      <c r="A9" s="2">
        <v>5</v>
      </c>
      <c r="B9" s="28">
        <f t="shared" si="0"/>
        <v>15.058520828216778</v>
      </c>
      <c r="C9" s="7"/>
      <c r="D9" s="29">
        <f>B9 * LOG(C3 + M4,M5)</f>
        <v>21.565065175770766</v>
      </c>
      <c r="E9" s="2"/>
      <c r="F9" s="30">
        <f t="shared" si="1"/>
        <v>129.39039105462459</v>
      </c>
      <c r="G9" s="31">
        <f t="shared" si="2"/>
        <v>5.3912662939426914</v>
      </c>
      <c r="K9" s="10" t="s">
        <v>6</v>
      </c>
      <c r="L9" s="10">
        <v>1</v>
      </c>
      <c r="M9" s="10"/>
    </row>
    <row r="10" spans="1:13">
      <c r="A10" s="2">
        <v>6</v>
      </c>
      <c r="B10" s="28">
        <f t="shared" si="0"/>
        <v>21.565065175770766</v>
      </c>
      <c r="C10" s="7"/>
      <c r="D10" s="29">
        <f>B10 * LOG(C3 + M4,M5)</f>
        <v>30.882982554556271</v>
      </c>
      <c r="E10" s="2"/>
      <c r="F10" s="30">
        <f t="shared" si="1"/>
        <v>185.29789532733764</v>
      </c>
      <c r="G10" s="31">
        <f t="shared" si="2"/>
        <v>7.7207456386390687</v>
      </c>
      <c r="K10" s="10" t="s">
        <v>7</v>
      </c>
      <c r="L10" s="10">
        <v>30</v>
      </c>
      <c r="M10" s="10"/>
    </row>
    <row r="11" spans="1:13">
      <c r="A11" s="2">
        <v>7</v>
      </c>
      <c r="B11" s="28">
        <f t="shared" si="0"/>
        <v>30.882982554556271</v>
      </c>
      <c r="C11" s="7"/>
      <c r="D11" s="29">
        <f>B11 * LOG(C3 + M4,M5)</f>
        <v>44.227021977035982</v>
      </c>
      <c r="E11" s="2"/>
      <c r="F11" s="30">
        <f t="shared" si="1"/>
        <v>265.3621318622159</v>
      </c>
      <c r="G11" s="31">
        <f t="shared" si="2"/>
        <v>11.056755494258995</v>
      </c>
      <c r="K11" s="10" t="s">
        <v>8</v>
      </c>
      <c r="L11" s="10">
        <v>100</v>
      </c>
      <c r="M11" s="10"/>
    </row>
    <row r="12" spans="1:13">
      <c r="A12" s="2">
        <v>8</v>
      </c>
      <c r="B12" s="28">
        <f t="shared" si="0"/>
        <v>44.227021977035982</v>
      </c>
      <c r="C12" s="7"/>
      <c r="D12" s="29">
        <f>B12 * LOG(C3 + M4,M5)</f>
        <v>63.336805941647761</v>
      </c>
      <c r="E12" s="2"/>
      <c r="F12" s="30">
        <f t="shared" si="1"/>
        <v>380.02083564988658</v>
      </c>
      <c r="G12" s="31">
        <f t="shared" si="2"/>
        <v>15.83420148541194</v>
      </c>
    </row>
    <row r="13" spans="1:13">
      <c r="A13" s="2">
        <v>9</v>
      </c>
      <c r="B13" s="28">
        <f t="shared" si="0"/>
        <v>63.336805941647761</v>
      </c>
      <c r="C13" s="7"/>
      <c r="D13" s="29">
        <f>B13 * LOG(C3 + M4,M5)</f>
        <v>90.703619813535411</v>
      </c>
      <c r="E13" s="2"/>
      <c r="F13" s="30">
        <f t="shared" si="1"/>
        <v>544.2217188812125</v>
      </c>
      <c r="G13" s="31">
        <f t="shared" si="2"/>
        <v>22.675904953383853</v>
      </c>
    </row>
    <row r="14" spans="1:13">
      <c r="A14" s="2">
        <v>10</v>
      </c>
      <c r="B14" s="28">
        <f t="shared" si="0"/>
        <v>90.703619813535411</v>
      </c>
      <c r="C14" s="7"/>
      <c r="D14" s="29">
        <f>B14 * LOG(C3 + M4,M5)</f>
        <v>129.89519324447855</v>
      </c>
      <c r="E14" s="2"/>
      <c r="F14" s="30">
        <f t="shared" si="1"/>
        <v>779.37115946687129</v>
      </c>
      <c r="G14" s="31">
        <f t="shared" si="2"/>
        <v>32.473798311119637</v>
      </c>
    </row>
    <row r="15" spans="1:13">
      <c r="A15" s="2">
        <v>11</v>
      </c>
      <c r="B15" s="28">
        <f t="shared" si="0"/>
        <v>129.89519324447855</v>
      </c>
      <c r="C15" s="7"/>
      <c r="D15" s="29">
        <f>B15 * LOG(C3 + M4,M5)</f>
        <v>186.02081441409638</v>
      </c>
      <c r="E15" s="2"/>
      <c r="F15" s="30">
        <f t="shared" si="1"/>
        <v>1116.1248864845784</v>
      </c>
      <c r="G15" s="31">
        <f t="shared" si="2"/>
        <v>46.505203603524102</v>
      </c>
      <c r="K15" t="s">
        <v>13</v>
      </c>
    </row>
  </sheetData>
  <dataValidations count="1">
    <dataValidation type="list" allowBlank="1" showInputMessage="1" showErrorMessage="1" sqref="C2" xr:uid="{EB376924-F46D-4529-92F0-923C5D1EA3C4}">
      <formula1>$K$9:$K$11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S</dc:creator>
  <cp:lastModifiedBy>Dries S</cp:lastModifiedBy>
  <dcterms:created xsi:type="dcterms:W3CDTF">2024-03-17T12:01:05Z</dcterms:created>
  <dcterms:modified xsi:type="dcterms:W3CDTF">2024-03-22T11:16:12Z</dcterms:modified>
</cp:coreProperties>
</file>