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fileSharing readOnlyRecommended="1" userName="Evangelos Drikos" reservationPassword="E9C0"/>
  <workbookPr showInkAnnotation="0" checkCompatibility="1" autoCompressPictures="0"/>
  <bookViews>
    <workbookView xWindow="600" yWindow="0" windowWidth="27400" windowHeight="16060" tabRatio="500" activeTab="1"/>
  </bookViews>
  <sheets>
    <sheet name="Paschal Cycle" sheetId="1" r:id="rId1"/>
    <sheet name="README"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1" l="1"/>
  <c r="AB4" i="1"/>
  <c r="E5" i="1"/>
  <c r="AB5" i="1"/>
  <c r="E6" i="1"/>
  <c r="AB6" i="1"/>
  <c r="E7" i="1"/>
  <c r="AB7" i="1"/>
  <c r="E8" i="1"/>
  <c r="AB8" i="1"/>
  <c r="E9" i="1"/>
  <c r="AB9" i="1"/>
  <c r="E10" i="1"/>
  <c r="AB10" i="1"/>
  <c r="E11" i="1"/>
  <c r="AB11" i="1"/>
  <c r="E12" i="1"/>
  <c r="AB12" i="1"/>
  <c r="E13" i="1"/>
  <c r="AB13" i="1"/>
  <c r="E14" i="1"/>
  <c r="AB14" i="1"/>
  <c r="E15" i="1"/>
  <c r="AB15" i="1"/>
  <c r="E16" i="1"/>
  <c r="AB16" i="1"/>
  <c r="E17" i="1"/>
  <c r="AB17" i="1"/>
  <c r="E18" i="1"/>
  <c r="AB18" i="1"/>
  <c r="E19" i="1"/>
  <c r="AB19" i="1"/>
  <c r="E20" i="1"/>
  <c r="AB20" i="1"/>
  <c r="E21" i="1"/>
  <c r="AB21" i="1"/>
  <c r="E22" i="1"/>
  <c r="AB22" i="1"/>
  <c r="E23" i="1"/>
  <c r="AB23" i="1"/>
  <c r="E24" i="1"/>
  <c r="AB24" i="1"/>
  <c r="E25" i="1"/>
  <c r="AB25" i="1"/>
  <c r="E26" i="1"/>
  <c r="AB26" i="1"/>
  <c r="E27" i="1"/>
  <c r="AB27" i="1"/>
  <c r="E28" i="1"/>
  <c r="AB28" i="1"/>
  <c r="E29" i="1"/>
  <c r="AB29" i="1"/>
  <c r="E30" i="1"/>
  <c r="AB30" i="1"/>
  <c r="E31" i="1"/>
  <c r="AB31" i="1"/>
  <c r="E32" i="1"/>
  <c r="AB32" i="1"/>
  <c r="E33" i="1"/>
  <c r="AB33" i="1"/>
  <c r="E34" i="1"/>
  <c r="AB34" i="1"/>
  <c r="E35" i="1"/>
  <c r="AB35" i="1"/>
  <c r="E36" i="1"/>
  <c r="AB36" i="1"/>
  <c r="E37" i="1"/>
  <c r="AB37" i="1"/>
  <c r="E38" i="1"/>
  <c r="AB38" i="1"/>
  <c r="E39" i="1"/>
  <c r="AB39" i="1"/>
  <c r="E40" i="1"/>
  <c r="AB40" i="1"/>
  <c r="E41" i="1"/>
  <c r="AB41" i="1"/>
  <c r="E42" i="1"/>
  <c r="AB42" i="1"/>
  <c r="E43" i="1"/>
  <c r="AB43" i="1"/>
  <c r="E44" i="1"/>
  <c r="AB44" i="1"/>
  <c r="E45" i="1"/>
  <c r="AB45" i="1"/>
  <c r="E46" i="1"/>
  <c r="AB46" i="1"/>
  <c r="E47" i="1"/>
  <c r="AB47" i="1"/>
  <c r="E48" i="1"/>
  <c r="AB48" i="1"/>
  <c r="E49" i="1"/>
  <c r="AB49" i="1"/>
  <c r="E50" i="1"/>
  <c r="AB50" i="1"/>
  <c r="E51" i="1"/>
  <c r="AB51" i="1"/>
  <c r="E52" i="1"/>
  <c r="AB52" i="1"/>
  <c r="E53" i="1"/>
  <c r="AB53" i="1"/>
  <c r="E54" i="1"/>
  <c r="AB54" i="1"/>
  <c r="E55" i="1"/>
  <c r="AB55" i="1"/>
  <c r="E56" i="1"/>
  <c r="AB56" i="1"/>
  <c r="E57" i="1"/>
  <c r="AB57" i="1"/>
  <c r="E58" i="1"/>
  <c r="AB58" i="1"/>
  <c r="E59" i="1"/>
  <c r="AB59" i="1"/>
  <c r="E60" i="1"/>
  <c r="AB60" i="1"/>
  <c r="E61" i="1"/>
  <c r="AB61" i="1"/>
  <c r="E62" i="1"/>
  <c r="AB62" i="1"/>
  <c r="E63" i="1"/>
  <c r="AB63" i="1"/>
  <c r="E64" i="1"/>
  <c r="AB64" i="1"/>
  <c r="E65" i="1"/>
  <c r="AB65" i="1"/>
  <c r="E66" i="1"/>
  <c r="AB66" i="1"/>
  <c r="E67" i="1"/>
  <c r="AB67" i="1"/>
  <c r="E68" i="1"/>
  <c r="AB68" i="1"/>
  <c r="E69" i="1"/>
  <c r="AB69" i="1"/>
  <c r="E70" i="1"/>
  <c r="AB70" i="1"/>
  <c r="E71" i="1"/>
  <c r="AB71" i="1"/>
  <c r="E72" i="1"/>
  <c r="AB72" i="1"/>
  <c r="E73" i="1"/>
  <c r="AB73" i="1"/>
  <c r="E74" i="1"/>
  <c r="AB74" i="1"/>
  <c r="E75" i="1"/>
  <c r="AB75" i="1"/>
  <c r="E76" i="1"/>
  <c r="AB76" i="1"/>
  <c r="E77" i="1"/>
  <c r="AB77" i="1"/>
  <c r="E78" i="1"/>
  <c r="AB78" i="1"/>
  <c r="E79" i="1"/>
  <c r="AB79" i="1"/>
  <c r="E80" i="1"/>
  <c r="AB80" i="1"/>
  <c r="E81" i="1"/>
  <c r="AB81" i="1"/>
  <c r="E82" i="1"/>
  <c r="AB82" i="1"/>
  <c r="E83" i="1"/>
  <c r="AB83" i="1"/>
  <c r="E84" i="1"/>
  <c r="AB84" i="1"/>
  <c r="E85" i="1"/>
  <c r="AB85" i="1"/>
  <c r="E86" i="1"/>
  <c r="AB86" i="1"/>
  <c r="E87" i="1"/>
  <c r="AB87" i="1"/>
  <c r="E88" i="1"/>
  <c r="AB88" i="1"/>
  <c r="E89" i="1"/>
  <c r="AB89" i="1"/>
  <c r="E90" i="1"/>
  <c r="AB90" i="1"/>
  <c r="E91" i="1"/>
  <c r="AB91" i="1"/>
  <c r="E92" i="1"/>
  <c r="AB92" i="1"/>
  <c r="E93" i="1"/>
  <c r="AB93" i="1"/>
  <c r="E94" i="1"/>
  <c r="AB94" i="1"/>
  <c r="E95" i="1"/>
  <c r="AB95" i="1"/>
  <c r="E96" i="1"/>
  <c r="AB96" i="1"/>
  <c r="E97" i="1"/>
  <c r="AB97" i="1"/>
  <c r="E98" i="1"/>
  <c r="AB98" i="1"/>
  <c r="E99" i="1"/>
  <c r="AB99" i="1"/>
  <c r="E100" i="1"/>
  <c r="AB100" i="1"/>
  <c r="E101" i="1"/>
  <c r="AB101" i="1"/>
  <c r="E102" i="1"/>
  <c r="AB102" i="1"/>
  <c r="E103" i="1"/>
  <c r="AB103" i="1"/>
  <c r="E104" i="1"/>
  <c r="AB104" i="1"/>
  <c r="E105" i="1"/>
  <c r="AB105" i="1"/>
  <c r="E106" i="1"/>
  <c r="AB106" i="1"/>
  <c r="E107" i="1"/>
  <c r="AB107" i="1"/>
  <c r="E108" i="1"/>
  <c r="AB108" i="1"/>
  <c r="E109" i="1"/>
  <c r="AB109" i="1"/>
  <c r="E110" i="1"/>
  <c r="AB110" i="1"/>
  <c r="E111" i="1"/>
  <c r="AB111" i="1"/>
  <c r="E112" i="1"/>
  <c r="AB112" i="1"/>
  <c r="E113" i="1"/>
  <c r="AB113" i="1"/>
  <c r="E114" i="1"/>
  <c r="AB114" i="1"/>
  <c r="E115" i="1"/>
  <c r="AB115" i="1"/>
  <c r="E116" i="1"/>
  <c r="AB116" i="1"/>
  <c r="AB3" i="1"/>
  <c r="F23" i="1"/>
  <c r="L23" i="1"/>
  <c r="O23" i="1"/>
  <c r="P23" i="1"/>
  <c r="G23" i="1"/>
  <c r="S23" i="1"/>
  <c r="U23" i="1"/>
  <c r="F24" i="1"/>
  <c r="L24" i="1"/>
  <c r="O24" i="1"/>
  <c r="P24" i="1"/>
  <c r="G24" i="1"/>
  <c r="S24" i="1"/>
  <c r="U24" i="1"/>
  <c r="F25" i="1"/>
  <c r="L25" i="1"/>
  <c r="O25" i="1"/>
  <c r="P25" i="1"/>
  <c r="G25" i="1"/>
  <c r="S25" i="1"/>
  <c r="U25" i="1"/>
  <c r="F26" i="1"/>
  <c r="L26" i="1"/>
  <c r="O26" i="1"/>
  <c r="P26" i="1"/>
  <c r="G26" i="1"/>
  <c r="S26" i="1"/>
  <c r="U26" i="1"/>
  <c r="F27" i="1"/>
  <c r="L27" i="1"/>
  <c r="O27" i="1"/>
  <c r="P27" i="1"/>
  <c r="G27" i="1"/>
  <c r="S27" i="1"/>
  <c r="U27" i="1"/>
  <c r="F28" i="1"/>
  <c r="L28" i="1"/>
  <c r="O28" i="1"/>
  <c r="P28" i="1"/>
  <c r="G28" i="1"/>
  <c r="S28" i="1"/>
  <c r="U28" i="1"/>
  <c r="F29" i="1"/>
  <c r="L29" i="1"/>
  <c r="O29" i="1"/>
  <c r="P29" i="1"/>
  <c r="G29" i="1"/>
  <c r="S29" i="1"/>
  <c r="U29" i="1"/>
  <c r="F30" i="1"/>
  <c r="L30" i="1"/>
  <c r="O30" i="1"/>
  <c r="P30" i="1"/>
  <c r="G30" i="1"/>
  <c r="S30" i="1"/>
  <c r="U30" i="1"/>
  <c r="F31" i="1"/>
  <c r="L31" i="1"/>
  <c r="O31" i="1"/>
  <c r="P31" i="1"/>
  <c r="G31" i="1"/>
  <c r="S31" i="1"/>
  <c r="U31" i="1"/>
  <c r="F32" i="1"/>
  <c r="L32" i="1"/>
  <c r="O32" i="1"/>
  <c r="P32" i="1"/>
  <c r="G32" i="1"/>
  <c r="S32" i="1"/>
  <c r="U32" i="1"/>
  <c r="F33" i="1"/>
  <c r="L33" i="1"/>
  <c r="O33" i="1"/>
  <c r="P33" i="1"/>
  <c r="G33" i="1"/>
  <c r="S33" i="1"/>
  <c r="U33" i="1"/>
  <c r="F34" i="1"/>
  <c r="L34" i="1"/>
  <c r="O34" i="1"/>
  <c r="P34" i="1"/>
  <c r="G34" i="1"/>
  <c r="S34" i="1"/>
  <c r="U34" i="1"/>
  <c r="F35" i="1"/>
  <c r="L35" i="1"/>
  <c r="O35" i="1"/>
  <c r="P35" i="1"/>
  <c r="G35" i="1"/>
  <c r="S35" i="1"/>
  <c r="U35" i="1"/>
  <c r="F36" i="1"/>
  <c r="L36" i="1"/>
  <c r="O36" i="1"/>
  <c r="P36" i="1"/>
  <c r="G36" i="1"/>
  <c r="S36" i="1"/>
  <c r="U36" i="1"/>
  <c r="F37" i="1"/>
  <c r="L37" i="1"/>
  <c r="O37" i="1"/>
  <c r="P37" i="1"/>
  <c r="G37" i="1"/>
  <c r="S37" i="1"/>
  <c r="U37" i="1"/>
  <c r="F38" i="1"/>
  <c r="L38" i="1"/>
  <c r="O38" i="1"/>
  <c r="P38" i="1"/>
  <c r="G38" i="1"/>
  <c r="S38" i="1"/>
  <c r="U38" i="1"/>
  <c r="F39" i="1"/>
  <c r="L39" i="1"/>
  <c r="O39" i="1"/>
  <c r="P39" i="1"/>
  <c r="G39" i="1"/>
  <c r="S39" i="1"/>
  <c r="U39" i="1"/>
  <c r="F40" i="1"/>
  <c r="L40" i="1"/>
  <c r="O40" i="1"/>
  <c r="P40" i="1"/>
  <c r="G40" i="1"/>
  <c r="S40" i="1"/>
  <c r="U40" i="1"/>
  <c r="F41" i="1"/>
  <c r="L41" i="1"/>
  <c r="O41" i="1"/>
  <c r="P41" i="1"/>
  <c r="G41" i="1"/>
  <c r="S41" i="1"/>
  <c r="U41" i="1"/>
  <c r="F42" i="1"/>
  <c r="L42" i="1"/>
  <c r="O42" i="1"/>
  <c r="P42" i="1"/>
  <c r="G42" i="1"/>
  <c r="S42" i="1"/>
  <c r="U42" i="1"/>
  <c r="F43" i="1"/>
  <c r="L43" i="1"/>
  <c r="O43" i="1"/>
  <c r="P43" i="1"/>
  <c r="G43" i="1"/>
  <c r="S43" i="1"/>
  <c r="U43" i="1"/>
  <c r="F44" i="1"/>
  <c r="L44" i="1"/>
  <c r="O44" i="1"/>
  <c r="P44" i="1"/>
  <c r="G44" i="1"/>
  <c r="S44" i="1"/>
  <c r="U44" i="1"/>
  <c r="F45" i="1"/>
  <c r="L45" i="1"/>
  <c r="O45" i="1"/>
  <c r="P45" i="1"/>
  <c r="G45" i="1"/>
  <c r="S45" i="1"/>
  <c r="U45" i="1"/>
  <c r="F46" i="1"/>
  <c r="L46" i="1"/>
  <c r="O46" i="1"/>
  <c r="P46" i="1"/>
  <c r="G46" i="1"/>
  <c r="S46" i="1"/>
  <c r="U46" i="1"/>
  <c r="F47" i="1"/>
  <c r="L47" i="1"/>
  <c r="O47" i="1"/>
  <c r="P47" i="1"/>
  <c r="G47" i="1"/>
  <c r="S47" i="1"/>
  <c r="U47" i="1"/>
  <c r="F48" i="1"/>
  <c r="L48" i="1"/>
  <c r="O48" i="1"/>
  <c r="P48" i="1"/>
  <c r="G48" i="1"/>
  <c r="S48" i="1"/>
  <c r="U48" i="1"/>
  <c r="F49" i="1"/>
  <c r="L49" i="1"/>
  <c r="O49" i="1"/>
  <c r="P49" i="1"/>
  <c r="G49" i="1"/>
  <c r="S49" i="1"/>
  <c r="U49" i="1"/>
  <c r="F50" i="1"/>
  <c r="L50" i="1"/>
  <c r="O50" i="1"/>
  <c r="P50" i="1"/>
  <c r="G50" i="1"/>
  <c r="S50" i="1"/>
  <c r="U50" i="1"/>
  <c r="F51" i="1"/>
  <c r="L51" i="1"/>
  <c r="O51" i="1"/>
  <c r="P51" i="1"/>
  <c r="G51" i="1"/>
  <c r="S51" i="1"/>
  <c r="U51" i="1"/>
  <c r="F52" i="1"/>
  <c r="L52" i="1"/>
  <c r="O52" i="1"/>
  <c r="P52" i="1"/>
  <c r="G52" i="1"/>
  <c r="S52" i="1"/>
  <c r="U52" i="1"/>
  <c r="F53" i="1"/>
  <c r="L53" i="1"/>
  <c r="O53" i="1"/>
  <c r="P53" i="1"/>
  <c r="G53" i="1"/>
  <c r="S53" i="1"/>
  <c r="U53" i="1"/>
  <c r="F54" i="1"/>
  <c r="L54" i="1"/>
  <c r="O54" i="1"/>
  <c r="P54" i="1"/>
  <c r="G54" i="1"/>
  <c r="S54" i="1"/>
  <c r="U54" i="1"/>
  <c r="F55" i="1"/>
  <c r="L55" i="1"/>
  <c r="O55" i="1"/>
  <c r="P55" i="1"/>
  <c r="G55" i="1"/>
  <c r="S55" i="1"/>
  <c r="U55" i="1"/>
  <c r="F56" i="1"/>
  <c r="L56" i="1"/>
  <c r="O56" i="1"/>
  <c r="P56" i="1"/>
  <c r="G56" i="1"/>
  <c r="S56" i="1"/>
  <c r="U56" i="1"/>
  <c r="F57" i="1"/>
  <c r="L57" i="1"/>
  <c r="O57" i="1"/>
  <c r="P57" i="1"/>
  <c r="G57" i="1"/>
  <c r="S57" i="1"/>
  <c r="U57" i="1"/>
  <c r="F58" i="1"/>
  <c r="L58" i="1"/>
  <c r="O58" i="1"/>
  <c r="P58" i="1"/>
  <c r="G58" i="1"/>
  <c r="S58" i="1"/>
  <c r="U58" i="1"/>
  <c r="F59" i="1"/>
  <c r="L59" i="1"/>
  <c r="O59" i="1"/>
  <c r="P59" i="1"/>
  <c r="G59" i="1"/>
  <c r="S59" i="1"/>
  <c r="U59" i="1"/>
  <c r="F60" i="1"/>
  <c r="L60" i="1"/>
  <c r="O60" i="1"/>
  <c r="P60" i="1"/>
  <c r="G60" i="1"/>
  <c r="S60" i="1"/>
  <c r="U60" i="1"/>
  <c r="F61" i="1"/>
  <c r="L61" i="1"/>
  <c r="O61" i="1"/>
  <c r="P61" i="1"/>
  <c r="G61" i="1"/>
  <c r="S61" i="1"/>
  <c r="U61" i="1"/>
  <c r="F62" i="1"/>
  <c r="L62" i="1"/>
  <c r="O62" i="1"/>
  <c r="P62" i="1"/>
  <c r="G62" i="1"/>
  <c r="S62" i="1"/>
  <c r="U62" i="1"/>
  <c r="F63" i="1"/>
  <c r="L63" i="1"/>
  <c r="O63" i="1"/>
  <c r="P63" i="1"/>
  <c r="G63" i="1"/>
  <c r="S63" i="1"/>
  <c r="U63" i="1"/>
  <c r="F64" i="1"/>
  <c r="L64" i="1"/>
  <c r="O64" i="1"/>
  <c r="P64" i="1"/>
  <c r="G64" i="1"/>
  <c r="S64" i="1"/>
  <c r="U64" i="1"/>
  <c r="F65" i="1"/>
  <c r="L65" i="1"/>
  <c r="O65" i="1"/>
  <c r="P65" i="1"/>
  <c r="G65" i="1"/>
  <c r="S65" i="1"/>
  <c r="U65" i="1"/>
  <c r="F66" i="1"/>
  <c r="L66" i="1"/>
  <c r="O66" i="1"/>
  <c r="P66" i="1"/>
  <c r="G66" i="1"/>
  <c r="S66" i="1"/>
  <c r="U66" i="1"/>
  <c r="F67" i="1"/>
  <c r="L67" i="1"/>
  <c r="O67" i="1"/>
  <c r="P67" i="1"/>
  <c r="G67" i="1"/>
  <c r="S67" i="1"/>
  <c r="U67" i="1"/>
  <c r="F68" i="1"/>
  <c r="L68" i="1"/>
  <c r="O68" i="1"/>
  <c r="P68" i="1"/>
  <c r="G68" i="1"/>
  <c r="S68" i="1"/>
  <c r="U68" i="1"/>
  <c r="F69" i="1"/>
  <c r="L69" i="1"/>
  <c r="O69" i="1"/>
  <c r="P69" i="1"/>
  <c r="G69" i="1"/>
  <c r="S69" i="1"/>
  <c r="U69" i="1"/>
  <c r="F70" i="1"/>
  <c r="L70" i="1"/>
  <c r="O70" i="1"/>
  <c r="P70" i="1"/>
  <c r="G70" i="1"/>
  <c r="S70" i="1"/>
  <c r="U70" i="1"/>
  <c r="F71" i="1"/>
  <c r="L71" i="1"/>
  <c r="O71" i="1"/>
  <c r="P71" i="1"/>
  <c r="G71" i="1"/>
  <c r="S71" i="1"/>
  <c r="U71" i="1"/>
  <c r="F72" i="1"/>
  <c r="L72" i="1"/>
  <c r="O72" i="1"/>
  <c r="P72" i="1"/>
  <c r="G72" i="1"/>
  <c r="S72" i="1"/>
  <c r="U72" i="1"/>
  <c r="F73" i="1"/>
  <c r="L73" i="1"/>
  <c r="O73" i="1"/>
  <c r="P73" i="1"/>
  <c r="G73" i="1"/>
  <c r="S73" i="1"/>
  <c r="U73" i="1"/>
  <c r="F74" i="1"/>
  <c r="L74" i="1"/>
  <c r="O74" i="1"/>
  <c r="P74" i="1"/>
  <c r="G74" i="1"/>
  <c r="S74" i="1"/>
  <c r="U74" i="1"/>
  <c r="F75" i="1"/>
  <c r="L75" i="1"/>
  <c r="O75" i="1"/>
  <c r="P75" i="1"/>
  <c r="G75" i="1"/>
  <c r="S75" i="1"/>
  <c r="U75" i="1"/>
  <c r="F76" i="1"/>
  <c r="L76" i="1"/>
  <c r="O76" i="1"/>
  <c r="P76" i="1"/>
  <c r="G76" i="1"/>
  <c r="S76" i="1"/>
  <c r="U76" i="1"/>
  <c r="F77" i="1"/>
  <c r="L77" i="1"/>
  <c r="O77" i="1"/>
  <c r="P77" i="1"/>
  <c r="G77" i="1"/>
  <c r="S77" i="1"/>
  <c r="U77" i="1"/>
  <c r="F78" i="1"/>
  <c r="L78" i="1"/>
  <c r="O78" i="1"/>
  <c r="P78" i="1"/>
  <c r="G78" i="1"/>
  <c r="S78" i="1"/>
  <c r="U78" i="1"/>
  <c r="F79" i="1"/>
  <c r="L79" i="1"/>
  <c r="O79" i="1"/>
  <c r="P79" i="1"/>
  <c r="G79" i="1"/>
  <c r="S79" i="1"/>
  <c r="U79" i="1"/>
  <c r="F80" i="1"/>
  <c r="L80" i="1"/>
  <c r="O80" i="1"/>
  <c r="P80" i="1"/>
  <c r="G80" i="1"/>
  <c r="S80" i="1"/>
  <c r="U80" i="1"/>
  <c r="F81" i="1"/>
  <c r="L81" i="1"/>
  <c r="O81" i="1"/>
  <c r="P81" i="1"/>
  <c r="G81" i="1"/>
  <c r="S81" i="1"/>
  <c r="U81" i="1"/>
  <c r="F82" i="1"/>
  <c r="L82" i="1"/>
  <c r="O82" i="1"/>
  <c r="P82" i="1"/>
  <c r="G82" i="1"/>
  <c r="S82" i="1"/>
  <c r="U82" i="1"/>
  <c r="F83" i="1"/>
  <c r="L83" i="1"/>
  <c r="O83" i="1"/>
  <c r="P83" i="1"/>
  <c r="G83" i="1"/>
  <c r="S83" i="1"/>
  <c r="U83" i="1"/>
  <c r="F84" i="1"/>
  <c r="L84" i="1"/>
  <c r="O84" i="1"/>
  <c r="P84" i="1"/>
  <c r="G84" i="1"/>
  <c r="S84" i="1"/>
  <c r="U84" i="1"/>
  <c r="F85" i="1"/>
  <c r="L85" i="1"/>
  <c r="O85" i="1"/>
  <c r="P85" i="1"/>
  <c r="G85" i="1"/>
  <c r="S85" i="1"/>
  <c r="U85" i="1"/>
  <c r="F86" i="1"/>
  <c r="L86" i="1"/>
  <c r="O86" i="1"/>
  <c r="P86" i="1"/>
  <c r="G86" i="1"/>
  <c r="S86" i="1"/>
  <c r="U86" i="1"/>
  <c r="F87" i="1"/>
  <c r="L87" i="1"/>
  <c r="O87" i="1"/>
  <c r="P87" i="1"/>
  <c r="G87" i="1"/>
  <c r="S87" i="1"/>
  <c r="U87" i="1"/>
  <c r="F88" i="1"/>
  <c r="L88" i="1"/>
  <c r="O88" i="1"/>
  <c r="P88" i="1"/>
  <c r="G88" i="1"/>
  <c r="S88" i="1"/>
  <c r="U88" i="1"/>
  <c r="F89" i="1"/>
  <c r="L89" i="1"/>
  <c r="O89" i="1"/>
  <c r="P89" i="1"/>
  <c r="G89" i="1"/>
  <c r="S89" i="1"/>
  <c r="U89" i="1"/>
  <c r="F90" i="1"/>
  <c r="L90" i="1"/>
  <c r="O90" i="1"/>
  <c r="P90" i="1"/>
  <c r="G90" i="1"/>
  <c r="S90" i="1"/>
  <c r="U90" i="1"/>
  <c r="F91" i="1"/>
  <c r="L91" i="1"/>
  <c r="O91" i="1"/>
  <c r="P91" i="1"/>
  <c r="G91" i="1"/>
  <c r="S91" i="1"/>
  <c r="U91" i="1"/>
  <c r="F92" i="1"/>
  <c r="L92" i="1"/>
  <c r="O92" i="1"/>
  <c r="P92" i="1"/>
  <c r="G92" i="1"/>
  <c r="S92" i="1"/>
  <c r="U92" i="1"/>
  <c r="F93" i="1"/>
  <c r="L93" i="1"/>
  <c r="O93" i="1"/>
  <c r="P93" i="1"/>
  <c r="G93" i="1"/>
  <c r="S93" i="1"/>
  <c r="U93" i="1"/>
  <c r="F94" i="1"/>
  <c r="L94" i="1"/>
  <c r="O94" i="1"/>
  <c r="P94" i="1"/>
  <c r="G94" i="1"/>
  <c r="S94" i="1"/>
  <c r="U94" i="1"/>
  <c r="F95" i="1"/>
  <c r="L95" i="1"/>
  <c r="O95" i="1"/>
  <c r="P95" i="1"/>
  <c r="G95" i="1"/>
  <c r="S95" i="1"/>
  <c r="U95" i="1"/>
  <c r="F96" i="1"/>
  <c r="L96" i="1"/>
  <c r="O96" i="1"/>
  <c r="P96" i="1"/>
  <c r="G96" i="1"/>
  <c r="S96" i="1"/>
  <c r="U96" i="1"/>
  <c r="F97" i="1"/>
  <c r="L97" i="1"/>
  <c r="O97" i="1"/>
  <c r="P97" i="1"/>
  <c r="G97" i="1"/>
  <c r="S97" i="1"/>
  <c r="U97" i="1"/>
  <c r="F98" i="1"/>
  <c r="L98" i="1"/>
  <c r="O98" i="1"/>
  <c r="P98" i="1"/>
  <c r="G98" i="1"/>
  <c r="S98" i="1"/>
  <c r="U98" i="1"/>
  <c r="F99" i="1"/>
  <c r="L99" i="1"/>
  <c r="O99" i="1"/>
  <c r="P99" i="1"/>
  <c r="G99" i="1"/>
  <c r="S99" i="1"/>
  <c r="U99" i="1"/>
  <c r="F100" i="1"/>
  <c r="L100" i="1"/>
  <c r="O100" i="1"/>
  <c r="P100" i="1"/>
  <c r="G100" i="1"/>
  <c r="S100" i="1"/>
  <c r="U100" i="1"/>
  <c r="F101" i="1"/>
  <c r="L101" i="1"/>
  <c r="O101" i="1"/>
  <c r="P101" i="1"/>
  <c r="G101" i="1"/>
  <c r="S101" i="1"/>
  <c r="U101" i="1"/>
  <c r="F102" i="1"/>
  <c r="L102" i="1"/>
  <c r="O102" i="1"/>
  <c r="P102" i="1"/>
  <c r="G102" i="1"/>
  <c r="S102" i="1"/>
  <c r="U102" i="1"/>
  <c r="F103" i="1"/>
  <c r="L103" i="1"/>
  <c r="O103" i="1"/>
  <c r="P103" i="1"/>
  <c r="G103" i="1"/>
  <c r="S103" i="1"/>
  <c r="U103" i="1"/>
  <c r="F104" i="1"/>
  <c r="L104" i="1"/>
  <c r="O104" i="1"/>
  <c r="P104" i="1"/>
  <c r="G104" i="1"/>
  <c r="S104" i="1"/>
  <c r="U104" i="1"/>
  <c r="F105" i="1"/>
  <c r="L105" i="1"/>
  <c r="O105" i="1"/>
  <c r="P105" i="1"/>
  <c r="G105" i="1"/>
  <c r="S105" i="1"/>
  <c r="U105" i="1"/>
  <c r="F106" i="1"/>
  <c r="L106" i="1"/>
  <c r="O106" i="1"/>
  <c r="P106" i="1"/>
  <c r="G106" i="1"/>
  <c r="S106" i="1"/>
  <c r="U106" i="1"/>
  <c r="F107" i="1"/>
  <c r="L107" i="1"/>
  <c r="O107" i="1"/>
  <c r="P107" i="1"/>
  <c r="G107" i="1"/>
  <c r="S107" i="1"/>
  <c r="U107" i="1"/>
  <c r="F108" i="1"/>
  <c r="L108" i="1"/>
  <c r="O108" i="1"/>
  <c r="P108" i="1"/>
  <c r="G108" i="1"/>
  <c r="S108" i="1"/>
  <c r="U108" i="1"/>
  <c r="F109" i="1"/>
  <c r="L109" i="1"/>
  <c r="O109" i="1"/>
  <c r="P109" i="1"/>
  <c r="G109" i="1"/>
  <c r="S109" i="1"/>
  <c r="U109" i="1"/>
  <c r="F110" i="1"/>
  <c r="L110" i="1"/>
  <c r="O110" i="1"/>
  <c r="P110" i="1"/>
  <c r="G110" i="1"/>
  <c r="S110" i="1"/>
  <c r="U110" i="1"/>
  <c r="F111" i="1"/>
  <c r="L111" i="1"/>
  <c r="O111" i="1"/>
  <c r="P111" i="1"/>
  <c r="G111" i="1"/>
  <c r="S111" i="1"/>
  <c r="U111" i="1"/>
  <c r="F112" i="1"/>
  <c r="L112" i="1"/>
  <c r="O112" i="1"/>
  <c r="P112" i="1"/>
  <c r="G112" i="1"/>
  <c r="S112" i="1"/>
  <c r="U112" i="1"/>
  <c r="F113" i="1"/>
  <c r="L113" i="1"/>
  <c r="O113" i="1"/>
  <c r="P113" i="1"/>
  <c r="G113" i="1"/>
  <c r="S113" i="1"/>
  <c r="U113" i="1"/>
  <c r="F114" i="1"/>
  <c r="L114" i="1"/>
  <c r="O114" i="1"/>
  <c r="P114" i="1"/>
  <c r="G114" i="1"/>
  <c r="S114" i="1"/>
  <c r="U114" i="1"/>
  <c r="F115" i="1"/>
  <c r="L115" i="1"/>
  <c r="O115" i="1"/>
  <c r="P115" i="1"/>
  <c r="G115" i="1"/>
  <c r="S115" i="1"/>
  <c r="U115" i="1"/>
  <c r="F116" i="1"/>
  <c r="L116" i="1"/>
  <c r="O116" i="1"/>
  <c r="P116" i="1"/>
  <c r="G116" i="1"/>
  <c r="S116" i="1"/>
  <c r="U116" i="1"/>
  <c r="F22" i="1"/>
  <c r="L22" i="1"/>
  <c r="O22" i="1"/>
  <c r="P22" i="1"/>
  <c r="G22" i="1"/>
  <c r="S22" i="1"/>
  <c r="U22" i="1"/>
  <c r="F4" i="1"/>
  <c r="L4" i="1"/>
  <c r="O4" i="1"/>
  <c r="P4" i="1"/>
  <c r="G4" i="1"/>
  <c r="S4" i="1"/>
  <c r="U4" i="1"/>
  <c r="F5" i="1"/>
  <c r="L5" i="1"/>
  <c r="O5" i="1"/>
  <c r="P5" i="1"/>
  <c r="G5" i="1"/>
  <c r="S5" i="1"/>
  <c r="U5" i="1"/>
  <c r="F6" i="1"/>
  <c r="L6" i="1"/>
  <c r="O6" i="1"/>
  <c r="P6" i="1"/>
  <c r="G6" i="1"/>
  <c r="S6" i="1"/>
  <c r="U6" i="1"/>
  <c r="F7" i="1"/>
  <c r="L7" i="1"/>
  <c r="O7" i="1"/>
  <c r="P7" i="1"/>
  <c r="G7" i="1"/>
  <c r="S7" i="1"/>
  <c r="U7" i="1"/>
  <c r="F8" i="1"/>
  <c r="L8" i="1"/>
  <c r="O8" i="1"/>
  <c r="P8" i="1"/>
  <c r="G8" i="1"/>
  <c r="S8" i="1"/>
  <c r="U8" i="1"/>
  <c r="F9" i="1"/>
  <c r="L9" i="1"/>
  <c r="O9" i="1"/>
  <c r="P9" i="1"/>
  <c r="G9" i="1"/>
  <c r="S9" i="1"/>
  <c r="U9" i="1"/>
  <c r="F10" i="1"/>
  <c r="L10" i="1"/>
  <c r="O10" i="1"/>
  <c r="P10" i="1"/>
  <c r="G10" i="1"/>
  <c r="S10" i="1"/>
  <c r="U10" i="1"/>
  <c r="F11" i="1"/>
  <c r="L11" i="1"/>
  <c r="O11" i="1"/>
  <c r="P11" i="1"/>
  <c r="G11" i="1"/>
  <c r="S11" i="1"/>
  <c r="U11" i="1"/>
  <c r="F12" i="1"/>
  <c r="L12" i="1"/>
  <c r="O12" i="1"/>
  <c r="P12" i="1"/>
  <c r="G12" i="1"/>
  <c r="S12" i="1"/>
  <c r="U12" i="1"/>
  <c r="F13" i="1"/>
  <c r="L13" i="1"/>
  <c r="O13" i="1"/>
  <c r="P13" i="1"/>
  <c r="G13" i="1"/>
  <c r="S13" i="1"/>
  <c r="U13" i="1"/>
  <c r="F14" i="1"/>
  <c r="L14" i="1"/>
  <c r="O14" i="1"/>
  <c r="P14" i="1"/>
  <c r="G14" i="1"/>
  <c r="S14" i="1"/>
  <c r="U14" i="1"/>
  <c r="F15" i="1"/>
  <c r="L15" i="1"/>
  <c r="O15" i="1"/>
  <c r="P15" i="1"/>
  <c r="G15" i="1"/>
  <c r="S15" i="1"/>
  <c r="U15" i="1"/>
  <c r="F16" i="1"/>
  <c r="L16" i="1"/>
  <c r="O16" i="1"/>
  <c r="P16" i="1"/>
  <c r="G16" i="1"/>
  <c r="S16" i="1"/>
  <c r="U16" i="1"/>
  <c r="F17" i="1"/>
  <c r="L17" i="1"/>
  <c r="O17" i="1"/>
  <c r="P17" i="1"/>
  <c r="G17" i="1"/>
  <c r="S17" i="1"/>
  <c r="U17" i="1"/>
  <c r="F18" i="1"/>
  <c r="L18" i="1"/>
  <c r="O18" i="1"/>
  <c r="P18" i="1"/>
  <c r="G18" i="1"/>
  <c r="S18" i="1"/>
  <c r="U18" i="1"/>
  <c r="F19" i="1"/>
  <c r="L19" i="1"/>
  <c r="O19" i="1"/>
  <c r="P19" i="1"/>
  <c r="G19" i="1"/>
  <c r="S19" i="1"/>
  <c r="U19" i="1"/>
  <c r="F20" i="1"/>
  <c r="L20" i="1"/>
  <c r="O20" i="1"/>
  <c r="P20" i="1"/>
  <c r="G20" i="1"/>
  <c r="S20" i="1"/>
  <c r="U20" i="1"/>
  <c r="F21" i="1"/>
  <c r="L21" i="1"/>
  <c r="O21" i="1"/>
  <c r="P21" i="1"/>
  <c r="G21" i="1"/>
  <c r="S21" i="1"/>
  <c r="U21" i="1"/>
  <c r="F3" i="1"/>
  <c r="L3" i="1"/>
  <c r="O3" i="1"/>
  <c r="P3" i="1"/>
  <c r="G3" i="1"/>
  <c r="S3" i="1"/>
  <c r="U3" i="1"/>
  <c r="D3" i="1"/>
  <c r="D4" i="1"/>
  <c r="D5" i="1"/>
  <c r="D6" i="1"/>
  <c r="D7" i="1"/>
  <c r="D8" i="1"/>
  <c r="D9" i="1"/>
  <c r="D10" i="1"/>
  <c r="D11" i="1"/>
  <c r="D12" i="1"/>
  <c r="D13" i="1"/>
  <c r="D14" i="1"/>
  <c r="D15" i="1"/>
  <c r="D16" i="1"/>
  <c r="D17" i="1"/>
  <c r="D18" i="1"/>
  <c r="D19" i="1"/>
  <c r="D20" i="1"/>
  <c r="D21" i="1"/>
  <c r="A4" i="1"/>
  <c r="A5" i="1"/>
  <c r="A6" i="1"/>
  <c r="A7" i="1"/>
  <c r="A8" i="1"/>
  <c r="A9" i="1"/>
  <c r="A10" i="1"/>
  <c r="A11" i="1"/>
  <c r="A12" i="1"/>
  <c r="A13" i="1"/>
  <c r="A14" i="1"/>
  <c r="A15" i="1"/>
  <c r="A16" i="1"/>
  <c r="A17" i="1"/>
  <c r="A18" i="1"/>
  <c r="A19" i="1"/>
  <c r="A20" i="1"/>
  <c r="A21" i="1"/>
  <c r="A22" i="1"/>
  <c r="A23" i="1"/>
  <c r="A24" i="1"/>
  <c r="C24" i="1"/>
  <c r="A25" i="1"/>
  <c r="C25" i="1"/>
  <c r="A26" i="1"/>
  <c r="C26" i="1"/>
  <c r="A27" i="1"/>
  <c r="C27" i="1"/>
  <c r="A28" i="1"/>
  <c r="C28" i="1"/>
  <c r="A29" i="1"/>
  <c r="C29" i="1"/>
  <c r="A30" i="1"/>
  <c r="C30" i="1"/>
  <c r="A31" i="1"/>
  <c r="C31" i="1"/>
  <c r="A32" i="1"/>
  <c r="C32" i="1"/>
  <c r="A33" i="1"/>
  <c r="C33" i="1"/>
  <c r="A34" i="1"/>
  <c r="C34" i="1"/>
  <c r="A35" i="1"/>
  <c r="C35" i="1"/>
  <c r="A36" i="1"/>
  <c r="C36" i="1"/>
  <c r="A37" i="1"/>
  <c r="C37" i="1"/>
  <c r="A38" i="1"/>
  <c r="C38" i="1"/>
  <c r="A39" i="1"/>
  <c r="C39" i="1"/>
  <c r="A40" i="1"/>
  <c r="C40" i="1"/>
  <c r="A41" i="1"/>
  <c r="C41" i="1"/>
  <c r="A42" i="1"/>
  <c r="C42" i="1"/>
  <c r="A43" i="1"/>
  <c r="C43" i="1"/>
  <c r="A44" i="1"/>
  <c r="C44" i="1"/>
  <c r="A45" i="1"/>
  <c r="C45" i="1"/>
  <c r="A46" i="1"/>
  <c r="C46" i="1"/>
  <c r="A47" i="1"/>
  <c r="C47" i="1"/>
  <c r="A48" i="1"/>
  <c r="C48" i="1"/>
  <c r="A49" i="1"/>
  <c r="C49" i="1"/>
  <c r="A50" i="1"/>
  <c r="C50" i="1"/>
  <c r="A51" i="1"/>
  <c r="C51" i="1"/>
  <c r="A52" i="1"/>
  <c r="C52" i="1"/>
  <c r="A53" i="1"/>
  <c r="C53" i="1"/>
  <c r="A54" i="1"/>
  <c r="C54" i="1"/>
  <c r="A55" i="1"/>
  <c r="C55" i="1"/>
  <c r="A56" i="1"/>
  <c r="C56" i="1"/>
  <c r="A57" i="1"/>
  <c r="C57" i="1"/>
  <c r="A58" i="1"/>
  <c r="C58" i="1"/>
  <c r="A59" i="1"/>
  <c r="C59" i="1"/>
  <c r="A60" i="1"/>
  <c r="C60" i="1"/>
  <c r="A61" i="1"/>
  <c r="C61" i="1"/>
  <c r="A62" i="1"/>
  <c r="C62" i="1"/>
  <c r="A63" i="1"/>
  <c r="C63" i="1"/>
  <c r="A64" i="1"/>
  <c r="C64" i="1"/>
  <c r="A65" i="1"/>
  <c r="C65" i="1"/>
  <c r="A66" i="1"/>
  <c r="C66" i="1"/>
  <c r="A67" i="1"/>
  <c r="C67" i="1"/>
  <c r="A68" i="1"/>
  <c r="C68" i="1"/>
  <c r="A69" i="1"/>
  <c r="C69" i="1"/>
  <c r="A70" i="1"/>
  <c r="C70" i="1"/>
  <c r="A71" i="1"/>
  <c r="C71" i="1"/>
  <c r="A72" i="1"/>
  <c r="C72" i="1"/>
  <c r="A73" i="1"/>
  <c r="C73" i="1"/>
  <c r="A74" i="1"/>
  <c r="C74" i="1"/>
  <c r="A75" i="1"/>
  <c r="C75" i="1"/>
  <c r="A76" i="1"/>
  <c r="C76" i="1"/>
  <c r="A77" i="1"/>
  <c r="C77" i="1"/>
  <c r="A78" i="1"/>
  <c r="C78" i="1"/>
  <c r="A79" i="1"/>
  <c r="C79" i="1"/>
  <c r="A80" i="1"/>
  <c r="C80" i="1"/>
  <c r="A81" i="1"/>
  <c r="C81" i="1"/>
  <c r="A82" i="1"/>
  <c r="C82" i="1"/>
  <c r="A83" i="1"/>
  <c r="C83" i="1"/>
  <c r="A84" i="1"/>
  <c r="C84" i="1"/>
  <c r="A85" i="1"/>
  <c r="C85" i="1"/>
  <c r="A86" i="1"/>
  <c r="C86" i="1"/>
  <c r="A87" i="1"/>
  <c r="C87" i="1"/>
  <c r="A88" i="1"/>
  <c r="C88" i="1"/>
  <c r="A89" i="1"/>
  <c r="C89" i="1"/>
  <c r="A90" i="1"/>
  <c r="C90" i="1"/>
  <c r="A91" i="1"/>
  <c r="C91" i="1"/>
  <c r="A92" i="1"/>
  <c r="C92" i="1"/>
  <c r="A93" i="1"/>
  <c r="C93" i="1"/>
  <c r="A94" i="1"/>
  <c r="C94" i="1"/>
  <c r="A95" i="1"/>
  <c r="C95" i="1"/>
  <c r="A96" i="1"/>
  <c r="C96" i="1"/>
  <c r="A97" i="1"/>
  <c r="C97" i="1"/>
  <c r="A98" i="1"/>
  <c r="C98" i="1"/>
  <c r="A99" i="1"/>
  <c r="C99" i="1"/>
  <c r="A100" i="1"/>
  <c r="C100" i="1"/>
  <c r="A101" i="1"/>
  <c r="C101" i="1"/>
  <c r="A102" i="1"/>
  <c r="C102" i="1"/>
  <c r="A103" i="1"/>
  <c r="C103" i="1"/>
  <c r="A104" i="1"/>
  <c r="C104" i="1"/>
  <c r="A105" i="1"/>
  <c r="C105" i="1"/>
  <c r="A106" i="1"/>
  <c r="C106" i="1"/>
  <c r="A107" i="1"/>
  <c r="C107" i="1"/>
  <c r="A108" i="1"/>
  <c r="C108" i="1"/>
  <c r="A109" i="1"/>
  <c r="C109" i="1"/>
  <c r="A110" i="1"/>
  <c r="C110" i="1"/>
  <c r="A111" i="1"/>
  <c r="C111" i="1"/>
  <c r="A112" i="1"/>
  <c r="C112" i="1"/>
  <c r="A113" i="1"/>
  <c r="C113" i="1"/>
  <c r="A114" i="1"/>
  <c r="C114" i="1"/>
  <c r="A115" i="1"/>
  <c r="C115" i="1"/>
  <c r="A116" i="1"/>
  <c r="C116" i="1"/>
  <c r="C4" i="1"/>
  <c r="C5" i="1"/>
  <c r="C6" i="1"/>
  <c r="C7" i="1"/>
  <c r="C8" i="1"/>
  <c r="C9" i="1"/>
  <c r="C10" i="1"/>
  <c r="C11" i="1"/>
  <c r="C12" i="1"/>
  <c r="C13" i="1"/>
  <c r="C14" i="1"/>
  <c r="C15" i="1"/>
  <c r="C16" i="1"/>
  <c r="C17" i="1"/>
  <c r="C18" i="1"/>
  <c r="C19" i="1"/>
  <c r="C20" i="1"/>
  <c r="C21" i="1"/>
  <c r="C22" i="1"/>
  <c r="C23" i="1"/>
  <c r="C3"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4" i="1"/>
  <c r="B5" i="1"/>
  <c r="B6" i="1"/>
  <c r="B7" i="1"/>
  <c r="B8" i="1"/>
  <c r="B9" i="1"/>
  <c r="B10" i="1"/>
  <c r="B11" i="1"/>
  <c r="B12" i="1"/>
  <c r="B13" i="1"/>
  <c r="B14" i="1"/>
  <c r="B15" i="1"/>
  <c r="B16" i="1"/>
  <c r="B17" i="1"/>
  <c r="B18" i="1"/>
  <c r="B19" i="1"/>
  <c r="B20" i="1"/>
  <c r="B21" i="1"/>
  <c r="B3" i="1"/>
  <c r="H5" i="1"/>
  <c r="I5" i="1"/>
  <c r="J5" i="1"/>
  <c r="K5" i="1"/>
  <c r="M5" i="1"/>
  <c r="Q5" i="1"/>
  <c r="R5" i="1"/>
  <c r="V5" i="1"/>
  <c r="W5" i="1"/>
  <c r="X5" i="1"/>
  <c r="Y5" i="1"/>
  <c r="H6" i="1"/>
  <c r="I6" i="1"/>
  <c r="J6" i="1"/>
  <c r="K6" i="1"/>
  <c r="M6" i="1"/>
  <c r="Q6" i="1"/>
  <c r="R6" i="1"/>
  <c r="V6" i="1"/>
  <c r="W6" i="1"/>
  <c r="X6" i="1"/>
  <c r="Y6" i="1"/>
  <c r="H7" i="1"/>
  <c r="I7" i="1"/>
  <c r="J7" i="1"/>
  <c r="K7" i="1"/>
  <c r="M7" i="1"/>
  <c r="Q7" i="1"/>
  <c r="R7" i="1"/>
  <c r="V7" i="1"/>
  <c r="W7" i="1"/>
  <c r="X7" i="1"/>
  <c r="Y7" i="1"/>
  <c r="H8" i="1"/>
  <c r="I8" i="1"/>
  <c r="J8" i="1"/>
  <c r="K8" i="1"/>
  <c r="M8" i="1"/>
  <c r="Q8" i="1"/>
  <c r="R8" i="1"/>
  <c r="V8" i="1"/>
  <c r="W8" i="1"/>
  <c r="X8" i="1"/>
  <c r="Y8" i="1"/>
  <c r="H9" i="1"/>
  <c r="I9" i="1"/>
  <c r="J9" i="1"/>
  <c r="K9" i="1"/>
  <c r="M9" i="1"/>
  <c r="Q9" i="1"/>
  <c r="R9" i="1"/>
  <c r="V9" i="1"/>
  <c r="W9" i="1"/>
  <c r="X9" i="1"/>
  <c r="Y9" i="1"/>
  <c r="H10" i="1"/>
  <c r="I10" i="1"/>
  <c r="J10" i="1"/>
  <c r="K10" i="1"/>
  <c r="M10" i="1"/>
  <c r="Q10" i="1"/>
  <c r="R10" i="1"/>
  <c r="V10" i="1"/>
  <c r="W10" i="1"/>
  <c r="X10" i="1"/>
  <c r="Y10" i="1"/>
  <c r="H11" i="1"/>
  <c r="I11" i="1"/>
  <c r="J11" i="1"/>
  <c r="K11" i="1"/>
  <c r="M11" i="1"/>
  <c r="Q11" i="1"/>
  <c r="R11" i="1"/>
  <c r="V11" i="1"/>
  <c r="W11" i="1"/>
  <c r="X11" i="1"/>
  <c r="Y11" i="1"/>
  <c r="H12" i="1"/>
  <c r="I12" i="1"/>
  <c r="J12" i="1"/>
  <c r="K12" i="1"/>
  <c r="M12" i="1"/>
  <c r="Q12" i="1"/>
  <c r="R12" i="1"/>
  <c r="V12" i="1"/>
  <c r="W12" i="1"/>
  <c r="X12" i="1"/>
  <c r="Y12" i="1"/>
  <c r="H13" i="1"/>
  <c r="I13" i="1"/>
  <c r="J13" i="1"/>
  <c r="K13" i="1"/>
  <c r="M13" i="1"/>
  <c r="Q13" i="1"/>
  <c r="R13" i="1"/>
  <c r="V13" i="1"/>
  <c r="W13" i="1"/>
  <c r="X13" i="1"/>
  <c r="Y13" i="1"/>
  <c r="H14" i="1"/>
  <c r="I14" i="1"/>
  <c r="J14" i="1"/>
  <c r="K14" i="1"/>
  <c r="M14" i="1"/>
  <c r="Q14" i="1"/>
  <c r="R14" i="1"/>
  <c r="V14" i="1"/>
  <c r="W14" i="1"/>
  <c r="X14" i="1"/>
  <c r="Y14" i="1"/>
  <c r="H15" i="1"/>
  <c r="I15" i="1"/>
  <c r="J15" i="1"/>
  <c r="K15" i="1"/>
  <c r="M15" i="1"/>
  <c r="Q15" i="1"/>
  <c r="R15" i="1"/>
  <c r="V15" i="1"/>
  <c r="W15" i="1"/>
  <c r="X15" i="1"/>
  <c r="Y15" i="1"/>
  <c r="H16" i="1"/>
  <c r="I16" i="1"/>
  <c r="J16" i="1"/>
  <c r="K16" i="1"/>
  <c r="M16" i="1"/>
  <c r="Q16" i="1"/>
  <c r="R16" i="1"/>
  <c r="V16" i="1"/>
  <c r="W16" i="1"/>
  <c r="X16" i="1"/>
  <c r="Y16" i="1"/>
  <c r="H17" i="1"/>
  <c r="I17" i="1"/>
  <c r="J17" i="1"/>
  <c r="K17" i="1"/>
  <c r="M17" i="1"/>
  <c r="Q17" i="1"/>
  <c r="R17" i="1"/>
  <c r="V17" i="1"/>
  <c r="W17" i="1"/>
  <c r="X17" i="1"/>
  <c r="Y17" i="1"/>
  <c r="H18" i="1"/>
  <c r="I18" i="1"/>
  <c r="J18" i="1"/>
  <c r="K18" i="1"/>
  <c r="M18" i="1"/>
  <c r="Q18" i="1"/>
  <c r="R18" i="1"/>
  <c r="V18" i="1"/>
  <c r="W18" i="1"/>
  <c r="X18" i="1"/>
  <c r="Y18" i="1"/>
  <c r="H19" i="1"/>
  <c r="I19" i="1"/>
  <c r="J19" i="1"/>
  <c r="K19" i="1"/>
  <c r="M19" i="1"/>
  <c r="Q19" i="1"/>
  <c r="R19" i="1"/>
  <c r="V19" i="1"/>
  <c r="W19" i="1"/>
  <c r="X19" i="1"/>
  <c r="Y19" i="1"/>
  <c r="H20" i="1"/>
  <c r="I20" i="1"/>
  <c r="J20" i="1"/>
  <c r="K20" i="1"/>
  <c r="M20" i="1"/>
  <c r="Q20" i="1"/>
  <c r="R20" i="1"/>
  <c r="V20" i="1"/>
  <c r="W20" i="1"/>
  <c r="X20" i="1"/>
  <c r="Y20" i="1"/>
  <c r="H21" i="1"/>
  <c r="I21" i="1"/>
  <c r="J21" i="1"/>
  <c r="K21" i="1"/>
  <c r="M21" i="1"/>
  <c r="Q21" i="1"/>
  <c r="R21" i="1"/>
  <c r="V21" i="1"/>
  <c r="W21" i="1"/>
  <c r="X21" i="1"/>
  <c r="Y21" i="1"/>
  <c r="H22" i="1"/>
  <c r="I22" i="1"/>
  <c r="J22" i="1"/>
  <c r="K22" i="1"/>
  <c r="M22" i="1"/>
  <c r="Q22" i="1"/>
  <c r="R22" i="1"/>
  <c r="V22" i="1"/>
  <c r="W22" i="1"/>
  <c r="X22" i="1"/>
  <c r="Y22" i="1"/>
  <c r="H23" i="1"/>
  <c r="I23" i="1"/>
  <c r="J23" i="1"/>
  <c r="K23" i="1"/>
  <c r="M23" i="1"/>
  <c r="Q23" i="1"/>
  <c r="R23" i="1"/>
  <c r="V23" i="1"/>
  <c r="W23" i="1"/>
  <c r="X23" i="1"/>
  <c r="Y23" i="1"/>
  <c r="H24" i="1"/>
  <c r="I24" i="1"/>
  <c r="J24" i="1"/>
  <c r="K24" i="1"/>
  <c r="M24" i="1"/>
  <c r="Q24" i="1"/>
  <c r="R24" i="1"/>
  <c r="V24" i="1"/>
  <c r="W24" i="1"/>
  <c r="X24" i="1"/>
  <c r="Y24" i="1"/>
  <c r="H25" i="1"/>
  <c r="I25" i="1"/>
  <c r="J25" i="1"/>
  <c r="K25" i="1"/>
  <c r="M25" i="1"/>
  <c r="Q25" i="1"/>
  <c r="R25" i="1"/>
  <c r="V25" i="1"/>
  <c r="W25" i="1"/>
  <c r="X25" i="1"/>
  <c r="Y25" i="1"/>
  <c r="H26" i="1"/>
  <c r="I26" i="1"/>
  <c r="J26" i="1"/>
  <c r="K26" i="1"/>
  <c r="M26" i="1"/>
  <c r="Q26" i="1"/>
  <c r="R26" i="1"/>
  <c r="V26" i="1"/>
  <c r="W26" i="1"/>
  <c r="X26" i="1"/>
  <c r="Y26" i="1"/>
  <c r="H27" i="1"/>
  <c r="I27" i="1"/>
  <c r="J27" i="1"/>
  <c r="K27" i="1"/>
  <c r="M27" i="1"/>
  <c r="Q27" i="1"/>
  <c r="R27" i="1"/>
  <c r="V27" i="1"/>
  <c r="W27" i="1"/>
  <c r="X27" i="1"/>
  <c r="Y27" i="1"/>
  <c r="H28" i="1"/>
  <c r="I28" i="1"/>
  <c r="J28" i="1"/>
  <c r="K28" i="1"/>
  <c r="M28" i="1"/>
  <c r="Q28" i="1"/>
  <c r="R28" i="1"/>
  <c r="V28" i="1"/>
  <c r="W28" i="1"/>
  <c r="X28" i="1"/>
  <c r="Y28" i="1"/>
  <c r="H29" i="1"/>
  <c r="I29" i="1"/>
  <c r="J29" i="1"/>
  <c r="K29" i="1"/>
  <c r="M29" i="1"/>
  <c r="Q29" i="1"/>
  <c r="R29" i="1"/>
  <c r="V29" i="1"/>
  <c r="W29" i="1"/>
  <c r="X29" i="1"/>
  <c r="Y29" i="1"/>
  <c r="H30" i="1"/>
  <c r="I30" i="1"/>
  <c r="J30" i="1"/>
  <c r="K30" i="1"/>
  <c r="M30" i="1"/>
  <c r="Q30" i="1"/>
  <c r="R30" i="1"/>
  <c r="V30" i="1"/>
  <c r="W30" i="1"/>
  <c r="X30" i="1"/>
  <c r="Y30" i="1"/>
  <c r="H31" i="1"/>
  <c r="I31" i="1"/>
  <c r="J31" i="1"/>
  <c r="K31" i="1"/>
  <c r="M31" i="1"/>
  <c r="Q31" i="1"/>
  <c r="R31" i="1"/>
  <c r="V31" i="1"/>
  <c r="W31" i="1"/>
  <c r="X31" i="1"/>
  <c r="Y31" i="1"/>
  <c r="H32" i="1"/>
  <c r="I32" i="1"/>
  <c r="J32" i="1"/>
  <c r="K32" i="1"/>
  <c r="M32" i="1"/>
  <c r="Q32" i="1"/>
  <c r="R32" i="1"/>
  <c r="V32" i="1"/>
  <c r="W32" i="1"/>
  <c r="X32" i="1"/>
  <c r="Y32" i="1"/>
  <c r="H33" i="1"/>
  <c r="I33" i="1"/>
  <c r="J33" i="1"/>
  <c r="K33" i="1"/>
  <c r="M33" i="1"/>
  <c r="Q33" i="1"/>
  <c r="R33" i="1"/>
  <c r="V33" i="1"/>
  <c r="W33" i="1"/>
  <c r="X33" i="1"/>
  <c r="Y33" i="1"/>
  <c r="H34" i="1"/>
  <c r="I34" i="1"/>
  <c r="J34" i="1"/>
  <c r="K34" i="1"/>
  <c r="M34" i="1"/>
  <c r="Q34" i="1"/>
  <c r="R34" i="1"/>
  <c r="V34" i="1"/>
  <c r="W34" i="1"/>
  <c r="X34" i="1"/>
  <c r="Y34" i="1"/>
  <c r="H35" i="1"/>
  <c r="I35" i="1"/>
  <c r="J35" i="1"/>
  <c r="K35" i="1"/>
  <c r="M35" i="1"/>
  <c r="Q35" i="1"/>
  <c r="R35" i="1"/>
  <c r="V35" i="1"/>
  <c r="W35" i="1"/>
  <c r="X35" i="1"/>
  <c r="Y35" i="1"/>
  <c r="H36" i="1"/>
  <c r="I36" i="1"/>
  <c r="J36" i="1"/>
  <c r="K36" i="1"/>
  <c r="M36" i="1"/>
  <c r="Q36" i="1"/>
  <c r="R36" i="1"/>
  <c r="V36" i="1"/>
  <c r="W36" i="1"/>
  <c r="X36" i="1"/>
  <c r="Y36" i="1"/>
  <c r="H37" i="1"/>
  <c r="I37" i="1"/>
  <c r="J37" i="1"/>
  <c r="K37" i="1"/>
  <c r="M37" i="1"/>
  <c r="Q37" i="1"/>
  <c r="R37" i="1"/>
  <c r="V37" i="1"/>
  <c r="W37" i="1"/>
  <c r="X37" i="1"/>
  <c r="Y37" i="1"/>
  <c r="H38" i="1"/>
  <c r="I38" i="1"/>
  <c r="J38" i="1"/>
  <c r="K38" i="1"/>
  <c r="M38" i="1"/>
  <c r="Q38" i="1"/>
  <c r="R38" i="1"/>
  <c r="V38" i="1"/>
  <c r="W38" i="1"/>
  <c r="X38" i="1"/>
  <c r="Y38" i="1"/>
  <c r="H39" i="1"/>
  <c r="I39" i="1"/>
  <c r="J39" i="1"/>
  <c r="K39" i="1"/>
  <c r="M39" i="1"/>
  <c r="Q39" i="1"/>
  <c r="R39" i="1"/>
  <c r="V39" i="1"/>
  <c r="W39" i="1"/>
  <c r="X39" i="1"/>
  <c r="Y39" i="1"/>
  <c r="H40" i="1"/>
  <c r="I40" i="1"/>
  <c r="J40" i="1"/>
  <c r="K40" i="1"/>
  <c r="M40" i="1"/>
  <c r="Q40" i="1"/>
  <c r="R40" i="1"/>
  <c r="V40" i="1"/>
  <c r="W40" i="1"/>
  <c r="X40" i="1"/>
  <c r="Y40" i="1"/>
  <c r="H41" i="1"/>
  <c r="I41" i="1"/>
  <c r="J41" i="1"/>
  <c r="K41" i="1"/>
  <c r="M41" i="1"/>
  <c r="Q41" i="1"/>
  <c r="R41" i="1"/>
  <c r="V41" i="1"/>
  <c r="W41" i="1"/>
  <c r="X41" i="1"/>
  <c r="Y41" i="1"/>
  <c r="H42" i="1"/>
  <c r="I42" i="1"/>
  <c r="J42" i="1"/>
  <c r="K42" i="1"/>
  <c r="M42" i="1"/>
  <c r="Q42" i="1"/>
  <c r="R42" i="1"/>
  <c r="V42" i="1"/>
  <c r="W42" i="1"/>
  <c r="X42" i="1"/>
  <c r="Y42" i="1"/>
  <c r="H43" i="1"/>
  <c r="I43" i="1"/>
  <c r="J43" i="1"/>
  <c r="K43" i="1"/>
  <c r="M43" i="1"/>
  <c r="Q43" i="1"/>
  <c r="R43" i="1"/>
  <c r="V43" i="1"/>
  <c r="W43" i="1"/>
  <c r="X43" i="1"/>
  <c r="Y43" i="1"/>
  <c r="H44" i="1"/>
  <c r="I44" i="1"/>
  <c r="J44" i="1"/>
  <c r="K44" i="1"/>
  <c r="M44" i="1"/>
  <c r="Q44" i="1"/>
  <c r="R44" i="1"/>
  <c r="V44" i="1"/>
  <c r="W44" i="1"/>
  <c r="X44" i="1"/>
  <c r="Y44" i="1"/>
  <c r="H45" i="1"/>
  <c r="I45" i="1"/>
  <c r="J45" i="1"/>
  <c r="K45" i="1"/>
  <c r="M45" i="1"/>
  <c r="Q45" i="1"/>
  <c r="R45" i="1"/>
  <c r="V45" i="1"/>
  <c r="W45" i="1"/>
  <c r="X45" i="1"/>
  <c r="Y45" i="1"/>
  <c r="H46" i="1"/>
  <c r="I46" i="1"/>
  <c r="J46" i="1"/>
  <c r="K46" i="1"/>
  <c r="M46" i="1"/>
  <c r="Q46" i="1"/>
  <c r="R46" i="1"/>
  <c r="V46" i="1"/>
  <c r="W46" i="1"/>
  <c r="X46" i="1"/>
  <c r="Y46" i="1"/>
  <c r="H47" i="1"/>
  <c r="I47" i="1"/>
  <c r="J47" i="1"/>
  <c r="K47" i="1"/>
  <c r="M47" i="1"/>
  <c r="Q47" i="1"/>
  <c r="R47" i="1"/>
  <c r="V47" i="1"/>
  <c r="W47" i="1"/>
  <c r="X47" i="1"/>
  <c r="Y47" i="1"/>
  <c r="H48" i="1"/>
  <c r="I48" i="1"/>
  <c r="J48" i="1"/>
  <c r="K48" i="1"/>
  <c r="M48" i="1"/>
  <c r="Q48" i="1"/>
  <c r="R48" i="1"/>
  <c r="V48" i="1"/>
  <c r="W48" i="1"/>
  <c r="X48" i="1"/>
  <c r="Y48" i="1"/>
  <c r="H49" i="1"/>
  <c r="I49" i="1"/>
  <c r="J49" i="1"/>
  <c r="K49" i="1"/>
  <c r="M49" i="1"/>
  <c r="Q49" i="1"/>
  <c r="R49" i="1"/>
  <c r="V49" i="1"/>
  <c r="W49" i="1"/>
  <c r="X49" i="1"/>
  <c r="Y49" i="1"/>
  <c r="H50" i="1"/>
  <c r="I50" i="1"/>
  <c r="J50" i="1"/>
  <c r="K50" i="1"/>
  <c r="M50" i="1"/>
  <c r="Q50" i="1"/>
  <c r="R50" i="1"/>
  <c r="V50" i="1"/>
  <c r="W50" i="1"/>
  <c r="X50" i="1"/>
  <c r="Y50" i="1"/>
  <c r="H51" i="1"/>
  <c r="I51" i="1"/>
  <c r="J51" i="1"/>
  <c r="K51" i="1"/>
  <c r="M51" i="1"/>
  <c r="Q51" i="1"/>
  <c r="R51" i="1"/>
  <c r="V51" i="1"/>
  <c r="W51" i="1"/>
  <c r="X51" i="1"/>
  <c r="Y51" i="1"/>
  <c r="H52" i="1"/>
  <c r="I52" i="1"/>
  <c r="J52" i="1"/>
  <c r="K52" i="1"/>
  <c r="M52" i="1"/>
  <c r="Q52" i="1"/>
  <c r="R52" i="1"/>
  <c r="V52" i="1"/>
  <c r="W52" i="1"/>
  <c r="X52" i="1"/>
  <c r="Y52" i="1"/>
  <c r="H53" i="1"/>
  <c r="I53" i="1"/>
  <c r="J53" i="1"/>
  <c r="K53" i="1"/>
  <c r="M53" i="1"/>
  <c r="Q53" i="1"/>
  <c r="R53" i="1"/>
  <c r="V53" i="1"/>
  <c r="W53" i="1"/>
  <c r="X53" i="1"/>
  <c r="Y53" i="1"/>
  <c r="H54" i="1"/>
  <c r="I54" i="1"/>
  <c r="J54" i="1"/>
  <c r="K54" i="1"/>
  <c r="M54" i="1"/>
  <c r="Q54" i="1"/>
  <c r="R54" i="1"/>
  <c r="V54" i="1"/>
  <c r="W54" i="1"/>
  <c r="X54" i="1"/>
  <c r="Y54" i="1"/>
  <c r="H55" i="1"/>
  <c r="I55" i="1"/>
  <c r="J55" i="1"/>
  <c r="K55" i="1"/>
  <c r="M55" i="1"/>
  <c r="Q55" i="1"/>
  <c r="R55" i="1"/>
  <c r="V55" i="1"/>
  <c r="W55" i="1"/>
  <c r="X55" i="1"/>
  <c r="Y55" i="1"/>
  <c r="H56" i="1"/>
  <c r="I56" i="1"/>
  <c r="J56" i="1"/>
  <c r="K56" i="1"/>
  <c r="M56" i="1"/>
  <c r="Q56" i="1"/>
  <c r="R56" i="1"/>
  <c r="V56" i="1"/>
  <c r="W56" i="1"/>
  <c r="X56" i="1"/>
  <c r="Y56" i="1"/>
  <c r="H57" i="1"/>
  <c r="I57" i="1"/>
  <c r="J57" i="1"/>
  <c r="K57" i="1"/>
  <c r="M57" i="1"/>
  <c r="Q57" i="1"/>
  <c r="R57" i="1"/>
  <c r="V57" i="1"/>
  <c r="W57" i="1"/>
  <c r="X57" i="1"/>
  <c r="Y57" i="1"/>
  <c r="H58" i="1"/>
  <c r="I58" i="1"/>
  <c r="J58" i="1"/>
  <c r="K58" i="1"/>
  <c r="M58" i="1"/>
  <c r="Q58" i="1"/>
  <c r="R58" i="1"/>
  <c r="V58" i="1"/>
  <c r="W58" i="1"/>
  <c r="X58" i="1"/>
  <c r="Y58" i="1"/>
  <c r="H59" i="1"/>
  <c r="I59" i="1"/>
  <c r="J59" i="1"/>
  <c r="K59" i="1"/>
  <c r="M59" i="1"/>
  <c r="Q59" i="1"/>
  <c r="R59" i="1"/>
  <c r="V59" i="1"/>
  <c r="W59" i="1"/>
  <c r="X59" i="1"/>
  <c r="Y59" i="1"/>
  <c r="H60" i="1"/>
  <c r="I60" i="1"/>
  <c r="J60" i="1"/>
  <c r="K60" i="1"/>
  <c r="M60" i="1"/>
  <c r="Q60" i="1"/>
  <c r="R60" i="1"/>
  <c r="V60" i="1"/>
  <c r="W60" i="1"/>
  <c r="X60" i="1"/>
  <c r="Y60" i="1"/>
  <c r="H61" i="1"/>
  <c r="I61" i="1"/>
  <c r="J61" i="1"/>
  <c r="K61" i="1"/>
  <c r="M61" i="1"/>
  <c r="Q61" i="1"/>
  <c r="R61" i="1"/>
  <c r="V61" i="1"/>
  <c r="W61" i="1"/>
  <c r="X61" i="1"/>
  <c r="Y61" i="1"/>
  <c r="H62" i="1"/>
  <c r="I62" i="1"/>
  <c r="J62" i="1"/>
  <c r="K62" i="1"/>
  <c r="M62" i="1"/>
  <c r="Q62" i="1"/>
  <c r="R62" i="1"/>
  <c r="V62" i="1"/>
  <c r="W62" i="1"/>
  <c r="X62" i="1"/>
  <c r="Y62" i="1"/>
  <c r="H63" i="1"/>
  <c r="I63" i="1"/>
  <c r="J63" i="1"/>
  <c r="K63" i="1"/>
  <c r="M63" i="1"/>
  <c r="Q63" i="1"/>
  <c r="R63" i="1"/>
  <c r="V63" i="1"/>
  <c r="W63" i="1"/>
  <c r="X63" i="1"/>
  <c r="Y63" i="1"/>
  <c r="H64" i="1"/>
  <c r="I64" i="1"/>
  <c r="J64" i="1"/>
  <c r="K64" i="1"/>
  <c r="M64" i="1"/>
  <c r="Q64" i="1"/>
  <c r="R64" i="1"/>
  <c r="V64" i="1"/>
  <c r="W64" i="1"/>
  <c r="X64" i="1"/>
  <c r="Y64" i="1"/>
  <c r="H65" i="1"/>
  <c r="I65" i="1"/>
  <c r="J65" i="1"/>
  <c r="K65" i="1"/>
  <c r="M65" i="1"/>
  <c r="Q65" i="1"/>
  <c r="R65" i="1"/>
  <c r="V65" i="1"/>
  <c r="W65" i="1"/>
  <c r="X65" i="1"/>
  <c r="Y65" i="1"/>
  <c r="H66" i="1"/>
  <c r="I66" i="1"/>
  <c r="J66" i="1"/>
  <c r="K66" i="1"/>
  <c r="M66" i="1"/>
  <c r="Q66" i="1"/>
  <c r="R66" i="1"/>
  <c r="V66" i="1"/>
  <c r="W66" i="1"/>
  <c r="X66" i="1"/>
  <c r="Y66" i="1"/>
  <c r="H67" i="1"/>
  <c r="I67" i="1"/>
  <c r="J67" i="1"/>
  <c r="K67" i="1"/>
  <c r="M67" i="1"/>
  <c r="Q67" i="1"/>
  <c r="R67" i="1"/>
  <c r="V67" i="1"/>
  <c r="W67" i="1"/>
  <c r="X67" i="1"/>
  <c r="Y67" i="1"/>
  <c r="H68" i="1"/>
  <c r="I68" i="1"/>
  <c r="J68" i="1"/>
  <c r="K68" i="1"/>
  <c r="M68" i="1"/>
  <c r="Q68" i="1"/>
  <c r="R68" i="1"/>
  <c r="V68" i="1"/>
  <c r="W68" i="1"/>
  <c r="X68" i="1"/>
  <c r="Y68" i="1"/>
  <c r="H69" i="1"/>
  <c r="I69" i="1"/>
  <c r="J69" i="1"/>
  <c r="K69" i="1"/>
  <c r="M69" i="1"/>
  <c r="Q69" i="1"/>
  <c r="R69" i="1"/>
  <c r="V69" i="1"/>
  <c r="W69" i="1"/>
  <c r="X69" i="1"/>
  <c r="Y69" i="1"/>
  <c r="H70" i="1"/>
  <c r="I70" i="1"/>
  <c r="J70" i="1"/>
  <c r="K70" i="1"/>
  <c r="M70" i="1"/>
  <c r="Q70" i="1"/>
  <c r="R70" i="1"/>
  <c r="V70" i="1"/>
  <c r="W70" i="1"/>
  <c r="X70" i="1"/>
  <c r="Y70" i="1"/>
  <c r="H71" i="1"/>
  <c r="I71" i="1"/>
  <c r="J71" i="1"/>
  <c r="K71" i="1"/>
  <c r="M71" i="1"/>
  <c r="Q71" i="1"/>
  <c r="R71" i="1"/>
  <c r="V71" i="1"/>
  <c r="W71" i="1"/>
  <c r="X71" i="1"/>
  <c r="Y71" i="1"/>
  <c r="H72" i="1"/>
  <c r="I72" i="1"/>
  <c r="J72" i="1"/>
  <c r="K72" i="1"/>
  <c r="M72" i="1"/>
  <c r="Q72" i="1"/>
  <c r="R72" i="1"/>
  <c r="V72" i="1"/>
  <c r="W72" i="1"/>
  <c r="X72" i="1"/>
  <c r="Y72" i="1"/>
  <c r="H73" i="1"/>
  <c r="I73" i="1"/>
  <c r="J73" i="1"/>
  <c r="K73" i="1"/>
  <c r="M73" i="1"/>
  <c r="Q73" i="1"/>
  <c r="R73" i="1"/>
  <c r="V73" i="1"/>
  <c r="W73" i="1"/>
  <c r="X73" i="1"/>
  <c r="Y73" i="1"/>
  <c r="H74" i="1"/>
  <c r="I74" i="1"/>
  <c r="J74" i="1"/>
  <c r="K74" i="1"/>
  <c r="M74" i="1"/>
  <c r="Q74" i="1"/>
  <c r="R74" i="1"/>
  <c r="V74" i="1"/>
  <c r="W74" i="1"/>
  <c r="X74" i="1"/>
  <c r="Y74" i="1"/>
  <c r="H75" i="1"/>
  <c r="I75" i="1"/>
  <c r="J75" i="1"/>
  <c r="K75" i="1"/>
  <c r="M75" i="1"/>
  <c r="Q75" i="1"/>
  <c r="R75" i="1"/>
  <c r="V75" i="1"/>
  <c r="W75" i="1"/>
  <c r="X75" i="1"/>
  <c r="Y75" i="1"/>
  <c r="H76" i="1"/>
  <c r="I76" i="1"/>
  <c r="J76" i="1"/>
  <c r="K76" i="1"/>
  <c r="M76" i="1"/>
  <c r="Q76" i="1"/>
  <c r="R76" i="1"/>
  <c r="V76" i="1"/>
  <c r="W76" i="1"/>
  <c r="X76" i="1"/>
  <c r="Y76" i="1"/>
  <c r="H77" i="1"/>
  <c r="I77" i="1"/>
  <c r="J77" i="1"/>
  <c r="K77" i="1"/>
  <c r="M77" i="1"/>
  <c r="Q77" i="1"/>
  <c r="R77" i="1"/>
  <c r="V77" i="1"/>
  <c r="W77" i="1"/>
  <c r="X77" i="1"/>
  <c r="Y77" i="1"/>
  <c r="H78" i="1"/>
  <c r="I78" i="1"/>
  <c r="J78" i="1"/>
  <c r="K78" i="1"/>
  <c r="M78" i="1"/>
  <c r="Q78" i="1"/>
  <c r="R78" i="1"/>
  <c r="V78" i="1"/>
  <c r="W78" i="1"/>
  <c r="X78" i="1"/>
  <c r="Y78" i="1"/>
  <c r="H79" i="1"/>
  <c r="I79" i="1"/>
  <c r="J79" i="1"/>
  <c r="K79" i="1"/>
  <c r="M79" i="1"/>
  <c r="Q79" i="1"/>
  <c r="R79" i="1"/>
  <c r="V79" i="1"/>
  <c r="W79" i="1"/>
  <c r="X79" i="1"/>
  <c r="Y79" i="1"/>
  <c r="H80" i="1"/>
  <c r="I80" i="1"/>
  <c r="J80" i="1"/>
  <c r="K80" i="1"/>
  <c r="M80" i="1"/>
  <c r="Q80" i="1"/>
  <c r="R80" i="1"/>
  <c r="V80" i="1"/>
  <c r="W80" i="1"/>
  <c r="X80" i="1"/>
  <c r="Y80" i="1"/>
  <c r="H81" i="1"/>
  <c r="I81" i="1"/>
  <c r="J81" i="1"/>
  <c r="K81" i="1"/>
  <c r="M81" i="1"/>
  <c r="Q81" i="1"/>
  <c r="R81" i="1"/>
  <c r="V81" i="1"/>
  <c r="W81" i="1"/>
  <c r="X81" i="1"/>
  <c r="Y81" i="1"/>
  <c r="H82" i="1"/>
  <c r="I82" i="1"/>
  <c r="J82" i="1"/>
  <c r="K82" i="1"/>
  <c r="M82" i="1"/>
  <c r="Q82" i="1"/>
  <c r="R82" i="1"/>
  <c r="V82" i="1"/>
  <c r="W82" i="1"/>
  <c r="X82" i="1"/>
  <c r="Y82" i="1"/>
  <c r="H83" i="1"/>
  <c r="I83" i="1"/>
  <c r="J83" i="1"/>
  <c r="K83" i="1"/>
  <c r="M83" i="1"/>
  <c r="Q83" i="1"/>
  <c r="R83" i="1"/>
  <c r="V83" i="1"/>
  <c r="W83" i="1"/>
  <c r="X83" i="1"/>
  <c r="Y83" i="1"/>
  <c r="H84" i="1"/>
  <c r="I84" i="1"/>
  <c r="J84" i="1"/>
  <c r="K84" i="1"/>
  <c r="M84" i="1"/>
  <c r="Q84" i="1"/>
  <c r="R84" i="1"/>
  <c r="V84" i="1"/>
  <c r="W84" i="1"/>
  <c r="X84" i="1"/>
  <c r="Y84" i="1"/>
  <c r="H85" i="1"/>
  <c r="I85" i="1"/>
  <c r="J85" i="1"/>
  <c r="K85" i="1"/>
  <c r="M85" i="1"/>
  <c r="Q85" i="1"/>
  <c r="R85" i="1"/>
  <c r="V85" i="1"/>
  <c r="W85" i="1"/>
  <c r="X85" i="1"/>
  <c r="Y85" i="1"/>
  <c r="H86" i="1"/>
  <c r="I86" i="1"/>
  <c r="J86" i="1"/>
  <c r="K86" i="1"/>
  <c r="M86" i="1"/>
  <c r="Q86" i="1"/>
  <c r="R86" i="1"/>
  <c r="V86" i="1"/>
  <c r="W86" i="1"/>
  <c r="X86" i="1"/>
  <c r="Y86" i="1"/>
  <c r="H87" i="1"/>
  <c r="I87" i="1"/>
  <c r="J87" i="1"/>
  <c r="K87" i="1"/>
  <c r="M87" i="1"/>
  <c r="Q87" i="1"/>
  <c r="R87" i="1"/>
  <c r="V87" i="1"/>
  <c r="W87" i="1"/>
  <c r="X87" i="1"/>
  <c r="Y87" i="1"/>
  <c r="H88" i="1"/>
  <c r="I88" i="1"/>
  <c r="J88" i="1"/>
  <c r="K88" i="1"/>
  <c r="M88" i="1"/>
  <c r="Q88" i="1"/>
  <c r="R88" i="1"/>
  <c r="V88" i="1"/>
  <c r="W88" i="1"/>
  <c r="X88" i="1"/>
  <c r="Y88" i="1"/>
  <c r="H89" i="1"/>
  <c r="I89" i="1"/>
  <c r="J89" i="1"/>
  <c r="K89" i="1"/>
  <c r="M89" i="1"/>
  <c r="Q89" i="1"/>
  <c r="R89" i="1"/>
  <c r="V89" i="1"/>
  <c r="W89" i="1"/>
  <c r="X89" i="1"/>
  <c r="Y89" i="1"/>
  <c r="H90" i="1"/>
  <c r="I90" i="1"/>
  <c r="J90" i="1"/>
  <c r="K90" i="1"/>
  <c r="M90" i="1"/>
  <c r="Q90" i="1"/>
  <c r="R90" i="1"/>
  <c r="V90" i="1"/>
  <c r="W90" i="1"/>
  <c r="X90" i="1"/>
  <c r="Y90" i="1"/>
  <c r="H91" i="1"/>
  <c r="I91" i="1"/>
  <c r="J91" i="1"/>
  <c r="K91" i="1"/>
  <c r="M91" i="1"/>
  <c r="Q91" i="1"/>
  <c r="R91" i="1"/>
  <c r="V91" i="1"/>
  <c r="W91" i="1"/>
  <c r="X91" i="1"/>
  <c r="Y91" i="1"/>
  <c r="H92" i="1"/>
  <c r="I92" i="1"/>
  <c r="J92" i="1"/>
  <c r="K92" i="1"/>
  <c r="M92" i="1"/>
  <c r="Q92" i="1"/>
  <c r="R92" i="1"/>
  <c r="V92" i="1"/>
  <c r="W92" i="1"/>
  <c r="X92" i="1"/>
  <c r="Y92" i="1"/>
  <c r="H93" i="1"/>
  <c r="I93" i="1"/>
  <c r="J93" i="1"/>
  <c r="K93" i="1"/>
  <c r="M93" i="1"/>
  <c r="Q93" i="1"/>
  <c r="R93" i="1"/>
  <c r="V93" i="1"/>
  <c r="W93" i="1"/>
  <c r="X93" i="1"/>
  <c r="Y93" i="1"/>
  <c r="H94" i="1"/>
  <c r="I94" i="1"/>
  <c r="J94" i="1"/>
  <c r="K94" i="1"/>
  <c r="M94" i="1"/>
  <c r="Q94" i="1"/>
  <c r="R94" i="1"/>
  <c r="V94" i="1"/>
  <c r="W94" i="1"/>
  <c r="X94" i="1"/>
  <c r="Y94" i="1"/>
  <c r="H95" i="1"/>
  <c r="I95" i="1"/>
  <c r="J95" i="1"/>
  <c r="K95" i="1"/>
  <c r="M95" i="1"/>
  <c r="Q95" i="1"/>
  <c r="R95" i="1"/>
  <c r="V95" i="1"/>
  <c r="W95" i="1"/>
  <c r="X95" i="1"/>
  <c r="Y95" i="1"/>
  <c r="H96" i="1"/>
  <c r="I96" i="1"/>
  <c r="J96" i="1"/>
  <c r="K96" i="1"/>
  <c r="M96" i="1"/>
  <c r="Q96" i="1"/>
  <c r="R96" i="1"/>
  <c r="V96" i="1"/>
  <c r="W96" i="1"/>
  <c r="X96" i="1"/>
  <c r="Y96" i="1"/>
  <c r="H97" i="1"/>
  <c r="I97" i="1"/>
  <c r="J97" i="1"/>
  <c r="K97" i="1"/>
  <c r="M97" i="1"/>
  <c r="Q97" i="1"/>
  <c r="R97" i="1"/>
  <c r="V97" i="1"/>
  <c r="W97" i="1"/>
  <c r="X97" i="1"/>
  <c r="Y97" i="1"/>
  <c r="H98" i="1"/>
  <c r="I98" i="1"/>
  <c r="J98" i="1"/>
  <c r="K98" i="1"/>
  <c r="M98" i="1"/>
  <c r="Q98" i="1"/>
  <c r="R98" i="1"/>
  <c r="V98" i="1"/>
  <c r="W98" i="1"/>
  <c r="X98" i="1"/>
  <c r="Y98" i="1"/>
  <c r="H99" i="1"/>
  <c r="I99" i="1"/>
  <c r="J99" i="1"/>
  <c r="K99" i="1"/>
  <c r="M99" i="1"/>
  <c r="Q99" i="1"/>
  <c r="R99" i="1"/>
  <c r="V99" i="1"/>
  <c r="W99" i="1"/>
  <c r="X99" i="1"/>
  <c r="Y99" i="1"/>
  <c r="H100" i="1"/>
  <c r="I100" i="1"/>
  <c r="J100" i="1"/>
  <c r="K100" i="1"/>
  <c r="M100" i="1"/>
  <c r="Q100" i="1"/>
  <c r="R100" i="1"/>
  <c r="V100" i="1"/>
  <c r="W100" i="1"/>
  <c r="X100" i="1"/>
  <c r="Y100" i="1"/>
  <c r="H101" i="1"/>
  <c r="I101" i="1"/>
  <c r="J101" i="1"/>
  <c r="K101" i="1"/>
  <c r="M101" i="1"/>
  <c r="Q101" i="1"/>
  <c r="R101" i="1"/>
  <c r="V101" i="1"/>
  <c r="W101" i="1"/>
  <c r="X101" i="1"/>
  <c r="Y101" i="1"/>
  <c r="H102" i="1"/>
  <c r="I102" i="1"/>
  <c r="J102" i="1"/>
  <c r="K102" i="1"/>
  <c r="M102" i="1"/>
  <c r="Q102" i="1"/>
  <c r="R102" i="1"/>
  <c r="V102" i="1"/>
  <c r="W102" i="1"/>
  <c r="X102" i="1"/>
  <c r="Y102" i="1"/>
  <c r="H103" i="1"/>
  <c r="I103" i="1"/>
  <c r="J103" i="1"/>
  <c r="K103" i="1"/>
  <c r="M103" i="1"/>
  <c r="Q103" i="1"/>
  <c r="R103" i="1"/>
  <c r="V103" i="1"/>
  <c r="W103" i="1"/>
  <c r="X103" i="1"/>
  <c r="Y103" i="1"/>
  <c r="H104" i="1"/>
  <c r="I104" i="1"/>
  <c r="J104" i="1"/>
  <c r="K104" i="1"/>
  <c r="M104" i="1"/>
  <c r="Q104" i="1"/>
  <c r="R104" i="1"/>
  <c r="V104" i="1"/>
  <c r="W104" i="1"/>
  <c r="X104" i="1"/>
  <c r="Y104" i="1"/>
  <c r="H105" i="1"/>
  <c r="I105" i="1"/>
  <c r="J105" i="1"/>
  <c r="K105" i="1"/>
  <c r="M105" i="1"/>
  <c r="Q105" i="1"/>
  <c r="R105" i="1"/>
  <c r="V105" i="1"/>
  <c r="W105" i="1"/>
  <c r="X105" i="1"/>
  <c r="Y105" i="1"/>
  <c r="H106" i="1"/>
  <c r="I106" i="1"/>
  <c r="J106" i="1"/>
  <c r="K106" i="1"/>
  <c r="M106" i="1"/>
  <c r="Q106" i="1"/>
  <c r="R106" i="1"/>
  <c r="V106" i="1"/>
  <c r="W106" i="1"/>
  <c r="X106" i="1"/>
  <c r="Y106" i="1"/>
  <c r="H107" i="1"/>
  <c r="I107" i="1"/>
  <c r="J107" i="1"/>
  <c r="K107" i="1"/>
  <c r="M107" i="1"/>
  <c r="Q107" i="1"/>
  <c r="R107" i="1"/>
  <c r="V107" i="1"/>
  <c r="W107" i="1"/>
  <c r="X107" i="1"/>
  <c r="Y107" i="1"/>
  <c r="H108" i="1"/>
  <c r="I108" i="1"/>
  <c r="J108" i="1"/>
  <c r="K108" i="1"/>
  <c r="M108" i="1"/>
  <c r="Q108" i="1"/>
  <c r="R108" i="1"/>
  <c r="V108" i="1"/>
  <c r="W108" i="1"/>
  <c r="X108" i="1"/>
  <c r="Y108" i="1"/>
  <c r="H109" i="1"/>
  <c r="I109" i="1"/>
  <c r="J109" i="1"/>
  <c r="K109" i="1"/>
  <c r="M109" i="1"/>
  <c r="Q109" i="1"/>
  <c r="R109" i="1"/>
  <c r="V109" i="1"/>
  <c r="W109" i="1"/>
  <c r="X109" i="1"/>
  <c r="Y109" i="1"/>
  <c r="H110" i="1"/>
  <c r="I110" i="1"/>
  <c r="J110" i="1"/>
  <c r="K110" i="1"/>
  <c r="M110" i="1"/>
  <c r="Q110" i="1"/>
  <c r="R110" i="1"/>
  <c r="V110" i="1"/>
  <c r="W110" i="1"/>
  <c r="X110" i="1"/>
  <c r="Y110" i="1"/>
  <c r="H111" i="1"/>
  <c r="I111" i="1"/>
  <c r="J111" i="1"/>
  <c r="K111" i="1"/>
  <c r="M111" i="1"/>
  <c r="Q111" i="1"/>
  <c r="R111" i="1"/>
  <c r="V111" i="1"/>
  <c r="W111" i="1"/>
  <c r="X111" i="1"/>
  <c r="Y111" i="1"/>
  <c r="H112" i="1"/>
  <c r="I112" i="1"/>
  <c r="J112" i="1"/>
  <c r="K112" i="1"/>
  <c r="M112" i="1"/>
  <c r="Q112" i="1"/>
  <c r="R112" i="1"/>
  <c r="V112" i="1"/>
  <c r="W112" i="1"/>
  <c r="X112" i="1"/>
  <c r="Y112" i="1"/>
  <c r="H113" i="1"/>
  <c r="I113" i="1"/>
  <c r="J113" i="1"/>
  <c r="K113" i="1"/>
  <c r="M113" i="1"/>
  <c r="Q113" i="1"/>
  <c r="R113" i="1"/>
  <c r="V113" i="1"/>
  <c r="W113" i="1"/>
  <c r="X113" i="1"/>
  <c r="Y113" i="1"/>
  <c r="H114" i="1"/>
  <c r="I114" i="1"/>
  <c r="J114" i="1"/>
  <c r="K114" i="1"/>
  <c r="M114" i="1"/>
  <c r="Q114" i="1"/>
  <c r="R114" i="1"/>
  <c r="V114" i="1"/>
  <c r="W114" i="1"/>
  <c r="X114" i="1"/>
  <c r="Y114" i="1"/>
  <c r="H115" i="1"/>
  <c r="I115" i="1"/>
  <c r="J115" i="1"/>
  <c r="K115" i="1"/>
  <c r="M115" i="1"/>
  <c r="Q115" i="1"/>
  <c r="R115" i="1"/>
  <c r="V115" i="1"/>
  <c r="W115" i="1"/>
  <c r="X115" i="1"/>
  <c r="Y115" i="1"/>
  <c r="H116" i="1"/>
  <c r="I116" i="1"/>
  <c r="J116" i="1"/>
  <c r="K116" i="1"/>
  <c r="M116" i="1"/>
  <c r="Q116" i="1"/>
  <c r="R116" i="1"/>
  <c r="V116" i="1"/>
  <c r="W116" i="1"/>
  <c r="X116" i="1"/>
  <c r="Y116" i="1"/>
  <c r="H4" i="1"/>
  <c r="I4" i="1"/>
  <c r="J4" i="1"/>
  <c r="K4" i="1"/>
  <c r="M4" i="1"/>
  <c r="Q4" i="1"/>
  <c r="R4" i="1"/>
  <c r="V4" i="1"/>
  <c r="W4" i="1"/>
  <c r="X4" i="1"/>
  <c r="Y4" i="1"/>
  <c r="V3" i="1"/>
  <c r="Y3" i="1"/>
  <c r="W3" i="1"/>
  <c r="X3" i="1"/>
  <c r="Q3" i="1"/>
  <c r="R3" i="1"/>
  <c r="M3" i="1"/>
  <c r="K3" i="1"/>
  <c r="J3" i="1"/>
  <c r="I3" i="1"/>
  <c r="H3" i="1"/>
</calcChain>
</file>

<file path=xl/sharedStrings.xml><?xml version="1.0" encoding="utf-8"?>
<sst xmlns="http://schemas.openxmlformats.org/spreadsheetml/2006/main" count="383" uniqueCount="265">
  <si>
    <t>Month</t>
  </si>
  <si>
    <t>M-Day</t>
  </si>
  <si>
    <t>Y-Day</t>
  </si>
  <si>
    <t>W-Day</t>
  </si>
  <si>
    <t>Easter Date</t>
  </si>
  <si>
    <t>MoonOffset</t>
  </si>
  <si>
    <t>March 21</t>
  </si>
  <si>
    <t>No</t>
  </si>
  <si>
    <t>Cycle</t>
  </si>
  <si>
    <t>AD Year</t>
  </si>
  <si>
    <t>Is Leap</t>
  </si>
  <si>
    <t>Value</t>
  </si>
  <si>
    <t>v</t>
  </si>
  <si>
    <t>Starts W-Day</t>
  </si>
  <si>
    <t>April - 1</t>
  </si>
  <si>
    <t>Gauss Algorithm</t>
  </si>
  <si>
    <t>03/21 Offset</t>
  </si>
  <si>
    <t>Athens, Greece.</t>
  </si>
  <si>
    <t>Recurs</t>
  </si>
  <si>
    <t>Dioc. Era</t>
  </si>
  <si>
    <t>Ev. Drikos (drikosev@gmail.com)</t>
  </si>
  <si>
    <t>http://www.tertullian.org/fathers/dionysius_exiguus_easter_01.htm</t>
  </si>
  <si>
    <t>http://hbar.phys.msu.su/gorm/chrono/paschata.htm</t>
  </si>
  <si>
    <t>2109-04-21,00:00,111</t>
  </si>
  <si>
    <t>2110-04-13,00:00,103</t>
  </si>
  <si>
    <t>2111-05-03,00:00,123</t>
  </si>
  <si>
    <t>2112-04-17,00:00,108</t>
  </si>
  <si>
    <t>2113-04-09,00:00,099</t>
  </si>
  <si>
    <t>2114-04-29,00:00,119</t>
  </si>
  <si>
    <t>2115-04-14,00:00,104</t>
  </si>
  <si>
    <t>2116-05-03,00:00,124</t>
  </si>
  <si>
    <t>2117-04-25,00:00,115</t>
  </si>
  <si>
    <t>2118-04-17,00:00,107</t>
  </si>
  <si>
    <t>2119-04-30,00:00,120</t>
  </si>
  <si>
    <t>2120-04-21,00:00,112</t>
  </si>
  <si>
    <t>2121-04-13,00:00,103</t>
  </si>
  <si>
    <t>2122-05-03,00:00,123</t>
  </si>
  <si>
    <t>2123-04-18,00:00,108</t>
  </si>
  <si>
    <t>2124-04-09,00:00,100</t>
  </si>
  <si>
    <t>2125-04-29,00:00,119</t>
  </si>
  <si>
    <t>2126-04-14,00:00,104</t>
  </si>
  <si>
    <t>2127-05-04,00:00,124</t>
  </si>
  <si>
    <t>2128-04-25,00:00,116</t>
  </si>
  <si>
    <t>2129-04-10,00:00,100</t>
  </si>
  <si>
    <t>2130-04-30,00:00,120</t>
  </si>
  <si>
    <t>2131-04-22,00:00,112</t>
  </si>
  <si>
    <t>2132-04-06,00:00,097</t>
  </si>
  <si>
    <t>2133-04-26,00:00,116</t>
  </si>
  <si>
    <t>2134-04-18,00:00,108</t>
  </si>
  <si>
    <t>2135-05-08,00:00,128</t>
  </si>
  <si>
    <t>2136-04-22,00:00,113</t>
  </si>
  <si>
    <t>2137-04-14,00:00,104</t>
  </si>
  <si>
    <t>2138-05-04,00:00,124</t>
  </si>
  <si>
    <t>2139-04-19,00:00,109</t>
  </si>
  <si>
    <t>2140-04-10,00:00,101</t>
  </si>
  <si>
    <t>2141-04-30,00:00,120</t>
  </si>
  <si>
    <t>2142-04-22,00:00,112</t>
  </si>
  <si>
    <t>2143-04-07,00:00,097</t>
  </si>
  <si>
    <t>2144-04-26,00:00,117</t>
  </si>
  <si>
    <t>2145-04-18,00:00,108</t>
  </si>
  <si>
    <t>2146-05-08,00:00,128</t>
  </si>
  <si>
    <t>2147-04-23,00:00,113</t>
  </si>
  <si>
    <t>2148-04-14,00:00,105</t>
  </si>
  <si>
    <t>2149-05-04,00:00,124</t>
  </si>
  <si>
    <t>2150-04-19,00:00,109</t>
  </si>
  <si>
    <t>2151-04-11,00:00,101</t>
  </si>
  <si>
    <t>2152-04-30,00:00,121</t>
  </si>
  <si>
    <t>2153-04-15,00:00,105</t>
  </si>
  <si>
    <t>2154-05-05,00:00,125</t>
  </si>
  <si>
    <t>2155-04-27,00:00,117</t>
  </si>
  <si>
    <t>2156-04-11,00:00,102</t>
  </si>
  <si>
    <t>2157-05-01,00:00,121</t>
  </si>
  <si>
    <t>2158-04-23,00:00,113</t>
  </si>
  <si>
    <t>2159-04-08,00:00,098</t>
  </si>
  <si>
    <t>2160-04-27,00:00,118</t>
  </si>
  <si>
    <t>2161-04-19,00:00,109</t>
  </si>
  <si>
    <t>2162-04-11,00:00,101</t>
  </si>
  <si>
    <t>2163-04-24,00:00,114</t>
  </si>
  <si>
    <t>2164-04-15,00:00,106</t>
  </si>
  <si>
    <t>2165-05-05,00:00,125</t>
  </si>
  <si>
    <t>2166-04-20,00:00,110</t>
  </si>
  <si>
    <t>2167-04-12,00:00,102</t>
  </si>
  <si>
    <t>2168-05-01,00:00,122</t>
  </si>
  <si>
    <t>2169-04-23,00:00,113</t>
  </si>
  <si>
    <t>2170-04-08,00:00,098</t>
  </si>
  <si>
    <t>2171-04-28,00:00,118</t>
  </si>
  <si>
    <t>2172-04-19,00:00,110</t>
  </si>
  <si>
    <t>2173-05-09,00:00,129</t>
  </si>
  <si>
    <t>2174-04-24,00:00,114</t>
  </si>
  <si>
    <t>2175-04-16,00:00,106</t>
  </si>
  <si>
    <t>2176-05-05,00:00,126</t>
  </si>
  <si>
    <t>2177-04-20,00:00,110</t>
  </si>
  <si>
    <t>2178-04-12,00:00,102</t>
  </si>
  <si>
    <t>2179-05-02,00:00,122</t>
  </si>
  <si>
    <t>2180-04-16,00:00,107</t>
  </si>
  <si>
    <t>2181-04-08,00:00,098</t>
  </si>
  <si>
    <t>2182-04-28,00:00,118</t>
  </si>
  <si>
    <t>2183-04-13,00:00,103</t>
  </si>
  <si>
    <t>2184-05-02,00:00,123</t>
  </si>
  <si>
    <t>2185-04-24,00:00,114</t>
  </si>
  <si>
    <t>2186-04-09,00:00,099</t>
  </si>
  <si>
    <t>2187-04-29,00:00,119</t>
  </si>
  <si>
    <t>2188-04-20,00:00,111</t>
  </si>
  <si>
    <t>2189-04-12,00:00,102</t>
  </si>
  <si>
    <t>2190-04-25,00:00,115</t>
  </si>
  <si>
    <t>2191-04-17,00:00,107</t>
  </si>
  <si>
    <t>2192-05-06,00:00,127</t>
  </si>
  <si>
    <t>2193-04-28,00:00,118</t>
  </si>
  <si>
    <t>2194-04-13,00:00,103</t>
  </si>
  <si>
    <t>2195-05-03,00:00,123</t>
  </si>
  <si>
    <t>2196-04-24,00:00,115</t>
  </si>
  <si>
    <t>2197-04-09,00:00,099</t>
  </si>
  <si>
    <t>2198-04-29,00:00,119</t>
  </si>
  <si>
    <t>2199-04-21,00:00,111</t>
  </si>
  <si>
    <t>2200-04-06,00:00,096</t>
  </si>
  <si>
    <t>2201-04-26,00:00,116</t>
  </si>
  <si>
    <t>2202-04-18,00:00,108</t>
  </si>
  <si>
    <t>2203-05-08,00:00,128</t>
  </si>
  <si>
    <t>2204-04-22,00:00,113</t>
  </si>
  <si>
    <t>2205-04-14,00:00,104</t>
  </si>
  <si>
    <t>2206-05-04,00:00,124</t>
  </si>
  <si>
    <t>2207-04-19,00:00,109</t>
  </si>
  <si>
    <t>2208-04-10,00:00,101</t>
  </si>
  <si>
    <t>2209-04-30,00:00,120</t>
  </si>
  <si>
    <t>2210-04-15,00:00,105</t>
  </si>
  <si>
    <t>2211-05-05,00:00,125</t>
  </si>
  <si>
    <t>2212-04-26,00:00,117</t>
  </si>
  <si>
    <t>2213-04-18,00:00,108</t>
  </si>
  <si>
    <t>2214-05-01,00:00,121</t>
  </si>
  <si>
    <t>2215-04-23,00:00,113</t>
  </si>
  <si>
    <t>2216-04-14,00:00,105</t>
  </si>
  <si>
    <t>2217-05-04,00:00,124</t>
  </si>
  <si>
    <t>2218-04-19,00:00,109</t>
  </si>
  <si>
    <t>2219-04-11,00:00,101</t>
  </si>
  <si>
    <t>2220-04-30,00:00,121</t>
  </si>
  <si>
    <t>2221-04-15,00:00,105</t>
  </si>
  <si>
    <t>2222-05-05,00:00,125</t>
  </si>
  <si>
    <t>2109-04-07,00:00,097</t>
  </si>
  <si>
    <t>2110-03-30,00:00,089</t>
  </si>
  <si>
    <t>2111-04-19,00:00,109</t>
  </si>
  <si>
    <t>2112-04-03,00:00,094</t>
  </si>
  <si>
    <t>2113-03-26,00:00,085</t>
  </si>
  <si>
    <t>2114-04-15,00:00,105</t>
  </si>
  <si>
    <t>2115-03-31,00:00,090</t>
  </si>
  <si>
    <t>2116-04-19,00:00,110</t>
  </si>
  <si>
    <t>2117-04-11,00:00,101</t>
  </si>
  <si>
    <t>2118-04-03,00:00,093</t>
  </si>
  <si>
    <t>2119-04-16,00:00,106</t>
  </si>
  <si>
    <t>2120-04-07,00:00,098</t>
  </si>
  <si>
    <t>2121-03-30,00:00,089</t>
  </si>
  <si>
    <t>2122-04-19,00:00,109</t>
  </si>
  <si>
    <t>2123-04-04,00:00,094</t>
  </si>
  <si>
    <t>2124-03-26,00:00,086</t>
  </si>
  <si>
    <t>2125-04-15,00:00,105</t>
  </si>
  <si>
    <t>2126-03-31,00:00,090</t>
  </si>
  <si>
    <t>2127-04-20,00:00,110</t>
  </si>
  <si>
    <t>2128-04-11,00:00,102</t>
  </si>
  <si>
    <t>2129-03-27,00:00,086</t>
  </si>
  <si>
    <t>2130-04-16,00:00,106</t>
  </si>
  <si>
    <t>2131-04-08,00:00,098</t>
  </si>
  <si>
    <t>2132-03-23,00:00,083</t>
  </si>
  <si>
    <t>2133-04-12,00:00,102</t>
  </si>
  <si>
    <t>2134-04-04,00:00,094</t>
  </si>
  <si>
    <t>2135-04-24,00:00,114</t>
  </si>
  <si>
    <t>2136-04-08,00:00,099</t>
  </si>
  <si>
    <t>2137-03-31,00:00,090</t>
  </si>
  <si>
    <t>2138-04-20,00:00,110</t>
  </si>
  <si>
    <t>2139-04-05,00:00,095</t>
  </si>
  <si>
    <t>2140-03-27,00:00,087</t>
  </si>
  <si>
    <t>2141-04-16,00:00,106</t>
  </si>
  <si>
    <t>2142-04-08,00:00,098</t>
  </si>
  <si>
    <t>2143-03-24,00:00,083</t>
  </si>
  <si>
    <t>2144-04-12,00:00,103</t>
  </si>
  <si>
    <t>2145-04-04,00:00,094</t>
  </si>
  <si>
    <t>2146-04-24,00:00,114</t>
  </si>
  <si>
    <t>2147-04-09,00:00,099</t>
  </si>
  <si>
    <t>2148-03-31,00:00,091</t>
  </si>
  <si>
    <t>2149-04-20,00:00,110</t>
  </si>
  <si>
    <t>2150-04-05,00:00,095</t>
  </si>
  <si>
    <t>2151-03-28,00:00,087</t>
  </si>
  <si>
    <t>2152-04-16,00:00,107</t>
  </si>
  <si>
    <t>2153-04-01,00:00,091</t>
  </si>
  <si>
    <t>2154-04-21,00:00,111</t>
  </si>
  <si>
    <t>2155-04-13,00:00,103</t>
  </si>
  <si>
    <t>2156-03-28,00:00,088</t>
  </si>
  <si>
    <t>2157-04-17,00:00,107</t>
  </si>
  <si>
    <t>2158-04-09,00:00,099</t>
  </si>
  <si>
    <t>2159-03-25,00:00,084</t>
  </si>
  <si>
    <t>2160-04-13,00:00,104</t>
  </si>
  <si>
    <t>2161-04-05,00:00,095</t>
  </si>
  <si>
    <t>2162-03-28,00:00,087</t>
  </si>
  <si>
    <t>2163-04-10,00:00,100</t>
  </si>
  <si>
    <t>2164-04-01,00:00,092</t>
  </si>
  <si>
    <t>2165-04-21,00:00,111</t>
  </si>
  <si>
    <t>2166-04-06,00:00,096</t>
  </si>
  <si>
    <t>2167-03-29,00:00,088</t>
  </si>
  <si>
    <t>2168-04-17,00:00,108</t>
  </si>
  <si>
    <t>2169-04-09,00:00,099</t>
  </si>
  <si>
    <t>2170-03-25,00:00,084</t>
  </si>
  <si>
    <t>2171-04-14,00:00,104</t>
  </si>
  <si>
    <t>2172-04-05,00:00,096</t>
  </si>
  <si>
    <t>2173-04-25,00:00,115</t>
  </si>
  <si>
    <t>2174-04-10,00:00,100</t>
  </si>
  <si>
    <t>2175-04-02,00:00,092</t>
  </si>
  <si>
    <t>2176-04-21,00:00,112</t>
  </si>
  <si>
    <t>2177-04-06,00:00,096</t>
  </si>
  <si>
    <t>2178-03-29,00:00,088</t>
  </si>
  <si>
    <t>2179-04-18,00:00,108</t>
  </si>
  <si>
    <t>2180-04-02,00:00,093</t>
  </si>
  <si>
    <t>2181-03-25,00:00,084</t>
  </si>
  <si>
    <t>2182-04-14,00:00,104</t>
  </si>
  <si>
    <t>2183-03-30,00:00,089</t>
  </si>
  <si>
    <t>2184-04-18,00:00,109</t>
  </si>
  <si>
    <t>2185-04-10,00:00,100</t>
  </si>
  <si>
    <t>2186-03-26,00:00,085</t>
  </si>
  <si>
    <t>2187-04-15,00:00,105</t>
  </si>
  <si>
    <t>2188-04-06,00:00,097</t>
  </si>
  <si>
    <t>2189-03-29,00:00,088</t>
  </si>
  <si>
    <t>2190-04-11,00:00,101</t>
  </si>
  <si>
    <t>2191-04-03,00:00,093</t>
  </si>
  <si>
    <t>2192-04-22,00:00,113</t>
  </si>
  <si>
    <t>2193-04-14,00:00,104</t>
  </si>
  <si>
    <t>2194-03-30,00:00,089</t>
  </si>
  <si>
    <t>2195-04-19,00:00,109</t>
  </si>
  <si>
    <t>2196-04-10,00:00,101</t>
  </si>
  <si>
    <t>2197-03-26,00:00,085</t>
  </si>
  <si>
    <t>2198-04-15,00:00,105</t>
  </si>
  <si>
    <t>2199-04-07,00:00,097</t>
  </si>
  <si>
    <t>2200-03-22,00:00,082</t>
  </si>
  <si>
    <t>2201-04-11,00:00,101</t>
  </si>
  <si>
    <t>2202-04-03,00:00,093</t>
  </si>
  <si>
    <t>2203-04-23,00:00,113</t>
  </si>
  <si>
    <t>2204-04-07,00:00,098</t>
  </si>
  <si>
    <t>2205-03-30,00:00,089</t>
  </si>
  <si>
    <t>2206-04-19,00:00,109</t>
  </si>
  <si>
    <t>2207-04-04,00:00,094</t>
  </si>
  <si>
    <t>2208-03-26,00:00,086</t>
  </si>
  <si>
    <t>2209-04-15,00:00,105</t>
  </si>
  <si>
    <t>2210-03-31,00:00,090</t>
  </si>
  <si>
    <t>2211-04-20,00:00,110</t>
  </si>
  <si>
    <t>2212-04-11,00:00,102</t>
  </si>
  <si>
    <t>2213-04-03,00:00,093</t>
  </si>
  <si>
    <t>2214-04-16,00:00,106</t>
  </si>
  <si>
    <t>2215-04-08,00:00,098</t>
  </si>
  <si>
    <t>2216-03-30,00:00,090</t>
  </si>
  <si>
    <t>2217-04-19,00:00,109</t>
  </si>
  <si>
    <t>2218-04-04,00:00,094</t>
  </si>
  <si>
    <t>2219-03-27,00:00,086</t>
  </si>
  <si>
    <t>2220-04-15,00:00,106</t>
  </si>
  <si>
    <t>2221-03-31,00:00,090</t>
  </si>
  <si>
    <t>2222-04-20,00:00,110</t>
  </si>
  <si>
    <t>The grey columns in the "Paschal Cycle" sheet, which are my own additions, are explained below.</t>
  </si>
  <si>
    <t>The conclusion here is that the bash scripts "easter" &amp; "julian" have successfully passed this test.</t>
  </si>
  <si>
    <t>6 Cycles Period</t>
  </si>
  <si>
    <t xml:space="preserve">The first two grey columns indicate the 6 Metonic Cycles period compiled by Dionysious, the first cycle in the Diocletianus era and the following five in the AD era. Argumentum-5 actually computes the value of the third grey column. </t>
  </si>
  <si>
    <t>March 2, 2018</t>
  </si>
  <si>
    <t>Regarding the algorithms comparison, the dates calculated by the script "easter", which implements the Gauss algorithm, agree with the dates calculated by the formulas presented by Deckers, which in turn agree with the results published by Dionysious Exiguus.</t>
  </si>
  <si>
    <t>The last two grey columns contain results of the Bash script "easter". This script is based on the Gauss algorithm, accepts years from 1924, and prints Gregorian Calendar dates. The last gray column contains  conversions to the Julian Calendar (script "julian").</t>
  </si>
  <si>
    <t>The  "Paschal Cycle" sheet in this file contains a comparison between the 6th century Paschal Table computed by Dionysious Exiguus and the dates computed by the bash script "easter" for a 114 years period beginning in the 22nd century. In specific, I compare the period 513-626 to the period 2109-2222.</t>
  </si>
  <si>
    <t>Converted to Julian Calendar</t>
  </si>
  <si>
    <t>Full Moon</t>
  </si>
  <si>
    <t xml:space="preserve">The original Paschal Table by Dionysious Exiguus is written in Latin. It has been  translated in English by Dr. Michael Deckers, who also translated the calendrical content of that document into modern math notation. The compiled document can be found in various WEB Sites. See ie: </t>
  </si>
  <si>
    <t>Nowdays however, full moons occur about 3 days earlier that the algorithm predicts. An explanation might be that the Metonic Cycle (about 6939.6889 days) is likely a bit shorter than the average 19 year period of the Julian Calendar. A 19 year period is either 6939 days if the fourth year is leap or 6940 days otherwise and in the long term the average value approaches the number of 6939.75 days.</t>
  </si>
  <si>
    <t>Also, the vernal (spring) equinox slips backward in the Julian calendar and nowdays falls on March 7-8 (Gregorian Date: March 20-21) whereas the algorithm computes Paschal full moons after March 20.</t>
  </si>
  <si>
    <t>Having spent some time on data analysis, I figured out the Easter dates of a specific period recur every 532 (19*28) years. Because Paschal full moons  theorytically recur every 19 years in the same dates and weekdays always recur in the same dates every 28 years. This is how the algorithm behaves though.</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</si>
</sst>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sz val="8"/>
      <name val="Calibri"/>
      <family val="2"/>
      <scheme val="minor"/>
    </font>
    <font>
      <b/>
      <sz val="12"/>
      <name val="Calibri"/>
      <scheme val="minor"/>
    </font>
  </fonts>
  <fills count="6">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0" tint="-4.9989318521683403E-2"/>
        <bgColor indexed="64"/>
      </patternFill>
    </fill>
  </fills>
  <borders count="5">
    <border>
      <left/>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10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7">
    <xf numFmtId="0" fontId="0" fillId="0" borderId="0" xfId="0"/>
    <xf numFmtId="49" fontId="0" fillId="0" borderId="0" xfId="0" applyNumberFormat="1" applyFont="1" applyAlignment="1">
      <alignment wrapText="1"/>
    </xf>
    <xf numFmtId="49" fontId="1" fillId="0" borderId="0" xfId="101" applyNumberFormat="1" applyFont="1" applyAlignment="1">
      <alignment wrapText="1"/>
    </xf>
    <xf numFmtId="0" fontId="3" fillId="5" borderId="1" xfId="0" applyFont="1" applyFill="1" applyBorder="1"/>
    <xf numFmtId="0" fontId="3" fillId="5" borderId="4" xfId="0" applyFont="1" applyFill="1" applyBorder="1"/>
    <xf numFmtId="0" fontId="3" fillId="2" borderId="4" xfId="0" applyFont="1" applyFill="1" applyBorder="1"/>
    <xf numFmtId="0" fontId="3" fillId="2" borderId="4" xfId="0" applyNumberFormat="1" applyFont="1" applyFill="1" applyBorder="1"/>
    <xf numFmtId="0" fontId="3" fillId="5" borderId="2" xfId="0" applyFont="1" applyFill="1" applyBorder="1"/>
    <xf numFmtId="0" fontId="3" fillId="5" borderId="3" xfId="0" applyFont="1" applyFill="1" applyBorder="1"/>
    <xf numFmtId="0" fontId="3" fillId="2" borderId="3" xfId="0" applyFont="1" applyFill="1" applyBorder="1"/>
    <xf numFmtId="0" fontId="3" fillId="2" borderId="3" xfId="0" applyNumberFormat="1" applyFont="1" applyFill="1" applyBorder="1"/>
    <xf numFmtId="49" fontId="3" fillId="5" borderId="1" xfId="0" applyNumberFormat="1" applyFont="1" applyFill="1" applyBorder="1" applyAlignment="1">
      <alignment horizontal="right" wrapText="1"/>
    </xf>
    <xf numFmtId="49" fontId="3" fillId="5" borderId="4" xfId="0" applyNumberFormat="1" applyFont="1" applyFill="1" applyBorder="1" applyAlignment="1">
      <alignment horizontal="right" wrapText="1"/>
    </xf>
    <xf numFmtId="49" fontId="3" fillId="2" borderId="4" xfId="0" applyNumberFormat="1" applyFont="1" applyFill="1" applyBorder="1" applyAlignment="1">
      <alignment horizontal="right" wrapText="1"/>
    </xf>
    <xf numFmtId="0" fontId="3" fillId="4" borderId="3" xfId="0" applyFont="1" applyFill="1" applyBorder="1"/>
    <xf numFmtId="49" fontId="3" fillId="4" borderId="4" xfId="0" applyNumberFormat="1" applyFont="1" applyFill="1" applyBorder="1" applyAlignment="1">
      <alignment horizontal="right" wrapText="1"/>
    </xf>
    <xf numFmtId="0" fontId="3" fillId="4" borderId="4" xfId="0" applyFont="1" applyFill="1" applyBorder="1"/>
    <xf numFmtId="0" fontId="3" fillId="3" borderId="3" xfId="0" applyFont="1" applyFill="1" applyBorder="1"/>
    <xf numFmtId="49" fontId="3" fillId="3" borderId="4" xfId="0" applyNumberFormat="1" applyFont="1" applyFill="1" applyBorder="1" applyAlignment="1">
      <alignment horizontal="right" wrapText="1"/>
    </xf>
    <xf numFmtId="0" fontId="3" fillId="3" borderId="4" xfId="0" applyFont="1" applyFill="1" applyBorder="1"/>
    <xf numFmtId="0" fontId="5" fillId="4" borderId="3" xfId="0" applyFont="1" applyFill="1" applyBorder="1"/>
    <xf numFmtId="49" fontId="5" fillId="4" borderId="4" xfId="0" applyNumberFormat="1" applyFont="1" applyFill="1" applyBorder="1" applyAlignment="1">
      <alignment horizontal="right" wrapText="1"/>
    </xf>
    <xf numFmtId="0" fontId="5" fillId="4" borderId="4" xfId="0" applyFont="1" applyFill="1" applyBorder="1"/>
    <xf numFmtId="0" fontId="5" fillId="3" borderId="3" xfId="0" applyFont="1" applyFill="1" applyBorder="1"/>
    <xf numFmtId="49" fontId="5" fillId="3" borderId="4" xfId="0" applyNumberFormat="1" applyFont="1" applyFill="1" applyBorder="1" applyAlignment="1">
      <alignment horizontal="right" wrapText="1"/>
    </xf>
    <xf numFmtId="0" fontId="5" fillId="3" borderId="4" xfId="0" applyFont="1" applyFill="1" applyBorder="1"/>
    <xf numFmtId="0" fontId="5" fillId="2" borderId="4" xfId="0" applyFont="1" applyFill="1" applyBorder="1"/>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tertullian.org/fathers/dionysius_exiguus_easter_01.htm" TargetMode="External"/><Relationship Id="rId2" Type="http://schemas.openxmlformats.org/officeDocument/2006/relationships/hyperlink" Target="http://hbar.phys.msu.su/gorm/chrono/paschat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6"/>
  <sheetViews>
    <sheetView showRuler="0" zoomScale="150" zoomScaleNormal="150" zoomScalePageLayoutView="150" workbookViewId="0">
      <pane xSplit="5" ySplit="2" topLeftCell="F3" activePane="bottomRight" state="frozen"/>
      <selection pane="topRight" activeCell="F1" sqref="F1"/>
      <selection pane="bottomLeft" activeCell="A3" sqref="A3"/>
      <selection pane="bottomRight" activeCell="M3" sqref="M3"/>
    </sheetView>
  </sheetViews>
  <sheetFormatPr baseColWidth="10" defaultRowHeight="15" x14ac:dyDescent="0"/>
  <cols>
    <col min="1" max="1" width="4.1640625" style="3" customWidth="1"/>
    <col min="2" max="2" width="5.33203125" style="4" customWidth="1"/>
    <col min="3" max="3" width="5.6640625" style="4" customWidth="1"/>
    <col min="4" max="4" width="5.1640625" style="5" customWidth="1"/>
    <col min="5" max="5" width="4.83203125" style="25" customWidth="1"/>
    <col min="6" max="6" width="5" style="6" customWidth="1"/>
    <col min="7" max="7" width="6.6640625" style="6" customWidth="1"/>
    <col min="8" max="8" width="3" style="5" customWidth="1"/>
    <col min="9" max="9" width="3.1640625" style="5" customWidth="1"/>
    <col min="10" max="10" width="2.6640625" style="5" customWidth="1"/>
    <col min="11" max="11" width="3" style="5" customWidth="1"/>
    <col min="12" max="13" width="6.1640625" style="5" customWidth="1"/>
    <col min="14" max="14" width="2.5" style="5" customWidth="1"/>
    <col min="15" max="15" width="8.33203125" style="16" customWidth="1"/>
    <col min="16" max="16" width="8" style="16" customWidth="1"/>
    <col min="17" max="17" width="7" style="22" customWidth="1"/>
    <col min="18" max="18" width="6.5" style="22" customWidth="1"/>
    <col min="19" max="19" width="6.6640625" style="16" customWidth="1"/>
    <col min="20" max="20" width="1.6640625" style="5" customWidth="1"/>
    <col min="21" max="21" width="6" style="19" customWidth="1"/>
    <col min="22" max="22" width="5.83203125" style="19" customWidth="1"/>
    <col min="23" max="23" width="6.5" style="25" customWidth="1"/>
    <col min="24" max="24" width="8" style="25" customWidth="1"/>
    <col min="25" max="25" width="7.33203125" style="19" customWidth="1"/>
    <col min="26" max="26" width="2.1640625" style="5" customWidth="1"/>
    <col min="27" max="27" width="1" style="5" customWidth="1"/>
    <col min="28" max="28" width="8" style="4" customWidth="1"/>
    <col min="29" max="29" width="20.6640625" style="4" customWidth="1"/>
    <col min="30" max="30" width="24" style="4" customWidth="1"/>
    <col min="31" max="31" width="10.83203125" style="5" customWidth="1"/>
    <col min="32" max="16384" width="10.83203125" style="5"/>
  </cols>
  <sheetData>
    <row r="1" spans="1:30" s="9" customFormat="1">
      <c r="A1" s="7" t="s">
        <v>253</v>
      </c>
      <c r="B1" s="8"/>
      <c r="C1" s="8"/>
      <c r="E1" s="23"/>
      <c r="F1" s="10"/>
      <c r="G1" s="10"/>
      <c r="O1" s="14"/>
      <c r="Q1" s="20" t="s">
        <v>260</v>
      </c>
      <c r="R1" s="20"/>
      <c r="S1" s="14"/>
      <c r="U1" s="17"/>
      <c r="V1" s="17"/>
      <c r="W1" s="23" t="s">
        <v>4</v>
      </c>
      <c r="X1" s="23"/>
      <c r="Y1" s="17"/>
      <c r="AB1" s="8" t="s">
        <v>18</v>
      </c>
      <c r="AC1" s="8" t="s">
        <v>15</v>
      </c>
      <c r="AD1" s="8" t="s">
        <v>259</v>
      </c>
    </row>
    <row r="2" spans="1:30" s="13" customFormat="1" ht="32" customHeight="1">
      <c r="A2" s="11" t="s">
        <v>7</v>
      </c>
      <c r="B2" s="12" t="s">
        <v>8</v>
      </c>
      <c r="C2" s="12" t="s">
        <v>11</v>
      </c>
      <c r="D2" s="13" t="s">
        <v>19</v>
      </c>
      <c r="E2" s="24" t="s">
        <v>9</v>
      </c>
      <c r="F2" s="13" t="s">
        <v>10</v>
      </c>
      <c r="G2" s="13" t="s">
        <v>13</v>
      </c>
      <c r="L2" s="13" t="s">
        <v>6</v>
      </c>
      <c r="M2" s="13" t="s">
        <v>14</v>
      </c>
      <c r="O2" s="15" t="s">
        <v>16</v>
      </c>
      <c r="P2" s="15" t="s">
        <v>2</v>
      </c>
      <c r="Q2" s="21" t="s">
        <v>0</v>
      </c>
      <c r="R2" s="21" t="s">
        <v>1</v>
      </c>
      <c r="S2" s="15" t="s">
        <v>3</v>
      </c>
      <c r="U2" s="18" t="s">
        <v>5</v>
      </c>
      <c r="V2" s="18" t="s">
        <v>2</v>
      </c>
      <c r="W2" s="24" t="s">
        <v>0</v>
      </c>
      <c r="X2" s="24" t="s">
        <v>1</v>
      </c>
      <c r="Y2" s="18" t="s">
        <v>3</v>
      </c>
      <c r="AB2" s="12" t="s">
        <v>9</v>
      </c>
      <c r="AC2" s="12"/>
      <c r="AD2" s="12"/>
    </row>
    <row r="3" spans="1:30">
      <c r="A3" s="3">
        <v>1</v>
      </c>
      <c r="B3" s="4">
        <f>1+FLOOR((A3-1)/19,1)</f>
        <v>1</v>
      </c>
      <c r="C3" s="4">
        <f>IF(MOD(A3,19),MOD(A3,19),19)</f>
        <v>1</v>
      </c>
      <c r="D3" s="19">
        <f>229</f>
        <v>229</v>
      </c>
      <c r="E3" s="26">
        <v>513</v>
      </c>
      <c r="F3" s="6">
        <f>IF(MOD(E3,4),0,1)</f>
        <v>0</v>
      </c>
      <c r="G3" s="6">
        <f t="shared" ref="G3" si="0">MOD(E3-1+FLOOR((E3-1)/4,1),7)</f>
        <v>3</v>
      </c>
      <c r="H3" s="5">
        <f>1+MOD((2+E3),15)</f>
        <v>6</v>
      </c>
      <c r="I3" s="5">
        <f>MOD(MOD(E3,19)*11,20)</f>
        <v>0</v>
      </c>
      <c r="J3" s="5">
        <f>1+MOD(3+FLOOR(E3*5/4,1),7)</f>
        <v>1</v>
      </c>
      <c r="K3" s="5">
        <f>1+MOD(E3-3,19)</f>
        <v>17</v>
      </c>
      <c r="L3" s="5">
        <f>IF(F3,81,80)</f>
        <v>80</v>
      </c>
      <c r="M3" s="5">
        <f>IF(F3,92,91)</f>
        <v>91</v>
      </c>
      <c r="O3" s="16">
        <f>MOD(15-11*MOD(E3,19),30)</f>
        <v>15</v>
      </c>
      <c r="P3" s="16">
        <f>L3+O3</f>
        <v>95</v>
      </c>
      <c r="Q3" s="22">
        <f>IF(O3&lt;11,3,4)</f>
        <v>4</v>
      </c>
      <c r="R3" s="22">
        <f>IF(Q3=3,21+O3,O3-10)</f>
        <v>5</v>
      </c>
      <c r="S3" s="16">
        <f>MOD(MOD(P3-1,7)+G3,7)</f>
        <v>6</v>
      </c>
      <c r="U3" s="19">
        <f>IF(S3=1,7,MOD(8-S3,7))</f>
        <v>2</v>
      </c>
      <c r="V3" s="19">
        <f t="shared" ref="V3" si="1">U3+P3</f>
        <v>97</v>
      </c>
      <c r="W3" s="25">
        <f t="shared" ref="W3" si="2">IF(V3-L3&lt;11,3,4)</f>
        <v>4</v>
      </c>
      <c r="X3" s="25">
        <f t="shared" ref="X3" si="3">IF(W3=3,V3-L3+21,V3-L3-10)</f>
        <v>7</v>
      </c>
      <c r="Y3" s="19">
        <f t="shared" ref="Y3" si="4">MOD(MOD(V3-1,7)+G3,7)</f>
        <v>1</v>
      </c>
      <c r="Z3" s="5" t="s">
        <v>12</v>
      </c>
      <c r="AB3" s="4">
        <f>E3+532*3</f>
        <v>2109</v>
      </c>
      <c r="AC3" s="4" t="s">
        <v>23</v>
      </c>
      <c r="AD3" s="4" t="s">
        <v>137</v>
      </c>
    </row>
    <row r="4" spans="1:30">
      <c r="A4" s="3">
        <f>+A3+1</f>
        <v>2</v>
      </c>
      <c r="B4" s="4">
        <f t="shared" ref="B4:B67" si="5">1+FLOOR((A4-1)/19,1)</f>
        <v>1</v>
      </c>
      <c r="C4" s="4">
        <f t="shared" ref="C4:C67" si="6">IF(MOD(A4,19),MOD(A4,19),19)</f>
        <v>2</v>
      </c>
      <c r="D4" s="19">
        <f>D3+1</f>
        <v>230</v>
      </c>
      <c r="E4" s="26">
        <f>E3+1</f>
        <v>514</v>
      </c>
      <c r="F4" s="6">
        <f t="shared" ref="F4:F67" si="7">IF(MOD(E4,4),0,1)</f>
        <v>0</v>
      </c>
      <c r="G4" s="6">
        <f t="shared" ref="G4" si="8">MOD(E4-1+FLOOR((E4-1)/4,1),7)</f>
        <v>4</v>
      </c>
      <c r="H4" s="5">
        <f t="shared" ref="H4" si="9">1+MOD((2+E4),15)</f>
        <v>7</v>
      </c>
      <c r="I4" s="5">
        <f t="shared" ref="I4" si="10">MOD(MOD(E4,19)*11,20)</f>
        <v>11</v>
      </c>
      <c r="J4" s="5">
        <f t="shared" ref="J4" si="11">1+MOD(3+FLOOR(E4*5/4,1),7)</f>
        <v>2</v>
      </c>
      <c r="K4" s="5">
        <f t="shared" ref="K4" si="12">1+MOD(E4-3,19)</f>
        <v>18</v>
      </c>
      <c r="L4" s="5">
        <f t="shared" ref="L4" si="13">IF(F4,81,80)</f>
        <v>80</v>
      </c>
      <c r="M4" s="5">
        <f t="shared" ref="M4" si="14">IF(F4,92,91)</f>
        <v>91</v>
      </c>
      <c r="O4" s="16">
        <f t="shared" ref="O4" si="15">MOD(15-11*MOD(E4,19),30)</f>
        <v>4</v>
      </c>
      <c r="P4" s="16">
        <f t="shared" ref="P4" si="16">L4+O4</f>
        <v>84</v>
      </c>
      <c r="Q4" s="22">
        <f t="shared" ref="Q4" si="17">IF(O4&lt;11,3,4)</f>
        <v>3</v>
      </c>
      <c r="R4" s="22">
        <f t="shared" ref="R4" si="18">IF(Q4=3,21+O4,O4-10)</f>
        <v>25</v>
      </c>
      <c r="S4" s="16">
        <f t="shared" ref="S4" si="19">MOD(MOD(P4-1,7)+G4,7)</f>
        <v>3</v>
      </c>
      <c r="U4" s="19">
        <f t="shared" ref="U4:U67" si="20">IF(S4=1,7,MOD(8-S4,7))</f>
        <v>5</v>
      </c>
      <c r="V4" s="19">
        <f t="shared" ref="V4" si="21">U4+P4</f>
        <v>89</v>
      </c>
      <c r="W4" s="25">
        <f t="shared" ref="W4" si="22">IF(V4-L4&lt;11,3,4)</f>
        <v>3</v>
      </c>
      <c r="X4" s="25">
        <f t="shared" ref="X4" si="23">IF(W4=3,V4-L4+21,V4-L4-10)</f>
        <v>30</v>
      </c>
      <c r="Y4" s="19">
        <f t="shared" ref="Y4" si="24">MOD(MOD(V4-1,7)+G4,7)</f>
        <v>1</v>
      </c>
      <c r="Z4" s="5" t="s">
        <v>12</v>
      </c>
      <c r="AB4" s="4">
        <f t="shared" ref="AB4:AB67" si="25">E4+532*3</f>
        <v>2110</v>
      </c>
      <c r="AC4" s="4" t="s">
        <v>24</v>
      </c>
      <c r="AD4" s="4" t="s">
        <v>138</v>
      </c>
    </row>
    <row r="5" spans="1:30">
      <c r="A5" s="3">
        <f t="shared" ref="A5:A68" si="26">+A4+1</f>
        <v>3</v>
      </c>
      <c r="B5" s="4">
        <f t="shared" si="5"/>
        <v>1</v>
      </c>
      <c r="C5" s="4">
        <f t="shared" si="6"/>
        <v>3</v>
      </c>
      <c r="D5" s="19">
        <f t="shared" ref="D5:D21" si="27">D4+1</f>
        <v>231</v>
      </c>
      <c r="E5" s="26">
        <f t="shared" ref="E5:E68" si="28">E4+1</f>
        <v>515</v>
      </c>
      <c r="F5" s="6">
        <f t="shared" si="7"/>
        <v>0</v>
      </c>
      <c r="G5" s="6">
        <f t="shared" ref="G5:G68" si="29">MOD(E5-1+FLOOR((E5-1)/4,1),7)</f>
        <v>5</v>
      </c>
      <c r="H5" s="5">
        <f t="shared" ref="H5:H68" si="30">1+MOD((2+E5),15)</f>
        <v>8</v>
      </c>
      <c r="I5" s="5">
        <f t="shared" ref="I5:I68" si="31">MOD(MOD(E5,19)*11,20)</f>
        <v>2</v>
      </c>
      <c r="J5" s="5">
        <f t="shared" ref="J5:J68" si="32">1+MOD(3+FLOOR(E5*5/4,1),7)</f>
        <v>3</v>
      </c>
      <c r="K5" s="5">
        <f t="shared" ref="K5:K68" si="33">1+MOD(E5-3,19)</f>
        <v>19</v>
      </c>
      <c r="L5" s="5">
        <f t="shared" ref="L5:L68" si="34">IF(F5,81,80)</f>
        <v>80</v>
      </c>
      <c r="M5" s="5">
        <f t="shared" ref="M5:M68" si="35">IF(F5,92,91)</f>
        <v>91</v>
      </c>
      <c r="O5" s="16">
        <f t="shared" ref="O5:O68" si="36">MOD(15-11*MOD(E5,19),30)</f>
        <v>23</v>
      </c>
      <c r="P5" s="16">
        <f t="shared" ref="P5:P68" si="37">L5+O5</f>
        <v>103</v>
      </c>
      <c r="Q5" s="22">
        <f t="shared" ref="Q5:Q68" si="38">IF(O5&lt;11,3,4)</f>
        <v>4</v>
      </c>
      <c r="R5" s="22">
        <f t="shared" ref="R5:R68" si="39">IF(Q5=3,21+O5,O5-10)</f>
        <v>13</v>
      </c>
      <c r="S5" s="16">
        <f t="shared" ref="S5:S68" si="40">MOD(MOD(P5-1,7)+G5,7)</f>
        <v>2</v>
      </c>
      <c r="U5" s="19">
        <f t="shared" si="20"/>
        <v>6</v>
      </c>
      <c r="V5" s="19">
        <f t="shared" ref="V5:V68" si="41">U5+P5</f>
        <v>109</v>
      </c>
      <c r="W5" s="25">
        <f t="shared" ref="W5:W68" si="42">IF(V5-L5&lt;11,3,4)</f>
        <v>4</v>
      </c>
      <c r="X5" s="25">
        <f t="shared" ref="X5:X68" si="43">IF(W5=3,V5-L5+21,V5-L5-10)</f>
        <v>19</v>
      </c>
      <c r="Y5" s="19">
        <f t="shared" ref="Y5:Y68" si="44">MOD(MOD(V5-1,7)+G5,7)</f>
        <v>1</v>
      </c>
      <c r="Z5" s="5" t="s">
        <v>12</v>
      </c>
      <c r="AB5" s="4">
        <f t="shared" si="25"/>
        <v>2111</v>
      </c>
      <c r="AC5" s="4" t="s">
        <v>25</v>
      </c>
      <c r="AD5" s="4" t="s">
        <v>139</v>
      </c>
    </row>
    <row r="6" spans="1:30">
      <c r="A6" s="3">
        <f t="shared" si="26"/>
        <v>4</v>
      </c>
      <c r="B6" s="4">
        <f t="shared" si="5"/>
        <v>1</v>
      </c>
      <c r="C6" s="4">
        <f t="shared" si="6"/>
        <v>4</v>
      </c>
      <c r="D6" s="19">
        <f t="shared" si="27"/>
        <v>232</v>
      </c>
      <c r="E6" s="26">
        <f t="shared" si="28"/>
        <v>516</v>
      </c>
      <c r="F6" s="6">
        <f t="shared" si="7"/>
        <v>1</v>
      </c>
      <c r="G6" s="6">
        <f t="shared" si="29"/>
        <v>6</v>
      </c>
      <c r="H6" s="5">
        <f t="shared" si="30"/>
        <v>9</v>
      </c>
      <c r="I6" s="5">
        <f t="shared" si="31"/>
        <v>13</v>
      </c>
      <c r="J6" s="5">
        <f t="shared" si="32"/>
        <v>5</v>
      </c>
      <c r="K6" s="5">
        <f t="shared" si="33"/>
        <v>1</v>
      </c>
      <c r="L6" s="5">
        <f t="shared" si="34"/>
        <v>81</v>
      </c>
      <c r="M6" s="5">
        <f t="shared" si="35"/>
        <v>92</v>
      </c>
      <c r="O6" s="16">
        <f t="shared" si="36"/>
        <v>12</v>
      </c>
      <c r="P6" s="16">
        <f t="shared" si="37"/>
        <v>93</v>
      </c>
      <c r="Q6" s="22">
        <f t="shared" si="38"/>
        <v>4</v>
      </c>
      <c r="R6" s="22">
        <f t="shared" si="39"/>
        <v>2</v>
      </c>
      <c r="S6" s="16">
        <f t="shared" si="40"/>
        <v>0</v>
      </c>
      <c r="U6" s="19">
        <f t="shared" si="20"/>
        <v>1</v>
      </c>
      <c r="V6" s="19">
        <f t="shared" si="41"/>
        <v>94</v>
      </c>
      <c r="W6" s="25">
        <f t="shared" si="42"/>
        <v>4</v>
      </c>
      <c r="X6" s="25">
        <f t="shared" si="43"/>
        <v>3</v>
      </c>
      <c r="Y6" s="19">
        <f t="shared" si="44"/>
        <v>1</v>
      </c>
      <c r="Z6" s="5" t="s">
        <v>12</v>
      </c>
      <c r="AB6" s="4">
        <f t="shared" si="25"/>
        <v>2112</v>
      </c>
      <c r="AC6" s="4" t="s">
        <v>26</v>
      </c>
      <c r="AD6" s="4" t="s">
        <v>140</v>
      </c>
    </row>
    <row r="7" spans="1:30">
      <c r="A7" s="3">
        <f t="shared" si="26"/>
        <v>5</v>
      </c>
      <c r="B7" s="4">
        <f t="shared" si="5"/>
        <v>1</v>
      </c>
      <c r="C7" s="4">
        <f t="shared" si="6"/>
        <v>5</v>
      </c>
      <c r="D7" s="19">
        <f t="shared" si="27"/>
        <v>233</v>
      </c>
      <c r="E7" s="26">
        <f t="shared" si="28"/>
        <v>517</v>
      </c>
      <c r="F7" s="6">
        <f t="shared" si="7"/>
        <v>0</v>
      </c>
      <c r="G7" s="6">
        <f t="shared" si="29"/>
        <v>1</v>
      </c>
      <c r="H7" s="5">
        <f t="shared" si="30"/>
        <v>10</v>
      </c>
      <c r="I7" s="5">
        <f t="shared" si="31"/>
        <v>4</v>
      </c>
      <c r="J7" s="5">
        <f t="shared" si="32"/>
        <v>6</v>
      </c>
      <c r="K7" s="5">
        <f t="shared" si="33"/>
        <v>2</v>
      </c>
      <c r="L7" s="5">
        <f t="shared" si="34"/>
        <v>80</v>
      </c>
      <c r="M7" s="5">
        <f t="shared" si="35"/>
        <v>91</v>
      </c>
      <c r="O7" s="16">
        <f t="shared" si="36"/>
        <v>1</v>
      </c>
      <c r="P7" s="16">
        <f t="shared" si="37"/>
        <v>81</v>
      </c>
      <c r="Q7" s="22">
        <f t="shared" si="38"/>
        <v>3</v>
      </c>
      <c r="R7" s="22">
        <f t="shared" si="39"/>
        <v>22</v>
      </c>
      <c r="S7" s="16">
        <f t="shared" si="40"/>
        <v>4</v>
      </c>
      <c r="U7" s="19">
        <f t="shared" si="20"/>
        <v>4</v>
      </c>
      <c r="V7" s="19">
        <f t="shared" si="41"/>
        <v>85</v>
      </c>
      <c r="W7" s="25">
        <f t="shared" si="42"/>
        <v>3</v>
      </c>
      <c r="X7" s="25">
        <f t="shared" si="43"/>
        <v>26</v>
      </c>
      <c r="Y7" s="19">
        <f t="shared" si="44"/>
        <v>1</v>
      </c>
      <c r="Z7" s="5" t="s">
        <v>12</v>
      </c>
      <c r="AB7" s="4">
        <f t="shared" si="25"/>
        <v>2113</v>
      </c>
      <c r="AC7" s="4" t="s">
        <v>27</v>
      </c>
      <c r="AD7" s="4" t="s">
        <v>141</v>
      </c>
    </row>
    <row r="8" spans="1:30">
      <c r="A8" s="3">
        <f t="shared" si="26"/>
        <v>6</v>
      </c>
      <c r="B8" s="4">
        <f t="shared" si="5"/>
        <v>1</v>
      </c>
      <c r="C8" s="4">
        <f t="shared" si="6"/>
        <v>6</v>
      </c>
      <c r="D8" s="19">
        <f t="shared" si="27"/>
        <v>234</v>
      </c>
      <c r="E8" s="26">
        <f t="shared" si="28"/>
        <v>518</v>
      </c>
      <c r="F8" s="6">
        <f t="shared" si="7"/>
        <v>0</v>
      </c>
      <c r="G8" s="6">
        <f t="shared" si="29"/>
        <v>2</v>
      </c>
      <c r="H8" s="5">
        <f t="shared" si="30"/>
        <v>11</v>
      </c>
      <c r="I8" s="5">
        <f t="shared" si="31"/>
        <v>15</v>
      </c>
      <c r="J8" s="5">
        <f t="shared" si="32"/>
        <v>7</v>
      </c>
      <c r="K8" s="5">
        <f t="shared" si="33"/>
        <v>3</v>
      </c>
      <c r="L8" s="5">
        <f t="shared" si="34"/>
        <v>80</v>
      </c>
      <c r="M8" s="5">
        <f t="shared" si="35"/>
        <v>91</v>
      </c>
      <c r="O8" s="16">
        <f t="shared" si="36"/>
        <v>20</v>
      </c>
      <c r="P8" s="16">
        <f t="shared" si="37"/>
        <v>100</v>
      </c>
      <c r="Q8" s="22">
        <f t="shared" si="38"/>
        <v>4</v>
      </c>
      <c r="R8" s="22">
        <f t="shared" si="39"/>
        <v>10</v>
      </c>
      <c r="S8" s="16">
        <f t="shared" si="40"/>
        <v>3</v>
      </c>
      <c r="U8" s="19">
        <f t="shared" si="20"/>
        <v>5</v>
      </c>
      <c r="V8" s="19">
        <f t="shared" si="41"/>
        <v>105</v>
      </c>
      <c r="W8" s="25">
        <f t="shared" si="42"/>
        <v>4</v>
      </c>
      <c r="X8" s="25">
        <f t="shared" si="43"/>
        <v>15</v>
      </c>
      <c r="Y8" s="19">
        <f t="shared" si="44"/>
        <v>1</v>
      </c>
      <c r="Z8" s="5" t="s">
        <v>12</v>
      </c>
      <c r="AB8" s="4">
        <f t="shared" si="25"/>
        <v>2114</v>
      </c>
      <c r="AC8" s="4" t="s">
        <v>28</v>
      </c>
      <c r="AD8" s="4" t="s">
        <v>142</v>
      </c>
    </row>
    <row r="9" spans="1:30">
      <c r="A9" s="3">
        <f t="shared" si="26"/>
        <v>7</v>
      </c>
      <c r="B9" s="4">
        <f t="shared" si="5"/>
        <v>1</v>
      </c>
      <c r="C9" s="4">
        <f t="shared" si="6"/>
        <v>7</v>
      </c>
      <c r="D9" s="19">
        <f t="shared" si="27"/>
        <v>235</v>
      </c>
      <c r="E9" s="26">
        <f t="shared" si="28"/>
        <v>519</v>
      </c>
      <c r="F9" s="6">
        <f t="shared" si="7"/>
        <v>0</v>
      </c>
      <c r="G9" s="6">
        <f t="shared" si="29"/>
        <v>3</v>
      </c>
      <c r="H9" s="5">
        <f t="shared" si="30"/>
        <v>12</v>
      </c>
      <c r="I9" s="5">
        <f t="shared" si="31"/>
        <v>6</v>
      </c>
      <c r="J9" s="5">
        <f t="shared" si="32"/>
        <v>1</v>
      </c>
      <c r="K9" s="5">
        <f t="shared" si="33"/>
        <v>4</v>
      </c>
      <c r="L9" s="5">
        <f t="shared" si="34"/>
        <v>80</v>
      </c>
      <c r="M9" s="5">
        <f t="shared" si="35"/>
        <v>91</v>
      </c>
      <c r="O9" s="16">
        <f t="shared" si="36"/>
        <v>9</v>
      </c>
      <c r="P9" s="16">
        <f t="shared" si="37"/>
        <v>89</v>
      </c>
      <c r="Q9" s="22">
        <f t="shared" si="38"/>
        <v>3</v>
      </c>
      <c r="R9" s="22">
        <f t="shared" si="39"/>
        <v>30</v>
      </c>
      <c r="S9" s="16">
        <f t="shared" si="40"/>
        <v>0</v>
      </c>
      <c r="U9" s="19">
        <f t="shared" si="20"/>
        <v>1</v>
      </c>
      <c r="V9" s="19">
        <f t="shared" si="41"/>
        <v>90</v>
      </c>
      <c r="W9" s="25">
        <f t="shared" si="42"/>
        <v>3</v>
      </c>
      <c r="X9" s="25">
        <f t="shared" si="43"/>
        <v>31</v>
      </c>
      <c r="Y9" s="19">
        <f t="shared" si="44"/>
        <v>1</v>
      </c>
      <c r="Z9" s="5" t="s">
        <v>12</v>
      </c>
      <c r="AB9" s="4">
        <f t="shared" si="25"/>
        <v>2115</v>
      </c>
      <c r="AC9" s="4" t="s">
        <v>29</v>
      </c>
      <c r="AD9" s="4" t="s">
        <v>143</v>
      </c>
    </row>
    <row r="10" spans="1:30">
      <c r="A10" s="3">
        <f t="shared" si="26"/>
        <v>8</v>
      </c>
      <c r="B10" s="4">
        <f t="shared" si="5"/>
        <v>1</v>
      </c>
      <c r="C10" s="4">
        <f t="shared" si="6"/>
        <v>8</v>
      </c>
      <c r="D10" s="19">
        <f t="shared" si="27"/>
        <v>236</v>
      </c>
      <c r="E10" s="26">
        <f t="shared" si="28"/>
        <v>520</v>
      </c>
      <c r="F10" s="6">
        <f t="shared" si="7"/>
        <v>1</v>
      </c>
      <c r="G10" s="6">
        <f t="shared" si="29"/>
        <v>4</v>
      </c>
      <c r="H10" s="5">
        <f t="shared" si="30"/>
        <v>13</v>
      </c>
      <c r="I10" s="5">
        <f t="shared" si="31"/>
        <v>17</v>
      </c>
      <c r="J10" s="5">
        <f t="shared" si="32"/>
        <v>3</v>
      </c>
      <c r="K10" s="5">
        <f t="shared" si="33"/>
        <v>5</v>
      </c>
      <c r="L10" s="5">
        <f t="shared" si="34"/>
        <v>81</v>
      </c>
      <c r="M10" s="5">
        <f t="shared" si="35"/>
        <v>92</v>
      </c>
      <c r="O10" s="16">
        <f t="shared" si="36"/>
        <v>28</v>
      </c>
      <c r="P10" s="16">
        <f t="shared" si="37"/>
        <v>109</v>
      </c>
      <c r="Q10" s="22">
        <f t="shared" si="38"/>
        <v>4</v>
      </c>
      <c r="R10" s="22">
        <f t="shared" si="39"/>
        <v>18</v>
      </c>
      <c r="S10" s="16">
        <f t="shared" si="40"/>
        <v>0</v>
      </c>
      <c r="U10" s="19">
        <f t="shared" si="20"/>
        <v>1</v>
      </c>
      <c r="V10" s="19">
        <f t="shared" si="41"/>
        <v>110</v>
      </c>
      <c r="W10" s="25">
        <f t="shared" si="42"/>
        <v>4</v>
      </c>
      <c r="X10" s="25">
        <f t="shared" si="43"/>
        <v>19</v>
      </c>
      <c r="Y10" s="19">
        <f t="shared" si="44"/>
        <v>1</v>
      </c>
      <c r="Z10" s="5" t="s">
        <v>12</v>
      </c>
      <c r="AB10" s="4">
        <f t="shared" si="25"/>
        <v>2116</v>
      </c>
      <c r="AC10" s="4" t="s">
        <v>30</v>
      </c>
      <c r="AD10" s="4" t="s">
        <v>144</v>
      </c>
    </row>
    <row r="11" spans="1:30">
      <c r="A11" s="3">
        <f t="shared" si="26"/>
        <v>9</v>
      </c>
      <c r="B11" s="4">
        <f t="shared" si="5"/>
        <v>1</v>
      </c>
      <c r="C11" s="4">
        <f t="shared" si="6"/>
        <v>9</v>
      </c>
      <c r="D11" s="19">
        <f t="shared" si="27"/>
        <v>237</v>
      </c>
      <c r="E11" s="26">
        <f t="shared" si="28"/>
        <v>521</v>
      </c>
      <c r="F11" s="6">
        <f t="shared" si="7"/>
        <v>0</v>
      </c>
      <c r="G11" s="6">
        <f t="shared" si="29"/>
        <v>6</v>
      </c>
      <c r="H11" s="5">
        <f t="shared" si="30"/>
        <v>14</v>
      </c>
      <c r="I11" s="5">
        <f t="shared" si="31"/>
        <v>8</v>
      </c>
      <c r="J11" s="5">
        <f t="shared" si="32"/>
        <v>4</v>
      </c>
      <c r="K11" s="5">
        <f t="shared" si="33"/>
        <v>6</v>
      </c>
      <c r="L11" s="5">
        <f t="shared" si="34"/>
        <v>80</v>
      </c>
      <c r="M11" s="5">
        <f t="shared" si="35"/>
        <v>91</v>
      </c>
      <c r="O11" s="16">
        <f t="shared" si="36"/>
        <v>17</v>
      </c>
      <c r="P11" s="16">
        <f t="shared" si="37"/>
        <v>97</v>
      </c>
      <c r="Q11" s="22">
        <f t="shared" si="38"/>
        <v>4</v>
      </c>
      <c r="R11" s="22">
        <f t="shared" si="39"/>
        <v>7</v>
      </c>
      <c r="S11" s="16">
        <f t="shared" si="40"/>
        <v>4</v>
      </c>
      <c r="U11" s="19">
        <f t="shared" si="20"/>
        <v>4</v>
      </c>
      <c r="V11" s="19">
        <f t="shared" si="41"/>
        <v>101</v>
      </c>
      <c r="W11" s="25">
        <f t="shared" si="42"/>
        <v>4</v>
      </c>
      <c r="X11" s="25">
        <f t="shared" si="43"/>
        <v>11</v>
      </c>
      <c r="Y11" s="19">
        <f t="shared" si="44"/>
        <v>1</v>
      </c>
      <c r="Z11" s="5" t="s">
        <v>12</v>
      </c>
      <c r="AB11" s="4">
        <f t="shared" si="25"/>
        <v>2117</v>
      </c>
      <c r="AC11" s="4" t="s">
        <v>31</v>
      </c>
      <c r="AD11" s="4" t="s">
        <v>145</v>
      </c>
    </row>
    <row r="12" spans="1:30">
      <c r="A12" s="3">
        <f t="shared" si="26"/>
        <v>10</v>
      </c>
      <c r="B12" s="4">
        <f t="shared" si="5"/>
        <v>1</v>
      </c>
      <c r="C12" s="4">
        <f t="shared" si="6"/>
        <v>10</v>
      </c>
      <c r="D12" s="19">
        <f t="shared" si="27"/>
        <v>238</v>
      </c>
      <c r="E12" s="26">
        <f t="shared" si="28"/>
        <v>522</v>
      </c>
      <c r="F12" s="6">
        <f t="shared" si="7"/>
        <v>0</v>
      </c>
      <c r="G12" s="6">
        <f t="shared" si="29"/>
        <v>0</v>
      </c>
      <c r="H12" s="5">
        <f t="shared" si="30"/>
        <v>15</v>
      </c>
      <c r="I12" s="5">
        <f t="shared" si="31"/>
        <v>19</v>
      </c>
      <c r="J12" s="5">
        <f t="shared" si="32"/>
        <v>5</v>
      </c>
      <c r="K12" s="5">
        <f t="shared" si="33"/>
        <v>7</v>
      </c>
      <c r="L12" s="5">
        <f t="shared" si="34"/>
        <v>80</v>
      </c>
      <c r="M12" s="5">
        <f t="shared" si="35"/>
        <v>91</v>
      </c>
      <c r="O12" s="16">
        <f t="shared" si="36"/>
        <v>6</v>
      </c>
      <c r="P12" s="16">
        <f t="shared" si="37"/>
        <v>86</v>
      </c>
      <c r="Q12" s="22">
        <f t="shared" si="38"/>
        <v>3</v>
      </c>
      <c r="R12" s="22">
        <f t="shared" si="39"/>
        <v>27</v>
      </c>
      <c r="S12" s="16">
        <f t="shared" si="40"/>
        <v>1</v>
      </c>
      <c r="U12" s="19">
        <f t="shared" si="20"/>
        <v>7</v>
      </c>
      <c r="V12" s="19">
        <f t="shared" si="41"/>
        <v>93</v>
      </c>
      <c r="W12" s="25">
        <f t="shared" si="42"/>
        <v>4</v>
      </c>
      <c r="X12" s="25">
        <f t="shared" si="43"/>
        <v>3</v>
      </c>
      <c r="Y12" s="19">
        <f t="shared" si="44"/>
        <v>1</v>
      </c>
      <c r="Z12" s="5" t="s">
        <v>12</v>
      </c>
      <c r="AB12" s="4">
        <f t="shared" si="25"/>
        <v>2118</v>
      </c>
      <c r="AC12" s="4" t="s">
        <v>32</v>
      </c>
      <c r="AD12" s="4" t="s">
        <v>146</v>
      </c>
    </row>
    <row r="13" spans="1:30">
      <c r="A13" s="3">
        <f t="shared" si="26"/>
        <v>11</v>
      </c>
      <c r="B13" s="4">
        <f t="shared" si="5"/>
        <v>1</v>
      </c>
      <c r="C13" s="4">
        <f t="shared" si="6"/>
        <v>11</v>
      </c>
      <c r="D13" s="19">
        <f t="shared" si="27"/>
        <v>239</v>
      </c>
      <c r="E13" s="26">
        <f t="shared" si="28"/>
        <v>523</v>
      </c>
      <c r="F13" s="6">
        <f t="shared" si="7"/>
        <v>0</v>
      </c>
      <c r="G13" s="6">
        <f t="shared" si="29"/>
        <v>1</v>
      </c>
      <c r="H13" s="5">
        <f t="shared" si="30"/>
        <v>1</v>
      </c>
      <c r="I13" s="5">
        <f t="shared" si="31"/>
        <v>10</v>
      </c>
      <c r="J13" s="5">
        <f t="shared" si="32"/>
        <v>6</v>
      </c>
      <c r="K13" s="5">
        <f t="shared" si="33"/>
        <v>8</v>
      </c>
      <c r="L13" s="5">
        <f t="shared" si="34"/>
        <v>80</v>
      </c>
      <c r="M13" s="5">
        <f t="shared" si="35"/>
        <v>91</v>
      </c>
      <c r="O13" s="16">
        <f t="shared" si="36"/>
        <v>25</v>
      </c>
      <c r="P13" s="16">
        <f t="shared" si="37"/>
        <v>105</v>
      </c>
      <c r="Q13" s="22">
        <f t="shared" si="38"/>
        <v>4</v>
      </c>
      <c r="R13" s="22">
        <f t="shared" si="39"/>
        <v>15</v>
      </c>
      <c r="S13" s="16">
        <f t="shared" si="40"/>
        <v>0</v>
      </c>
      <c r="U13" s="19">
        <f t="shared" si="20"/>
        <v>1</v>
      </c>
      <c r="V13" s="19">
        <f t="shared" si="41"/>
        <v>106</v>
      </c>
      <c r="W13" s="25">
        <f t="shared" si="42"/>
        <v>4</v>
      </c>
      <c r="X13" s="25">
        <f t="shared" si="43"/>
        <v>16</v>
      </c>
      <c r="Y13" s="19">
        <f t="shared" si="44"/>
        <v>1</v>
      </c>
      <c r="Z13" s="5" t="s">
        <v>12</v>
      </c>
      <c r="AB13" s="4">
        <f t="shared" si="25"/>
        <v>2119</v>
      </c>
      <c r="AC13" s="4" t="s">
        <v>33</v>
      </c>
      <c r="AD13" s="4" t="s">
        <v>147</v>
      </c>
    </row>
    <row r="14" spans="1:30">
      <c r="A14" s="3">
        <f t="shared" si="26"/>
        <v>12</v>
      </c>
      <c r="B14" s="4">
        <f t="shared" si="5"/>
        <v>1</v>
      </c>
      <c r="C14" s="4">
        <f t="shared" si="6"/>
        <v>12</v>
      </c>
      <c r="D14" s="19">
        <f t="shared" si="27"/>
        <v>240</v>
      </c>
      <c r="E14" s="26">
        <f t="shared" si="28"/>
        <v>524</v>
      </c>
      <c r="F14" s="6">
        <f t="shared" si="7"/>
        <v>1</v>
      </c>
      <c r="G14" s="6">
        <f t="shared" si="29"/>
        <v>2</v>
      </c>
      <c r="H14" s="5">
        <f t="shared" si="30"/>
        <v>2</v>
      </c>
      <c r="I14" s="5">
        <f t="shared" si="31"/>
        <v>1</v>
      </c>
      <c r="J14" s="5">
        <f t="shared" si="32"/>
        <v>1</v>
      </c>
      <c r="K14" s="5">
        <f t="shared" si="33"/>
        <v>9</v>
      </c>
      <c r="L14" s="5">
        <f t="shared" si="34"/>
        <v>81</v>
      </c>
      <c r="M14" s="5">
        <f t="shared" si="35"/>
        <v>92</v>
      </c>
      <c r="O14" s="16">
        <f t="shared" si="36"/>
        <v>14</v>
      </c>
      <c r="P14" s="16">
        <f t="shared" si="37"/>
        <v>95</v>
      </c>
      <c r="Q14" s="22">
        <f t="shared" si="38"/>
        <v>4</v>
      </c>
      <c r="R14" s="22">
        <f t="shared" si="39"/>
        <v>4</v>
      </c>
      <c r="S14" s="16">
        <f t="shared" si="40"/>
        <v>5</v>
      </c>
      <c r="U14" s="19">
        <f t="shared" si="20"/>
        <v>3</v>
      </c>
      <c r="V14" s="19">
        <f t="shared" si="41"/>
        <v>98</v>
      </c>
      <c r="W14" s="25">
        <f t="shared" si="42"/>
        <v>4</v>
      </c>
      <c r="X14" s="25">
        <f t="shared" si="43"/>
        <v>7</v>
      </c>
      <c r="Y14" s="19">
        <f t="shared" si="44"/>
        <v>1</v>
      </c>
      <c r="Z14" s="5" t="s">
        <v>12</v>
      </c>
      <c r="AB14" s="4">
        <f t="shared" si="25"/>
        <v>2120</v>
      </c>
      <c r="AC14" s="4" t="s">
        <v>34</v>
      </c>
      <c r="AD14" s="4" t="s">
        <v>148</v>
      </c>
    </row>
    <row r="15" spans="1:30">
      <c r="A15" s="3">
        <f t="shared" si="26"/>
        <v>13</v>
      </c>
      <c r="B15" s="4">
        <f t="shared" si="5"/>
        <v>1</v>
      </c>
      <c r="C15" s="4">
        <f t="shared" si="6"/>
        <v>13</v>
      </c>
      <c r="D15" s="19">
        <f t="shared" si="27"/>
        <v>241</v>
      </c>
      <c r="E15" s="26">
        <f t="shared" si="28"/>
        <v>525</v>
      </c>
      <c r="F15" s="6">
        <f t="shared" si="7"/>
        <v>0</v>
      </c>
      <c r="G15" s="6">
        <f t="shared" si="29"/>
        <v>4</v>
      </c>
      <c r="H15" s="5">
        <f t="shared" si="30"/>
        <v>3</v>
      </c>
      <c r="I15" s="5">
        <f t="shared" si="31"/>
        <v>12</v>
      </c>
      <c r="J15" s="5">
        <f t="shared" si="32"/>
        <v>2</v>
      </c>
      <c r="K15" s="5">
        <f t="shared" si="33"/>
        <v>10</v>
      </c>
      <c r="L15" s="5">
        <f t="shared" si="34"/>
        <v>80</v>
      </c>
      <c r="M15" s="5">
        <f t="shared" si="35"/>
        <v>91</v>
      </c>
      <c r="O15" s="16">
        <f t="shared" si="36"/>
        <v>3</v>
      </c>
      <c r="P15" s="16">
        <f t="shared" si="37"/>
        <v>83</v>
      </c>
      <c r="Q15" s="22">
        <f t="shared" si="38"/>
        <v>3</v>
      </c>
      <c r="R15" s="22">
        <f t="shared" si="39"/>
        <v>24</v>
      </c>
      <c r="S15" s="16">
        <f t="shared" si="40"/>
        <v>2</v>
      </c>
      <c r="U15" s="19">
        <f t="shared" si="20"/>
        <v>6</v>
      </c>
      <c r="V15" s="19">
        <f t="shared" si="41"/>
        <v>89</v>
      </c>
      <c r="W15" s="25">
        <f t="shared" si="42"/>
        <v>3</v>
      </c>
      <c r="X15" s="25">
        <f t="shared" si="43"/>
        <v>30</v>
      </c>
      <c r="Y15" s="19">
        <f t="shared" si="44"/>
        <v>1</v>
      </c>
      <c r="Z15" s="5" t="s">
        <v>12</v>
      </c>
      <c r="AB15" s="4">
        <f t="shared" si="25"/>
        <v>2121</v>
      </c>
      <c r="AC15" s="4" t="s">
        <v>35</v>
      </c>
      <c r="AD15" s="4" t="s">
        <v>149</v>
      </c>
    </row>
    <row r="16" spans="1:30">
      <c r="A16" s="3">
        <f t="shared" si="26"/>
        <v>14</v>
      </c>
      <c r="B16" s="4">
        <f t="shared" si="5"/>
        <v>1</v>
      </c>
      <c r="C16" s="4">
        <f t="shared" si="6"/>
        <v>14</v>
      </c>
      <c r="D16" s="19">
        <f t="shared" si="27"/>
        <v>242</v>
      </c>
      <c r="E16" s="26">
        <f t="shared" si="28"/>
        <v>526</v>
      </c>
      <c r="F16" s="6">
        <f t="shared" si="7"/>
        <v>0</v>
      </c>
      <c r="G16" s="6">
        <f t="shared" si="29"/>
        <v>5</v>
      </c>
      <c r="H16" s="5">
        <f t="shared" si="30"/>
        <v>4</v>
      </c>
      <c r="I16" s="5">
        <f t="shared" si="31"/>
        <v>3</v>
      </c>
      <c r="J16" s="5">
        <f t="shared" si="32"/>
        <v>3</v>
      </c>
      <c r="K16" s="5">
        <f t="shared" si="33"/>
        <v>11</v>
      </c>
      <c r="L16" s="5">
        <f t="shared" si="34"/>
        <v>80</v>
      </c>
      <c r="M16" s="5">
        <f t="shared" si="35"/>
        <v>91</v>
      </c>
      <c r="O16" s="16">
        <f t="shared" si="36"/>
        <v>22</v>
      </c>
      <c r="P16" s="16">
        <f t="shared" si="37"/>
        <v>102</v>
      </c>
      <c r="Q16" s="22">
        <f t="shared" si="38"/>
        <v>4</v>
      </c>
      <c r="R16" s="22">
        <f t="shared" si="39"/>
        <v>12</v>
      </c>
      <c r="S16" s="16">
        <f t="shared" si="40"/>
        <v>1</v>
      </c>
      <c r="U16" s="19">
        <f t="shared" si="20"/>
        <v>7</v>
      </c>
      <c r="V16" s="19">
        <f t="shared" si="41"/>
        <v>109</v>
      </c>
      <c r="W16" s="25">
        <f t="shared" si="42"/>
        <v>4</v>
      </c>
      <c r="X16" s="25">
        <f t="shared" si="43"/>
        <v>19</v>
      </c>
      <c r="Y16" s="19">
        <f t="shared" si="44"/>
        <v>1</v>
      </c>
      <c r="Z16" s="5" t="s">
        <v>12</v>
      </c>
      <c r="AB16" s="4">
        <f t="shared" si="25"/>
        <v>2122</v>
      </c>
      <c r="AC16" s="4" t="s">
        <v>36</v>
      </c>
      <c r="AD16" s="4" t="s">
        <v>150</v>
      </c>
    </row>
    <row r="17" spans="1:30">
      <c r="A17" s="3">
        <f t="shared" si="26"/>
        <v>15</v>
      </c>
      <c r="B17" s="4">
        <f t="shared" si="5"/>
        <v>1</v>
      </c>
      <c r="C17" s="4">
        <f t="shared" si="6"/>
        <v>15</v>
      </c>
      <c r="D17" s="19">
        <f t="shared" si="27"/>
        <v>243</v>
      </c>
      <c r="E17" s="26">
        <f t="shared" si="28"/>
        <v>527</v>
      </c>
      <c r="F17" s="6">
        <f t="shared" si="7"/>
        <v>0</v>
      </c>
      <c r="G17" s="6">
        <f t="shared" si="29"/>
        <v>6</v>
      </c>
      <c r="H17" s="5">
        <f t="shared" si="30"/>
        <v>5</v>
      </c>
      <c r="I17" s="5">
        <f t="shared" si="31"/>
        <v>14</v>
      </c>
      <c r="J17" s="5">
        <f t="shared" si="32"/>
        <v>4</v>
      </c>
      <c r="K17" s="5">
        <f t="shared" si="33"/>
        <v>12</v>
      </c>
      <c r="L17" s="5">
        <f t="shared" si="34"/>
        <v>80</v>
      </c>
      <c r="M17" s="5">
        <f t="shared" si="35"/>
        <v>91</v>
      </c>
      <c r="O17" s="16">
        <f t="shared" si="36"/>
        <v>11</v>
      </c>
      <c r="P17" s="16">
        <f t="shared" si="37"/>
        <v>91</v>
      </c>
      <c r="Q17" s="22">
        <f t="shared" si="38"/>
        <v>4</v>
      </c>
      <c r="R17" s="22">
        <f t="shared" si="39"/>
        <v>1</v>
      </c>
      <c r="S17" s="16">
        <f t="shared" si="40"/>
        <v>5</v>
      </c>
      <c r="U17" s="19">
        <f t="shared" si="20"/>
        <v>3</v>
      </c>
      <c r="V17" s="19">
        <f t="shared" si="41"/>
        <v>94</v>
      </c>
      <c r="W17" s="25">
        <f t="shared" si="42"/>
        <v>4</v>
      </c>
      <c r="X17" s="25">
        <f t="shared" si="43"/>
        <v>4</v>
      </c>
      <c r="Y17" s="19">
        <f t="shared" si="44"/>
        <v>1</v>
      </c>
      <c r="Z17" s="5" t="s">
        <v>12</v>
      </c>
      <c r="AB17" s="4">
        <f t="shared" si="25"/>
        <v>2123</v>
      </c>
      <c r="AC17" s="4" t="s">
        <v>37</v>
      </c>
      <c r="AD17" s="4" t="s">
        <v>151</v>
      </c>
    </row>
    <row r="18" spans="1:30">
      <c r="A18" s="3">
        <f t="shared" si="26"/>
        <v>16</v>
      </c>
      <c r="B18" s="4">
        <f t="shared" si="5"/>
        <v>1</v>
      </c>
      <c r="C18" s="4">
        <f t="shared" si="6"/>
        <v>16</v>
      </c>
      <c r="D18" s="19">
        <f t="shared" si="27"/>
        <v>244</v>
      </c>
      <c r="E18" s="26">
        <f t="shared" si="28"/>
        <v>528</v>
      </c>
      <c r="F18" s="6">
        <f t="shared" si="7"/>
        <v>1</v>
      </c>
      <c r="G18" s="6">
        <f t="shared" si="29"/>
        <v>0</v>
      </c>
      <c r="H18" s="5">
        <f t="shared" si="30"/>
        <v>6</v>
      </c>
      <c r="I18" s="5">
        <f t="shared" si="31"/>
        <v>5</v>
      </c>
      <c r="J18" s="5">
        <f t="shared" si="32"/>
        <v>6</v>
      </c>
      <c r="K18" s="5">
        <f t="shared" si="33"/>
        <v>13</v>
      </c>
      <c r="L18" s="5">
        <f t="shared" si="34"/>
        <v>81</v>
      </c>
      <c r="M18" s="5">
        <f t="shared" si="35"/>
        <v>92</v>
      </c>
      <c r="O18" s="16">
        <f t="shared" si="36"/>
        <v>0</v>
      </c>
      <c r="P18" s="16">
        <f t="shared" si="37"/>
        <v>81</v>
      </c>
      <c r="Q18" s="22">
        <f t="shared" si="38"/>
        <v>3</v>
      </c>
      <c r="R18" s="22">
        <f t="shared" si="39"/>
        <v>21</v>
      </c>
      <c r="S18" s="16">
        <f t="shared" si="40"/>
        <v>3</v>
      </c>
      <c r="U18" s="19">
        <f t="shared" si="20"/>
        <v>5</v>
      </c>
      <c r="V18" s="19">
        <f t="shared" si="41"/>
        <v>86</v>
      </c>
      <c r="W18" s="25">
        <f t="shared" si="42"/>
        <v>3</v>
      </c>
      <c r="X18" s="25">
        <f t="shared" si="43"/>
        <v>26</v>
      </c>
      <c r="Y18" s="19">
        <f t="shared" si="44"/>
        <v>1</v>
      </c>
      <c r="Z18" s="5" t="s">
        <v>12</v>
      </c>
      <c r="AB18" s="4">
        <f t="shared" si="25"/>
        <v>2124</v>
      </c>
      <c r="AC18" s="4" t="s">
        <v>38</v>
      </c>
      <c r="AD18" s="4" t="s">
        <v>152</v>
      </c>
    </row>
    <row r="19" spans="1:30">
      <c r="A19" s="3">
        <f t="shared" si="26"/>
        <v>17</v>
      </c>
      <c r="B19" s="4">
        <f t="shared" si="5"/>
        <v>1</v>
      </c>
      <c r="C19" s="4">
        <f t="shared" si="6"/>
        <v>17</v>
      </c>
      <c r="D19" s="19">
        <f t="shared" si="27"/>
        <v>245</v>
      </c>
      <c r="E19" s="26">
        <f t="shared" si="28"/>
        <v>529</v>
      </c>
      <c r="F19" s="6">
        <f t="shared" si="7"/>
        <v>0</v>
      </c>
      <c r="G19" s="6">
        <f t="shared" si="29"/>
        <v>2</v>
      </c>
      <c r="H19" s="5">
        <f t="shared" si="30"/>
        <v>7</v>
      </c>
      <c r="I19" s="5">
        <f t="shared" si="31"/>
        <v>16</v>
      </c>
      <c r="J19" s="5">
        <f t="shared" si="32"/>
        <v>7</v>
      </c>
      <c r="K19" s="5">
        <f t="shared" si="33"/>
        <v>14</v>
      </c>
      <c r="L19" s="5">
        <f t="shared" si="34"/>
        <v>80</v>
      </c>
      <c r="M19" s="5">
        <f t="shared" si="35"/>
        <v>91</v>
      </c>
      <c r="O19" s="16">
        <f t="shared" si="36"/>
        <v>19</v>
      </c>
      <c r="P19" s="16">
        <f t="shared" si="37"/>
        <v>99</v>
      </c>
      <c r="Q19" s="22">
        <f t="shared" si="38"/>
        <v>4</v>
      </c>
      <c r="R19" s="22">
        <f t="shared" si="39"/>
        <v>9</v>
      </c>
      <c r="S19" s="16">
        <f t="shared" si="40"/>
        <v>2</v>
      </c>
      <c r="U19" s="19">
        <f t="shared" si="20"/>
        <v>6</v>
      </c>
      <c r="V19" s="19">
        <f t="shared" si="41"/>
        <v>105</v>
      </c>
      <c r="W19" s="25">
        <f t="shared" si="42"/>
        <v>4</v>
      </c>
      <c r="X19" s="25">
        <f t="shared" si="43"/>
        <v>15</v>
      </c>
      <c r="Y19" s="19">
        <f t="shared" si="44"/>
        <v>1</v>
      </c>
      <c r="Z19" s="5" t="s">
        <v>12</v>
      </c>
      <c r="AB19" s="4">
        <f t="shared" si="25"/>
        <v>2125</v>
      </c>
      <c r="AC19" s="4" t="s">
        <v>39</v>
      </c>
      <c r="AD19" s="4" t="s">
        <v>153</v>
      </c>
    </row>
    <row r="20" spans="1:30">
      <c r="A20" s="3">
        <f t="shared" si="26"/>
        <v>18</v>
      </c>
      <c r="B20" s="4">
        <f t="shared" si="5"/>
        <v>1</v>
      </c>
      <c r="C20" s="4">
        <f t="shared" si="6"/>
        <v>18</v>
      </c>
      <c r="D20" s="19">
        <f t="shared" si="27"/>
        <v>246</v>
      </c>
      <c r="E20" s="26">
        <f t="shared" si="28"/>
        <v>530</v>
      </c>
      <c r="F20" s="6">
        <f t="shared" si="7"/>
        <v>0</v>
      </c>
      <c r="G20" s="6">
        <f t="shared" si="29"/>
        <v>3</v>
      </c>
      <c r="H20" s="5">
        <f t="shared" si="30"/>
        <v>8</v>
      </c>
      <c r="I20" s="5">
        <f t="shared" si="31"/>
        <v>7</v>
      </c>
      <c r="J20" s="5">
        <f t="shared" si="32"/>
        <v>1</v>
      </c>
      <c r="K20" s="5">
        <f t="shared" si="33"/>
        <v>15</v>
      </c>
      <c r="L20" s="5">
        <f t="shared" si="34"/>
        <v>80</v>
      </c>
      <c r="M20" s="5">
        <f t="shared" si="35"/>
        <v>91</v>
      </c>
      <c r="O20" s="16">
        <f t="shared" si="36"/>
        <v>8</v>
      </c>
      <c r="P20" s="16">
        <f t="shared" si="37"/>
        <v>88</v>
      </c>
      <c r="Q20" s="22">
        <f t="shared" si="38"/>
        <v>3</v>
      </c>
      <c r="R20" s="22">
        <f t="shared" si="39"/>
        <v>29</v>
      </c>
      <c r="S20" s="16">
        <f t="shared" si="40"/>
        <v>6</v>
      </c>
      <c r="U20" s="19">
        <f t="shared" si="20"/>
        <v>2</v>
      </c>
      <c r="V20" s="19">
        <f t="shared" si="41"/>
        <v>90</v>
      </c>
      <c r="W20" s="25">
        <f t="shared" si="42"/>
        <v>3</v>
      </c>
      <c r="X20" s="25">
        <f t="shared" si="43"/>
        <v>31</v>
      </c>
      <c r="Y20" s="19">
        <f t="shared" si="44"/>
        <v>1</v>
      </c>
      <c r="Z20" s="5" t="s">
        <v>12</v>
      </c>
      <c r="AB20" s="4">
        <f t="shared" si="25"/>
        <v>2126</v>
      </c>
      <c r="AC20" s="4" t="s">
        <v>40</v>
      </c>
      <c r="AD20" s="4" t="s">
        <v>154</v>
      </c>
    </row>
    <row r="21" spans="1:30">
      <c r="A21" s="3">
        <f t="shared" si="26"/>
        <v>19</v>
      </c>
      <c r="B21" s="4">
        <f t="shared" si="5"/>
        <v>1</v>
      </c>
      <c r="C21" s="4">
        <f t="shared" si="6"/>
        <v>19</v>
      </c>
      <c r="D21" s="19">
        <f t="shared" si="27"/>
        <v>247</v>
      </c>
      <c r="E21" s="26">
        <f t="shared" si="28"/>
        <v>531</v>
      </c>
      <c r="F21" s="6">
        <f t="shared" si="7"/>
        <v>0</v>
      </c>
      <c r="G21" s="6">
        <f t="shared" si="29"/>
        <v>4</v>
      </c>
      <c r="H21" s="5">
        <f t="shared" si="30"/>
        <v>9</v>
      </c>
      <c r="I21" s="5">
        <f t="shared" si="31"/>
        <v>18</v>
      </c>
      <c r="J21" s="5">
        <f t="shared" si="32"/>
        <v>2</v>
      </c>
      <c r="K21" s="5">
        <f t="shared" si="33"/>
        <v>16</v>
      </c>
      <c r="L21" s="5">
        <f t="shared" si="34"/>
        <v>80</v>
      </c>
      <c r="M21" s="5">
        <f t="shared" si="35"/>
        <v>91</v>
      </c>
      <c r="O21" s="16">
        <f t="shared" si="36"/>
        <v>27</v>
      </c>
      <c r="P21" s="16">
        <f t="shared" si="37"/>
        <v>107</v>
      </c>
      <c r="Q21" s="22">
        <f t="shared" si="38"/>
        <v>4</v>
      </c>
      <c r="R21" s="22">
        <f t="shared" si="39"/>
        <v>17</v>
      </c>
      <c r="S21" s="16">
        <f t="shared" si="40"/>
        <v>5</v>
      </c>
      <c r="U21" s="19">
        <f t="shared" si="20"/>
        <v>3</v>
      </c>
      <c r="V21" s="19">
        <f t="shared" si="41"/>
        <v>110</v>
      </c>
      <c r="W21" s="25">
        <f t="shared" si="42"/>
        <v>4</v>
      </c>
      <c r="X21" s="25">
        <f t="shared" si="43"/>
        <v>20</v>
      </c>
      <c r="Y21" s="19">
        <f t="shared" si="44"/>
        <v>1</v>
      </c>
      <c r="Z21" s="5" t="s">
        <v>12</v>
      </c>
      <c r="AB21" s="4">
        <f t="shared" si="25"/>
        <v>2127</v>
      </c>
      <c r="AC21" s="4" t="s">
        <v>41</v>
      </c>
      <c r="AD21" s="4" t="s">
        <v>155</v>
      </c>
    </row>
    <row r="22" spans="1:30">
      <c r="A22" s="3">
        <f t="shared" si="26"/>
        <v>20</v>
      </c>
      <c r="B22" s="4">
        <f t="shared" si="5"/>
        <v>2</v>
      </c>
      <c r="C22" s="4">
        <f t="shared" si="6"/>
        <v>1</v>
      </c>
      <c r="E22" s="25">
        <f t="shared" si="28"/>
        <v>532</v>
      </c>
      <c r="F22" s="6">
        <f t="shared" si="7"/>
        <v>1</v>
      </c>
      <c r="G22" s="6">
        <f t="shared" si="29"/>
        <v>5</v>
      </c>
      <c r="H22" s="5">
        <f t="shared" si="30"/>
        <v>10</v>
      </c>
      <c r="I22" s="5">
        <f t="shared" si="31"/>
        <v>0</v>
      </c>
      <c r="J22" s="5">
        <f t="shared" si="32"/>
        <v>4</v>
      </c>
      <c r="K22" s="5">
        <f t="shared" si="33"/>
        <v>17</v>
      </c>
      <c r="L22" s="5">
        <f t="shared" si="34"/>
        <v>81</v>
      </c>
      <c r="M22" s="5">
        <f t="shared" si="35"/>
        <v>92</v>
      </c>
      <c r="O22" s="16">
        <f t="shared" si="36"/>
        <v>15</v>
      </c>
      <c r="P22" s="16">
        <f t="shared" si="37"/>
        <v>96</v>
      </c>
      <c r="Q22" s="22">
        <f t="shared" si="38"/>
        <v>4</v>
      </c>
      <c r="R22" s="22">
        <f t="shared" si="39"/>
        <v>5</v>
      </c>
      <c r="S22" s="16">
        <f t="shared" si="40"/>
        <v>2</v>
      </c>
      <c r="U22" s="19">
        <f t="shared" si="20"/>
        <v>6</v>
      </c>
      <c r="V22" s="19">
        <f t="shared" si="41"/>
        <v>102</v>
      </c>
      <c r="W22" s="25">
        <f t="shared" si="42"/>
        <v>4</v>
      </c>
      <c r="X22" s="25">
        <f t="shared" si="43"/>
        <v>11</v>
      </c>
      <c r="Y22" s="19">
        <f t="shared" si="44"/>
        <v>1</v>
      </c>
      <c r="Z22" s="5" t="s">
        <v>12</v>
      </c>
      <c r="AB22" s="4">
        <f t="shared" si="25"/>
        <v>2128</v>
      </c>
      <c r="AC22" s="4" t="s">
        <v>42</v>
      </c>
      <c r="AD22" s="4" t="s">
        <v>156</v>
      </c>
    </row>
    <row r="23" spans="1:30">
      <c r="A23" s="3">
        <f t="shared" si="26"/>
        <v>21</v>
      </c>
      <c r="B23" s="4">
        <f t="shared" si="5"/>
        <v>2</v>
      </c>
      <c r="C23" s="4">
        <f t="shared" si="6"/>
        <v>2</v>
      </c>
      <c r="E23" s="25">
        <f t="shared" si="28"/>
        <v>533</v>
      </c>
      <c r="F23" s="6">
        <f t="shared" si="7"/>
        <v>0</v>
      </c>
      <c r="G23" s="6">
        <f t="shared" si="29"/>
        <v>0</v>
      </c>
      <c r="H23" s="5">
        <f t="shared" si="30"/>
        <v>11</v>
      </c>
      <c r="I23" s="5">
        <f t="shared" si="31"/>
        <v>11</v>
      </c>
      <c r="J23" s="5">
        <f t="shared" si="32"/>
        <v>5</v>
      </c>
      <c r="K23" s="5">
        <f t="shared" si="33"/>
        <v>18</v>
      </c>
      <c r="L23" s="5">
        <f t="shared" si="34"/>
        <v>80</v>
      </c>
      <c r="M23" s="5">
        <f t="shared" si="35"/>
        <v>91</v>
      </c>
      <c r="O23" s="16">
        <f t="shared" si="36"/>
        <v>4</v>
      </c>
      <c r="P23" s="16">
        <f t="shared" si="37"/>
        <v>84</v>
      </c>
      <c r="Q23" s="22">
        <f t="shared" si="38"/>
        <v>3</v>
      </c>
      <c r="R23" s="22">
        <f t="shared" si="39"/>
        <v>25</v>
      </c>
      <c r="S23" s="16">
        <f t="shared" si="40"/>
        <v>6</v>
      </c>
      <c r="U23" s="19">
        <f t="shared" si="20"/>
        <v>2</v>
      </c>
      <c r="V23" s="19">
        <f t="shared" si="41"/>
        <v>86</v>
      </c>
      <c r="W23" s="25">
        <f t="shared" si="42"/>
        <v>3</v>
      </c>
      <c r="X23" s="25">
        <f t="shared" si="43"/>
        <v>27</v>
      </c>
      <c r="Y23" s="19">
        <f t="shared" si="44"/>
        <v>1</v>
      </c>
      <c r="Z23" s="5" t="s">
        <v>12</v>
      </c>
      <c r="AB23" s="4">
        <f t="shared" si="25"/>
        <v>2129</v>
      </c>
      <c r="AC23" s="4" t="s">
        <v>43</v>
      </c>
      <c r="AD23" s="4" t="s">
        <v>157</v>
      </c>
    </row>
    <row r="24" spans="1:30">
      <c r="A24" s="3">
        <f t="shared" si="26"/>
        <v>22</v>
      </c>
      <c r="B24" s="4">
        <f t="shared" si="5"/>
        <v>2</v>
      </c>
      <c r="C24" s="4">
        <f t="shared" si="6"/>
        <v>3</v>
      </c>
      <c r="E24" s="25">
        <f t="shared" si="28"/>
        <v>534</v>
      </c>
      <c r="F24" s="6">
        <f t="shared" si="7"/>
        <v>0</v>
      </c>
      <c r="G24" s="6">
        <f t="shared" si="29"/>
        <v>1</v>
      </c>
      <c r="H24" s="5">
        <f t="shared" si="30"/>
        <v>12</v>
      </c>
      <c r="I24" s="5">
        <f t="shared" si="31"/>
        <v>2</v>
      </c>
      <c r="J24" s="5">
        <f t="shared" si="32"/>
        <v>6</v>
      </c>
      <c r="K24" s="5">
        <f t="shared" si="33"/>
        <v>19</v>
      </c>
      <c r="L24" s="5">
        <f t="shared" si="34"/>
        <v>80</v>
      </c>
      <c r="M24" s="5">
        <f t="shared" si="35"/>
        <v>91</v>
      </c>
      <c r="O24" s="16">
        <f t="shared" si="36"/>
        <v>23</v>
      </c>
      <c r="P24" s="16">
        <f t="shared" si="37"/>
        <v>103</v>
      </c>
      <c r="Q24" s="22">
        <f t="shared" si="38"/>
        <v>4</v>
      </c>
      <c r="R24" s="22">
        <f t="shared" si="39"/>
        <v>13</v>
      </c>
      <c r="S24" s="16">
        <f t="shared" si="40"/>
        <v>5</v>
      </c>
      <c r="U24" s="19">
        <f t="shared" si="20"/>
        <v>3</v>
      </c>
      <c r="V24" s="19">
        <f t="shared" si="41"/>
        <v>106</v>
      </c>
      <c r="W24" s="25">
        <f t="shared" si="42"/>
        <v>4</v>
      </c>
      <c r="X24" s="25">
        <f t="shared" si="43"/>
        <v>16</v>
      </c>
      <c r="Y24" s="19">
        <f t="shared" si="44"/>
        <v>1</v>
      </c>
      <c r="Z24" s="5" t="s">
        <v>12</v>
      </c>
      <c r="AB24" s="4">
        <f t="shared" si="25"/>
        <v>2130</v>
      </c>
      <c r="AC24" s="4" t="s">
        <v>44</v>
      </c>
      <c r="AD24" s="4" t="s">
        <v>158</v>
      </c>
    </row>
    <row r="25" spans="1:30">
      <c r="A25" s="3">
        <f t="shared" si="26"/>
        <v>23</v>
      </c>
      <c r="B25" s="4">
        <f t="shared" si="5"/>
        <v>2</v>
      </c>
      <c r="C25" s="4">
        <f t="shared" si="6"/>
        <v>4</v>
      </c>
      <c r="E25" s="25">
        <f t="shared" si="28"/>
        <v>535</v>
      </c>
      <c r="F25" s="6">
        <f t="shared" si="7"/>
        <v>0</v>
      </c>
      <c r="G25" s="6">
        <f t="shared" si="29"/>
        <v>2</v>
      </c>
      <c r="H25" s="5">
        <f t="shared" si="30"/>
        <v>13</v>
      </c>
      <c r="I25" s="5">
        <f t="shared" si="31"/>
        <v>13</v>
      </c>
      <c r="J25" s="5">
        <f t="shared" si="32"/>
        <v>7</v>
      </c>
      <c r="K25" s="5">
        <f t="shared" si="33"/>
        <v>1</v>
      </c>
      <c r="L25" s="5">
        <f t="shared" si="34"/>
        <v>80</v>
      </c>
      <c r="M25" s="5">
        <f t="shared" si="35"/>
        <v>91</v>
      </c>
      <c r="O25" s="16">
        <f t="shared" si="36"/>
        <v>12</v>
      </c>
      <c r="P25" s="16">
        <f t="shared" si="37"/>
        <v>92</v>
      </c>
      <c r="Q25" s="22">
        <f t="shared" si="38"/>
        <v>4</v>
      </c>
      <c r="R25" s="22">
        <f t="shared" si="39"/>
        <v>2</v>
      </c>
      <c r="S25" s="16">
        <f t="shared" si="40"/>
        <v>2</v>
      </c>
      <c r="U25" s="19">
        <f t="shared" si="20"/>
        <v>6</v>
      </c>
      <c r="V25" s="19">
        <f t="shared" si="41"/>
        <v>98</v>
      </c>
      <c r="W25" s="25">
        <f t="shared" si="42"/>
        <v>4</v>
      </c>
      <c r="X25" s="25">
        <f t="shared" si="43"/>
        <v>8</v>
      </c>
      <c r="Y25" s="19">
        <f t="shared" si="44"/>
        <v>1</v>
      </c>
      <c r="Z25" s="5" t="s">
        <v>12</v>
      </c>
      <c r="AB25" s="4">
        <f t="shared" si="25"/>
        <v>2131</v>
      </c>
      <c r="AC25" s="4" t="s">
        <v>45</v>
      </c>
      <c r="AD25" s="4" t="s">
        <v>159</v>
      </c>
    </row>
    <row r="26" spans="1:30">
      <c r="A26" s="3">
        <f t="shared" si="26"/>
        <v>24</v>
      </c>
      <c r="B26" s="4">
        <f t="shared" si="5"/>
        <v>2</v>
      </c>
      <c r="C26" s="4">
        <f t="shared" si="6"/>
        <v>5</v>
      </c>
      <c r="E26" s="25">
        <f t="shared" si="28"/>
        <v>536</v>
      </c>
      <c r="F26" s="6">
        <f t="shared" si="7"/>
        <v>1</v>
      </c>
      <c r="G26" s="6">
        <f t="shared" si="29"/>
        <v>3</v>
      </c>
      <c r="H26" s="5">
        <f t="shared" si="30"/>
        <v>14</v>
      </c>
      <c r="I26" s="5">
        <f t="shared" si="31"/>
        <v>4</v>
      </c>
      <c r="J26" s="5">
        <f t="shared" si="32"/>
        <v>2</v>
      </c>
      <c r="K26" s="5">
        <f t="shared" si="33"/>
        <v>2</v>
      </c>
      <c r="L26" s="5">
        <f t="shared" si="34"/>
        <v>81</v>
      </c>
      <c r="M26" s="5">
        <f t="shared" si="35"/>
        <v>92</v>
      </c>
      <c r="O26" s="16">
        <f t="shared" si="36"/>
        <v>1</v>
      </c>
      <c r="P26" s="16">
        <f t="shared" si="37"/>
        <v>82</v>
      </c>
      <c r="Q26" s="22">
        <f t="shared" si="38"/>
        <v>3</v>
      </c>
      <c r="R26" s="22">
        <f t="shared" si="39"/>
        <v>22</v>
      </c>
      <c r="S26" s="16">
        <f t="shared" si="40"/>
        <v>0</v>
      </c>
      <c r="U26" s="19">
        <f t="shared" si="20"/>
        <v>1</v>
      </c>
      <c r="V26" s="19">
        <f t="shared" si="41"/>
        <v>83</v>
      </c>
      <c r="W26" s="25">
        <f t="shared" si="42"/>
        <v>3</v>
      </c>
      <c r="X26" s="25">
        <f t="shared" si="43"/>
        <v>23</v>
      </c>
      <c r="Y26" s="19">
        <f t="shared" si="44"/>
        <v>1</v>
      </c>
      <c r="Z26" s="5" t="s">
        <v>12</v>
      </c>
      <c r="AB26" s="4">
        <f t="shared" si="25"/>
        <v>2132</v>
      </c>
      <c r="AC26" s="4" t="s">
        <v>46</v>
      </c>
      <c r="AD26" s="4" t="s">
        <v>160</v>
      </c>
    </row>
    <row r="27" spans="1:30">
      <c r="A27" s="3">
        <f t="shared" si="26"/>
        <v>25</v>
      </c>
      <c r="B27" s="4">
        <f t="shared" si="5"/>
        <v>2</v>
      </c>
      <c r="C27" s="4">
        <f t="shared" si="6"/>
        <v>6</v>
      </c>
      <c r="E27" s="25">
        <f t="shared" si="28"/>
        <v>537</v>
      </c>
      <c r="F27" s="6">
        <f t="shared" si="7"/>
        <v>0</v>
      </c>
      <c r="G27" s="6">
        <f t="shared" si="29"/>
        <v>5</v>
      </c>
      <c r="H27" s="5">
        <f t="shared" si="30"/>
        <v>15</v>
      </c>
      <c r="I27" s="5">
        <f t="shared" si="31"/>
        <v>15</v>
      </c>
      <c r="J27" s="5">
        <f t="shared" si="32"/>
        <v>3</v>
      </c>
      <c r="K27" s="5">
        <f t="shared" si="33"/>
        <v>3</v>
      </c>
      <c r="L27" s="5">
        <f t="shared" si="34"/>
        <v>80</v>
      </c>
      <c r="M27" s="5">
        <f t="shared" si="35"/>
        <v>91</v>
      </c>
      <c r="O27" s="16">
        <f t="shared" si="36"/>
        <v>20</v>
      </c>
      <c r="P27" s="16">
        <f t="shared" si="37"/>
        <v>100</v>
      </c>
      <c r="Q27" s="22">
        <f t="shared" si="38"/>
        <v>4</v>
      </c>
      <c r="R27" s="22">
        <f t="shared" si="39"/>
        <v>10</v>
      </c>
      <c r="S27" s="16">
        <f t="shared" si="40"/>
        <v>6</v>
      </c>
      <c r="U27" s="19">
        <f t="shared" si="20"/>
        <v>2</v>
      </c>
      <c r="V27" s="19">
        <f t="shared" si="41"/>
        <v>102</v>
      </c>
      <c r="W27" s="25">
        <f t="shared" si="42"/>
        <v>4</v>
      </c>
      <c r="X27" s="25">
        <f t="shared" si="43"/>
        <v>12</v>
      </c>
      <c r="Y27" s="19">
        <f t="shared" si="44"/>
        <v>1</v>
      </c>
      <c r="Z27" s="5" t="s">
        <v>12</v>
      </c>
      <c r="AB27" s="4">
        <f t="shared" si="25"/>
        <v>2133</v>
      </c>
      <c r="AC27" s="4" t="s">
        <v>47</v>
      </c>
      <c r="AD27" s="4" t="s">
        <v>161</v>
      </c>
    </row>
    <row r="28" spans="1:30">
      <c r="A28" s="3">
        <f t="shared" si="26"/>
        <v>26</v>
      </c>
      <c r="B28" s="4">
        <f t="shared" si="5"/>
        <v>2</v>
      </c>
      <c r="C28" s="4">
        <f t="shared" si="6"/>
        <v>7</v>
      </c>
      <c r="E28" s="25">
        <f t="shared" si="28"/>
        <v>538</v>
      </c>
      <c r="F28" s="6">
        <f t="shared" si="7"/>
        <v>0</v>
      </c>
      <c r="G28" s="6">
        <f t="shared" si="29"/>
        <v>6</v>
      </c>
      <c r="H28" s="5">
        <f t="shared" si="30"/>
        <v>1</v>
      </c>
      <c r="I28" s="5">
        <f t="shared" si="31"/>
        <v>6</v>
      </c>
      <c r="J28" s="5">
        <f t="shared" si="32"/>
        <v>4</v>
      </c>
      <c r="K28" s="5">
        <f t="shared" si="33"/>
        <v>4</v>
      </c>
      <c r="L28" s="5">
        <f t="shared" si="34"/>
        <v>80</v>
      </c>
      <c r="M28" s="5">
        <f t="shared" si="35"/>
        <v>91</v>
      </c>
      <c r="O28" s="16">
        <f t="shared" si="36"/>
        <v>9</v>
      </c>
      <c r="P28" s="16">
        <f t="shared" si="37"/>
        <v>89</v>
      </c>
      <c r="Q28" s="22">
        <f t="shared" si="38"/>
        <v>3</v>
      </c>
      <c r="R28" s="22">
        <f t="shared" si="39"/>
        <v>30</v>
      </c>
      <c r="S28" s="16">
        <f t="shared" si="40"/>
        <v>3</v>
      </c>
      <c r="U28" s="19">
        <f t="shared" si="20"/>
        <v>5</v>
      </c>
      <c r="V28" s="19">
        <f t="shared" si="41"/>
        <v>94</v>
      </c>
      <c r="W28" s="25">
        <f t="shared" si="42"/>
        <v>4</v>
      </c>
      <c r="X28" s="25">
        <f t="shared" si="43"/>
        <v>4</v>
      </c>
      <c r="Y28" s="19">
        <f t="shared" si="44"/>
        <v>1</v>
      </c>
      <c r="Z28" s="5" t="s">
        <v>12</v>
      </c>
      <c r="AB28" s="4">
        <f t="shared" si="25"/>
        <v>2134</v>
      </c>
      <c r="AC28" s="4" t="s">
        <v>48</v>
      </c>
      <c r="AD28" s="4" t="s">
        <v>162</v>
      </c>
    </row>
    <row r="29" spans="1:30">
      <c r="A29" s="3">
        <f t="shared" si="26"/>
        <v>27</v>
      </c>
      <c r="B29" s="4">
        <f t="shared" si="5"/>
        <v>2</v>
      </c>
      <c r="C29" s="4">
        <f t="shared" si="6"/>
        <v>8</v>
      </c>
      <c r="E29" s="25">
        <f t="shared" si="28"/>
        <v>539</v>
      </c>
      <c r="F29" s="6">
        <f t="shared" si="7"/>
        <v>0</v>
      </c>
      <c r="G29" s="6">
        <f t="shared" si="29"/>
        <v>0</v>
      </c>
      <c r="H29" s="5">
        <f t="shared" si="30"/>
        <v>2</v>
      </c>
      <c r="I29" s="5">
        <f t="shared" si="31"/>
        <v>17</v>
      </c>
      <c r="J29" s="5">
        <f t="shared" si="32"/>
        <v>5</v>
      </c>
      <c r="K29" s="5">
        <f t="shared" si="33"/>
        <v>5</v>
      </c>
      <c r="L29" s="5">
        <f t="shared" si="34"/>
        <v>80</v>
      </c>
      <c r="M29" s="5">
        <f t="shared" si="35"/>
        <v>91</v>
      </c>
      <c r="O29" s="16">
        <f t="shared" si="36"/>
        <v>28</v>
      </c>
      <c r="P29" s="16">
        <f t="shared" si="37"/>
        <v>108</v>
      </c>
      <c r="Q29" s="22">
        <f t="shared" si="38"/>
        <v>4</v>
      </c>
      <c r="R29" s="22">
        <f t="shared" si="39"/>
        <v>18</v>
      </c>
      <c r="S29" s="16">
        <f t="shared" si="40"/>
        <v>2</v>
      </c>
      <c r="U29" s="19">
        <f t="shared" si="20"/>
        <v>6</v>
      </c>
      <c r="V29" s="19">
        <f t="shared" si="41"/>
        <v>114</v>
      </c>
      <c r="W29" s="25">
        <f t="shared" si="42"/>
        <v>4</v>
      </c>
      <c r="X29" s="25">
        <f t="shared" si="43"/>
        <v>24</v>
      </c>
      <c r="Y29" s="19">
        <f t="shared" si="44"/>
        <v>1</v>
      </c>
      <c r="Z29" s="5" t="s">
        <v>12</v>
      </c>
      <c r="AB29" s="4">
        <f t="shared" si="25"/>
        <v>2135</v>
      </c>
      <c r="AC29" s="4" t="s">
        <v>49</v>
      </c>
      <c r="AD29" s="4" t="s">
        <v>163</v>
      </c>
    </row>
    <row r="30" spans="1:30">
      <c r="A30" s="3">
        <f t="shared" si="26"/>
        <v>28</v>
      </c>
      <c r="B30" s="4">
        <f t="shared" si="5"/>
        <v>2</v>
      </c>
      <c r="C30" s="4">
        <f t="shared" si="6"/>
        <v>9</v>
      </c>
      <c r="E30" s="25">
        <f t="shared" si="28"/>
        <v>540</v>
      </c>
      <c r="F30" s="6">
        <f t="shared" si="7"/>
        <v>1</v>
      </c>
      <c r="G30" s="6">
        <f t="shared" si="29"/>
        <v>1</v>
      </c>
      <c r="H30" s="5">
        <f t="shared" si="30"/>
        <v>3</v>
      </c>
      <c r="I30" s="5">
        <f t="shared" si="31"/>
        <v>8</v>
      </c>
      <c r="J30" s="5">
        <f t="shared" si="32"/>
        <v>7</v>
      </c>
      <c r="K30" s="5">
        <f t="shared" si="33"/>
        <v>6</v>
      </c>
      <c r="L30" s="5">
        <f t="shared" si="34"/>
        <v>81</v>
      </c>
      <c r="M30" s="5">
        <f t="shared" si="35"/>
        <v>92</v>
      </c>
      <c r="O30" s="16">
        <f t="shared" si="36"/>
        <v>17</v>
      </c>
      <c r="P30" s="16">
        <f t="shared" si="37"/>
        <v>98</v>
      </c>
      <c r="Q30" s="22">
        <f t="shared" si="38"/>
        <v>4</v>
      </c>
      <c r="R30" s="22">
        <f t="shared" si="39"/>
        <v>7</v>
      </c>
      <c r="S30" s="16">
        <f t="shared" si="40"/>
        <v>0</v>
      </c>
      <c r="U30" s="19">
        <f t="shared" si="20"/>
        <v>1</v>
      </c>
      <c r="V30" s="19">
        <f t="shared" si="41"/>
        <v>99</v>
      </c>
      <c r="W30" s="25">
        <f t="shared" si="42"/>
        <v>4</v>
      </c>
      <c r="X30" s="25">
        <f t="shared" si="43"/>
        <v>8</v>
      </c>
      <c r="Y30" s="19">
        <f t="shared" si="44"/>
        <v>1</v>
      </c>
      <c r="Z30" s="5" t="s">
        <v>12</v>
      </c>
      <c r="AB30" s="4">
        <f t="shared" si="25"/>
        <v>2136</v>
      </c>
      <c r="AC30" s="4" t="s">
        <v>50</v>
      </c>
      <c r="AD30" s="4" t="s">
        <v>164</v>
      </c>
    </row>
    <row r="31" spans="1:30">
      <c r="A31" s="3">
        <f t="shared" si="26"/>
        <v>29</v>
      </c>
      <c r="B31" s="4">
        <f t="shared" si="5"/>
        <v>2</v>
      </c>
      <c r="C31" s="4">
        <f t="shared" si="6"/>
        <v>10</v>
      </c>
      <c r="E31" s="25">
        <f t="shared" si="28"/>
        <v>541</v>
      </c>
      <c r="F31" s="6">
        <f t="shared" si="7"/>
        <v>0</v>
      </c>
      <c r="G31" s="6">
        <f t="shared" si="29"/>
        <v>3</v>
      </c>
      <c r="H31" s="5">
        <f t="shared" si="30"/>
        <v>4</v>
      </c>
      <c r="I31" s="5">
        <f t="shared" si="31"/>
        <v>19</v>
      </c>
      <c r="J31" s="5">
        <f t="shared" si="32"/>
        <v>1</v>
      </c>
      <c r="K31" s="5">
        <f t="shared" si="33"/>
        <v>7</v>
      </c>
      <c r="L31" s="5">
        <f t="shared" si="34"/>
        <v>80</v>
      </c>
      <c r="M31" s="5">
        <f t="shared" si="35"/>
        <v>91</v>
      </c>
      <c r="O31" s="16">
        <f t="shared" si="36"/>
        <v>6</v>
      </c>
      <c r="P31" s="16">
        <f t="shared" si="37"/>
        <v>86</v>
      </c>
      <c r="Q31" s="22">
        <f t="shared" si="38"/>
        <v>3</v>
      </c>
      <c r="R31" s="22">
        <f t="shared" si="39"/>
        <v>27</v>
      </c>
      <c r="S31" s="16">
        <f t="shared" si="40"/>
        <v>4</v>
      </c>
      <c r="U31" s="19">
        <f t="shared" si="20"/>
        <v>4</v>
      </c>
      <c r="V31" s="19">
        <f t="shared" si="41"/>
        <v>90</v>
      </c>
      <c r="W31" s="25">
        <f t="shared" si="42"/>
        <v>3</v>
      </c>
      <c r="X31" s="25">
        <f t="shared" si="43"/>
        <v>31</v>
      </c>
      <c r="Y31" s="19">
        <f t="shared" si="44"/>
        <v>1</v>
      </c>
      <c r="Z31" s="5" t="s">
        <v>12</v>
      </c>
      <c r="AB31" s="4">
        <f t="shared" si="25"/>
        <v>2137</v>
      </c>
      <c r="AC31" s="4" t="s">
        <v>51</v>
      </c>
      <c r="AD31" s="4" t="s">
        <v>165</v>
      </c>
    </row>
    <row r="32" spans="1:30">
      <c r="A32" s="3">
        <f t="shared" si="26"/>
        <v>30</v>
      </c>
      <c r="B32" s="4">
        <f t="shared" si="5"/>
        <v>2</v>
      </c>
      <c r="C32" s="4">
        <f t="shared" si="6"/>
        <v>11</v>
      </c>
      <c r="E32" s="25">
        <f t="shared" si="28"/>
        <v>542</v>
      </c>
      <c r="F32" s="6">
        <f t="shared" si="7"/>
        <v>0</v>
      </c>
      <c r="G32" s="6">
        <f t="shared" si="29"/>
        <v>4</v>
      </c>
      <c r="H32" s="5">
        <f t="shared" si="30"/>
        <v>5</v>
      </c>
      <c r="I32" s="5">
        <f t="shared" si="31"/>
        <v>10</v>
      </c>
      <c r="J32" s="5">
        <f t="shared" si="32"/>
        <v>2</v>
      </c>
      <c r="K32" s="5">
        <f t="shared" si="33"/>
        <v>8</v>
      </c>
      <c r="L32" s="5">
        <f t="shared" si="34"/>
        <v>80</v>
      </c>
      <c r="M32" s="5">
        <f t="shared" si="35"/>
        <v>91</v>
      </c>
      <c r="O32" s="16">
        <f t="shared" si="36"/>
        <v>25</v>
      </c>
      <c r="P32" s="16">
        <f t="shared" si="37"/>
        <v>105</v>
      </c>
      <c r="Q32" s="22">
        <f t="shared" si="38"/>
        <v>4</v>
      </c>
      <c r="R32" s="22">
        <f t="shared" si="39"/>
        <v>15</v>
      </c>
      <c r="S32" s="16">
        <f t="shared" si="40"/>
        <v>3</v>
      </c>
      <c r="U32" s="19">
        <f t="shared" si="20"/>
        <v>5</v>
      </c>
      <c r="V32" s="19">
        <f t="shared" si="41"/>
        <v>110</v>
      </c>
      <c r="W32" s="25">
        <f t="shared" si="42"/>
        <v>4</v>
      </c>
      <c r="X32" s="25">
        <f t="shared" si="43"/>
        <v>20</v>
      </c>
      <c r="Y32" s="19">
        <f t="shared" si="44"/>
        <v>1</v>
      </c>
      <c r="Z32" s="5" t="s">
        <v>12</v>
      </c>
      <c r="AB32" s="4">
        <f t="shared" si="25"/>
        <v>2138</v>
      </c>
      <c r="AC32" s="4" t="s">
        <v>52</v>
      </c>
      <c r="AD32" s="4" t="s">
        <v>166</v>
      </c>
    </row>
    <row r="33" spans="1:30">
      <c r="A33" s="3">
        <f t="shared" si="26"/>
        <v>31</v>
      </c>
      <c r="B33" s="4">
        <f t="shared" si="5"/>
        <v>2</v>
      </c>
      <c r="C33" s="4">
        <f t="shared" si="6"/>
        <v>12</v>
      </c>
      <c r="E33" s="25">
        <f t="shared" si="28"/>
        <v>543</v>
      </c>
      <c r="F33" s="6">
        <f t="shared" si="7"/>
        <v>0</v>
      </c>
      <c r="G33" s="6">
        <f t="shared" si="29"/>
        <v>5</v>
      </c>
      <c r="H33" s="5">
        <f t="shared" si="30"/>
        <v>6</v>
      </c>
      <c r="I33" s="5">
        <f t="shared" si="31"/>
        <v>1</v>
      </c>
      <c r="J33" s="5">
        <f t="shared" si="32"/>
        <v>3</v>
      </c>
      <c r="K33" s="5">
        <f t="shared" si="33"/>
        <v>9</v>
      </c>
      <c r="L33" s="5">
        <f t="shared" si="34"/>
        <v>80</v>
      </c>
      <c r="M33" s="5">
        <f t="shared" si="35"/>
        <v>91</v>
      </c>
      <c r="O33" s="16">
        <f t="shared" si="36"/>
        <v>14</v>
      </c>
      <c r="P33" s="16">
        <f t="shared" si="37"/>
        <v>94</v>
      </c>
      <c r="Q33" s="22">
        <f t="shared" si="38"/>
        <v>4</v>
      </c>
      <c r="R33" s="22">
        <f t="shared" si="39"/>
        <v>4</v>
      </c>
      <c r="S33" s="16">
        <f t="shared" si="40"/>
        <v>0</v>
      </c>
      <c r="U33" s="19">
        <f t="shared" si="20"/>
        <v>1</v>
      </c>
      <c r="V33" s="19">
        <f t="shared" si="41"/>
        <v>95</v>
      </c>
      <c r="W33" s="25">
        <f t="shared" si="42"/>
        <v>4</v>
      </c>
      <c r="X33" s="25">
        <f t="shared" si="43"/>
        <v>5</v>
      </c>
      <c r="Y33" s="19">
        <f t="shared" si="44"/>
        <v>1</v>
      </c>
      <c r="Z33" s="5" t="s">
        <v>12</v>
      </c>
      <c r="AB33" s="4">
        <f t="shared" si="25"/>
        <v>2139</v>
      </c>
      <c r="AC33" s="4" t="s">
        <v>53</v>
      </c>
      <c r="AD33" s="4" t="s">
        <v>167</v>
      </c>
    </row>
    <row r="34" spans="1:30">
      <c r="A34" s="3">
        <f t="shared" si="26"/>
        <v>32</v>
      </c>
      <c r="B34" s="4">
        <f t="shared" si="5"/>
        <v>2</v>
      </c>
      <c r="C34" s="4">
        <f t="shared" si="6"/>
        <v>13</v>
      </c>
      <c r="E34" s="25">
        <f t="shared" si="28"/>
        <v>544</v>
      </c>
      <c r="F34" s="6">
        <f t="shared" si="7"/>
        <v>1</v>
      </c>
      <c r="G34" s="6">
        <f t="shared" si="29"/>
        <v>6</v>
      </c>
      <c r="H34" s="5">
        <f t="shared" si="30"/>
        <v>7</v>
      </c>
      <c r="I34" s="5">
        <f t="shared" si="31"/>
        <v>12</v>
      </c>
      <c r="J34" s="5">
        <f t="shared" si="32"/>
        <v>5</v>
      </c>
      <c r="K34" s="5">
        <f t="shared" si="33"/>
        <v>10</v>
      </c>
      <c r="L34" s="5">
        <f t="shared" si="34"/>
        <v>81</v>
      </c>
      <c r="M34" s="5">
        <f t="shared" si="35"/>
        <v>92</v>
      </c>
      <c r="O34" s="16">
        <f t="shared" si="36"/>
        <v>3</v>
      </c>
      <c r="P34" s="16">
        <f t="shared" si="37"/>
        <v>84</v>
      </c>
      <c r="Q34" s="22">
        <f t="shared" si="38"/>
        <v>3</v>
      </c>
      <c r="R34" s="22">
        <f t="shared" si="39"/>
        <v>24</v>
      </c>
      <c r="S34" s="16">
        <f t="shared" si="40"/>
        <v>5</v>
      </c>
      <c r="U34" s="19">
        <f t="shared" si="20"/>
        <v>3</v>
      </c>
      <c r="V34" s="19">
        <f t="shared" si="41"/>
        <v>87</v>
      </c>
      <c r="W34" s="25">
        <f t="shared" si="42"/>
        <v>3</v>
      </c>
      <c r="X34" s="25">
        <f t="shared" si="43"/>
        <v>27</v>
      </c>
      <c r="Y34" s="19">
        <f t="shared" si="44"/>
        <v>1</v>
      </c>
      <c r="Z34" s="5" t="s">
        <v>12</v>
      </c>
      <c r="AB34" s="4">
        <f t="shared" si="25"/>
        <v>2140</v>
      </c>
      <c r="AC34" s="4" t="s">
        <v>54</v>
      </c>
      <c r="AD34" s="4" t="s">
        <v>168</v>
      </c>
    </row>
    <row r="35" spans="1:30">
      <c r="A35" s="3">
        <f t="shared" si="26"/>
        <v>33</v>
      </c>
      <c r="B35" s="4">
        <f t="shared" si="5"/>
        <v>2</v>
      </c>
      <c r="C35" s="4">
        <f t="shared" si="6"/>
        <v>14</v>
      </c>
      <c r="E35" s="25">
        <f t="shared" si="28"/>
        <v>545</v>
      </c>
      <c r="F35" s="6">
        <f t="shared" si="7"/>
        <v>0</v>
      </c>
      <c r="G35" s="6">
        <f t="shared" si="29"/>
        <v>1</v>
      </c>
      <c r="H35" s="5">
        <f t="shared" si="30"/>
        <v>8</v>
      </c>
      <c r="I35" s="5">
        <f t="shared" si="31"/>
        <v>3</v>
      </c>
      <c r="J35" s="5">
        <f t="shared" si="32"/>
        <v>6</v>
      </c>
      <c r="K35" s="5">
        <f t="shared" si="33"/>
        <v>11</v>
      </c>
      <c r="L35" s="5">
        <f t="shared" si="34"/>
        <v>80</v>
      </c>
      <c r="M35" s="5">
        <f t="shared" si="35"/>
        <v>91</v>
      </c>
      <c r="O35" s="16">
        <f t="shared" si="36"/>
        <v>22</v>
      </c>
      <c r="P35" s="16">
        <f t="shared" si="37"/>
        <v>102</v>
      </c>
      <c r="Q35" s="22">
        <f t="shared" si="38"/>
        <v>4</v>
      </c>
      <c r="R35" s="22">
        <f t="shared" si="39"/>
        <v>12</v>
      </c>
      <c r="S35" s="16">
        <f t="shared" si="40"/>
        <v>4</v>
      </c>
      <c r="U35" s="19">
        <f t="shared" si="20"/>
        <v>4</v>
      </c>
      <c r="V35" s="19">
        <f t="shared" si="41"/>
        <v>106</v>
      </c>
      <c r="W35" s="25">
        <f t="shared" si="42"/>
        <v>4</v>
      </c>
      <c r="X35" s="25">
        <f t="shared" si="43"/>
        <v>16</v>
      </c>
      <c r="Y35" s="19">
        <f t="shared" si="44"/>
        <v>1</v>
      </c>
      <c r="Z35" s="5" t="s">
        <v>12</v>
      </c>
      <c r="AB35" s="4">
        <f t="shared" si="25"/>
        <v>2141</v>
      </c>
      <c r="AC35" s="4" t="s">
        <v>55</v>
      </c>
      <c r="AD35" s="4" t="s">
        <v>169</v>
      </c>
    </row>
    <row r="36" spans="1:30">
      <c r="A36" s="3">
        <f t="shared" si="26"/>
        <v>34</v>
      </c>
      <c r="B36" s="4">
        <f t="shared" si="5"/>
        <v>2</v>
      </c>
      <c r="C36" s="4">
        <f t="shared" si="6"/>
        <v>15</v>
      </c>
      <c r="E36" s="25">
        <f t="shared" si="28"/>
        <v>546</v>
      </c>
      <c r="F36" s="6">
        <f t="shared" si="7"/>
        <v>0</v>
      </c>
      <c r="G36" s="6">
        <f t="shared" si="29"/>
        <v>2</v>
      </c>
      <c r="H36" s="5">
        <f t="shared" si="30"/>
        <v>9</v>
      </c>
      <c r="I36" s="5">
        <f t="shared" si="31"/>
        <v>14</v>
      </c>
      <c r="J36" s="5">
        <f t="shared" si="32"/>
        <v>7</v>
      </c>
      <c r="K36" s="5">
        <f t="shared" si="33"/>
        <v>12</v>
      </c>
      <c r="L36" s="5">
        <f t="shared" si="34"/>
        <v>80</v>
      </c>
      <c r="M36" s="5">
        <f t="shared" si="35"/>
        <v>91</v>
      </c>
      <c r="O36" s="16">
        <f t="shared" si="36"/>
        <v>11</v>
      </c>
      <c r="P36" s="16">
        <f t="shared" si="37"/>
        <v>91</v>
      </c>
      <c r="Q36" s="22">
        <f t="shared" si="38"/>
        <v>4</v>
      </c>
      <c r="R36" s="22">
        <f t="shared" si="39"/>
        <v>1</v>
      </c>
      <c r="S36" s="16">
        <f t="shared" si="40"/>
        <v>1</v>
      </c>
      <c r="U36" s="19">
        <f t="shared" si="20"/>
        <v>7</v>
      </c>
      <c r="V36" s="19">
        <f t="shared" si="41"/>
        <v>98</v>
      </c>
      <c r="W36" s="25">
        <f t="shared" si="42"/>
        <v>4</v>
      </c>
      <c r="X36" s="25">
        <f t="shared" si="43"/>
        <v>8</v>
      </c>
      <c r="Y36" s="19">
        <f t="shared" si="44"/>
        <v>1</v>
      </c>
      <c r="Z36" s="5" t="s">
        <v>12</v>
      </c>
      <c r="AB36" s="4">
        <f t="shared" si="25"/>
        <v>2142</v>
      </c>
      <c r="AC36" s="4" t="s">
        <v>56</v>
      </c>
      <c r="AD36" s="4" t="s">
        <v>170</v>
      </c>
    </row>
    <row r="37" spans="1:30">
      <c r="A37" s="3">
        <f t="shared" si="26"/>
        <v>35</v>
      </c>
      <c r="B37" s="4">
        <f t="shared" si="5"/>
        <v>2</v>
      </c>
      <c r="C37" s="4">
        <f t="shared" si="6"/>
        <v>16</v>
      </c>
      <c r="E37" s="25">
        <f t="shared" si="28"/>
        <v>547</v>
      </c>
      <c r="F37" s="6">
        <f t="shared" si="7"/>
        <v>0</v>
      </c>
      <c r="G37" s="6">
        <f t="shared" si="29"/>
        <v>3</v>
      </c>
      <c r="H37" s="5">
        <f t="shared" si="30"/>
        <v>10</v>
      </c>
      <c r="I37" s="5">
        <f t="shared" si="31"/>
        <v>5</v>
      </c>
      <c r="J37" s="5">
        <f t="shared" si="32"/>
        <v>1</v>
      </c>
      <c r="K37" s="5">
        <f t="shared" si="33"/>
        <v>13</v>
      </c>
      <c r="L37" s="5">
        <f t="shared" si="34"/>
        <v>80</v>
      </c>
      <c r="M37" s="5">
        <f t="shared" si="35"/>
        <v>91</v>
      </c>
      <c r="O37" s="16">
        <f t="shared" si="36"/>
        <v>0</v>
      </c>
      <c r="P37" s="16">
        <f t="shared" si="37"/>
        <v>80</v>
      </c>
      <c r="Q37" s="22">
        <f t="shared" si="38"/>
        <v>3</v>
      </c>
      <c r="R37" s="22">
        <f t="shared" si="39"/>
        <v>21</v>
      </c>
      <c r="S37" s="16">
        <f t="shared" si="40"/>
        <v>5</v>
      </c>
      <c r="U37" s="19">
        <f t="shared" si="20"/>
        <v>3</v>
      </c>
      <c r="V37" s="19">
        <f t="shared" si="41"/>
        <v>83</v>
      </c>
      <c r="W37" s="25">
        <f t="shared" si="42"/>
        <v>3</v>
      </c>
      <c r="X37" s="25">
        <f t="shared" si="43"/>
        <v>24</v>
      </c>
      <c r="Y37" s="19">
        <f t="shared" si="44"/>
        <v>1</v>
      </c>
      <c r="Z37" s="5" t="s">
        <v>12</v>
      </c>
      <c r="AB37" s="4">
        <f t="shared" si="25"/>
        <v>2143</v>
      </c>
      <c r="AC37" s="4" t="s">
        <v>57</v>
      </c>
      <c r="AD37" s="4" t="s">
        <v>171</v>
      </c>
    </row>
    <row r="38" spans="1:30">
      <c r="A38" s="3">
        <f t="shared" si="26"/>
        <v>36</v>
      </c>
      <c r="B38" s="4">
        <f t="shared" si="5"/>
        <v>2</v>
      </c>
      <c r="C38" s="4">
        <f t="shared" si="6"/>
        <v>17</v>
      </c>
      <c r="E38" s="25">
        <f t="shared" si="28"/>
        <v>548</v>
      </c>
      <c r="F38" s="6">
        <f t="shared" si="7"/>
        <v>1</v>
      </c>
      <c r="G38" s="6">
        <f t="shared" si="29"/>
        <v>4</v>
      </c>
      <c r="H38" s="5">
        <f t="shared" si="30"/>
        <v>11</v>
      </c>
      <c r="I38" s="5">
        <f t="shared" si="31"/>
        <v>16</v>
      </c>
      <c r="J38" s="5">
        <f t="shared" si="32"/>
        <v>3</v>
      </c>
      <c r="K38" s="5">
        <f t="shared" si="33"/>
        <v>14</v>
      </c>
      <c r="L38" s="5">
        <f t="shared" si="34"/>
        <v>81</v>
      </c>
      <c r="M38" s="5">
        <f t="shared" si="35"/>
        <v>92</v>
      </c>
      <c r="O38" s="16">
        <f t="shared" si="36"/>
        <v>19</v>
      </c>
      <c r="P38" s="16">
        <f t="shared" si="37"/>
        <v>100</v>
      </c>
      <c r="Q38" s="22">
        <f t="shared" si="38"/>
        <v>4</v>
      </c>
      <c r="R38" s="22">
        <f t="shared" si="39"/>
        <v>9</v>
      </c>
      <c r="S38" s="16">
        <f t="shared" si="40"/>
        <v>5</v>
      </c>
      <c r="U38" s="19">
        <f t="shared" si="20"/>
        <v>3</v>
      </c>
      <c r="V38" s="19">
        <f t="shared" si="41"/>
        <v>103</v>
      </c>
      <c r="W38" s="25">
        <f t="shared" si="42"/>
        <v>4</v>
      </c>
      <c r="X38" s="25">
        <f t="shared" si="43"/>
        <v>12</v>
      </c>
      <c r="Y38" s="19">
        <f t="shared" si="44"/>
        <v>1</v>
      </c>
      <c r="Z38" s="5" t="s">
        <v>12</v>
      </c>
      <c r="AB38" s="4">
        <f t="shared" si="25"/>
        <v>2144</v>
      </c>
      <c r="AC38" s="4" t="s">
        <v>58</v>
      </c>
      <c r="AD38" s="4" t="s">
        <v>172</v>
      </c>
    </row>
    <row r="39" spans="1:30">
      <c r="A39" s="3">
        <f t="shared" si="26"/>
        <v>37</v>
      </c>
      <c r="B39" s="4">
        <f t="shared" si="5"/>
        <v>2</v>
      </c>
      <c r="C39" s="4">
        <f t="shared" si="6"/>
        <v>18</v>
      </c>
      <c r="E39" s="25">
        <f t="shared" si="28"/>
        <v>549</v>
      </c>
      <c r="F39" s="6">
        <f t="shared" si="7"/>
        <v>0</v>
      </c>
      <c r="G39" s="6">
        <f t="shared" si="29"/>
        <v>6</v>
      </c>
      <c r="H39" s="5">
        <f t="shared" si="30"/>
        <v>12</v>
      </c>
      <c r="I39" s="5">
        <f t="shared" si="31"/>
        <v>7</v>
      </c>
      <c r="J39" s="5">
        <f t="shared" si="32"/>
        <v>4</v>
      </c>
      <c r="K39" s="5">
        <f t="shared" si="33"/>
        <v>15</v>
      </c>
      <c r="L39" s="5">
        <f t="shared" si="34"/>
        <v>80</v>
      </c>
      <c r="M39" s="5">
        <f t="shared" si="35"/>
        <v>91</v>
      </c>
      <c r="O39" s="16">
        <f t="shared" si="36"/>
        <v>8</v>
      </c>
      <c r="P39" s="16">
        <f t="shared" si="37"/>
        <v>88</v>
      </c>
      <c r="Q39" s="22">
        <f t="shared" si="38"/>
        <v>3</v>
      </c>
      <c r="R39" s="22">
        <f t="shared" si="39"/>
        <v>29</v>
      </c>
      <c r="S39" s="16">
        <f t="shared" si="40"/>
        <v>2</v>
      </c>
      <c r="U39" s="19">
        <f t="shared" si="20"/>
        <v>6</v>
      </c>
      <c r="V39" s="19">
        <f t="shared" si="41"/>
        <v>94</v>
      </c>
      <c r="W39" s="25">
        <f t="shared" si="42"/>
        <v>4</v>
      </c>
      <c r="X39" s="25">
        <f t="shared" si="43"/>
        <v>4</v>
      </c>
      <c r="Y39" s="19">
        <f t="shared" si="44"/>
        <v>1</v>
      </c>
      <c r="Z39" s="5" t="s">
        <v>12</v>
      </c>
      <c r="AB39" s="4">
        <f t="shared" si="25"/>
        <v>2145</v>
      </c>
      <c r="AC39" s="4" t="s">
        <v>59</v>
      </c>
      <c r="AD39" s="4" t="s">
        <v>173</v>
      </c>
    </row>
    <row r="40" spans="1:30">
      <c r="A40" s="3">
        <f t="shared" si="26"/>
        <v>38</v>
      </c>
      <c r="B40" s="4">
        <f t="shared" si="5"/>
        <v>2</v>
      </c>
      <c r="C40" s="4">
        <f t="shared" si="6"/>
        <v>19</v>
      </c>
      <c r="E40" s="25">
        <f t="shared" si="28"/>
        <v>550</v>
      </c>
      <c r="F40" s="6">
        <f t="shared" si="7"/>
        <v>0</v>
      </c>
      <c r="G40" s="6">
        <f t="shared" si="29"/>
        <v>0</v>
      </c>
      <c r="H40" s="5">
        <f t="shared" si="30"/>
        <v>13</v>
      </c>
      <c r="I40" s="5">
        <f t="shared" si="31"/>
        <v>18</v>
      </c>
      <c r="J40" s="5">
        <f t="shared" si="32"/>
        <v>5</v>
      </c>
      <c r="K40" s="5">
        <f t="shared" si="33"/>
        <v>16</v>
      </c>
      <c r="L40" s="5">
        <f t="shared" si="34"/>
        <v>80</v>
      </c>
      <c r="M40" s="5">
        <f t="shared" si="35"/>
        <v>91</v>
      </c>
      <c r="O40" s="16">
        <f t="shared" si="36"/>
        <v>27</v>
      </c>
      <c r="P40" s="16">
        <f t="shared" si="37"/>
        <v>107</v>
      </c>
      <c r="Q40" s="22">
        <f t="shared" si="38"/>
        <v>4</v>
      </c>
      <c r="R40" s="22">
        <f t="shared" si="39"/>
        <v>17</v>
      </c>
      <c r="S40" s="16">
        <f t="shared" si="40"/>
        <v>1</v>
      </c>
      <c r="U40" s="19">
        <f t="shared" si="20"/>
        <v>7</v>
      </c>
      <c r="V40" s="19">
        <f t="shared" si="41"/>
        <v>114</v>
      </c>
      <c r="W40" s="25">
        <f t="shared" si="42"/>
        <v>4</v>
      </c>
      <c r="X40" s="25">
        <f t="shared" si="43"/>
        <v>24</v>
      </c>
      <c r="Y40" s="19">
        <f t="shared" si="44"/>
        <v>1</v>
      </c>
      <c r="Z40" s="5" t="s">
        <v>12</v>
      </c>
      <c r="AB40" s="4">
        <f t="shared" si="25"/>
        <v>2146</v>
      </c>
      <c r="AC40" s="4" t="s">
        <v>60</v>
      </c>
      <c r="AD40" s="4" t="s">
        <v>174</v>
      </c>
    </row>
    <row r="41" spans="1:30">
      <c r="A41" s="3">
        <f t="shared" si="26"/>
        <v>39</v>
      </c>
      <c r="B41" s="4">
        <f t="shared" si="5"/>
        <v>3</v>
      </c>
      <c r="C41" s="4">
        <f t="shared" si="6"/>
        <v>1</v>
      </c>
      <c r="E41" s="25">
        <f t="shared" si="28"/>
        <v>551</v>
      </c>
      <c r="F41" s="6">
        <f t="shared" si="7"/>
        <v>0</v>
      </c>
      <c r="G41" s="6">
        <f t="shared" si="29"/>
        <v>1</v>
      </c>
      <c r="H41" s="5">
        <f t="shared" si="30"/>
        <v>14</v>
      </c>
      <c r="I41" s="5">
        <f t="shared" si="31"/>
        <v>0</v>
      </c>
      <c r="J41" s="5">
        <f t="shared" si="32"/>
        <v>6</v>
      </c>
      <c r="K41" s="5">
        <f t="shared" si="33"/>
        <v>17</v>
      </c>
      <c r="L41" s="5">
        <f t="shared" si="34"/>
        <v>80</v>
      </c>
      <c r="M41" s="5">
        <f t="shared" si="35"/>
        <v>91</v>
      </c>
      <c r="O41" s="16">
        <f t="shared" si="36"/>
        <v>15</v>
      </c>
      <c r="P41" s="16">
        <f t="shared" si="37"/>
        <v>95</v>
      </c>
      <c r="Q41" s="22">
        <f t="shared" si="38"/>
        <v>4</v>
      </c>
      <c r="R41" s="22">
        <f t="shared" si="39"/>
        <v>5</v>
      </c>
      <c r="S41" s="16">
        <f t="shared" si="40"/>
        <v>4</v>
      </c>
      <c r="U41" s="19">
        <f t="shared" si="20"/>
        <v>4</v>
      </c>
      <c r="V41" s="19">
        <f t="shared" si="41"/>
        <v>99</v>
      </c>
      <c r="W41" s="25">
        <f t="shared" si="42"/>
        <v>4</v>
      </c>
      <c r="X41" s="25">
        <f t="shared" si="43"/>
        <v>9</v>
      </c>
      <c r="Y41" s="19">
        <f t="shared" si="44"/>
        <v>1</v>
      </c>
      <c r="Z41" s="5" t="s">
        <v>12</v>
      </c>
      <c r="AB41" s="4">
        <f t="shared" si="25"/>
        <v>2147</v>
      </c>
      <c r="AC41" s="4" t="s">
        <v>61</v>
      </c>
      <c r="AD41" s="4" t="s">
        <v>175</v>
      </c>
    </row>
    <row r="42" spans="1:30">
      <c r="A42" s="3">
        <f t="shared" si="26"/>
        <v>40</v>
      </c>
      <c r="B42" s="4">
        <f t="shared" si="5"/>
        <v>3</v>
      </c>
      <c r="C42" s="4">
        <f t="shared" si="6"/>
        <v>2</v>
      </c>
      <c r="E42" s="25">
        <f t="shared" si="28"/>
        <v>552</v>
      </c>
      <c r="F42" s="6">
        <f t="shared" si="7"/>
        <v>1</v>
      </c>
      <c r="G42" s="6">
        <f t="shared" si="29"/>
        <v>2</v>
      </c>
      <c r="H42" s="5">
        <f t="shared" si="30"/>
        <v>15</v>
      </c>
      <c r="I42" s="5">
        <f t="shared" si="31"/>
        <v>11</v>
      </c>
      <c r="J42" s="5">
        <f t="shared" si="32"/>
        <v>1</v>
      </c>
      <c r="K42" s="5">
        <f t="shared" si="33"/>
        <v>18</v>
      </c>
      <c r="L42" s="5">
        <f t="shared" si="34"/>
        <v>81</v>
      </c>
      <c r="M42" s="5">
        <f t="shared" si="35"/>
        <v>92</v>
      </c>
      <c r="O42" s="16">
        <f t="shared" si="36"/>
        <v>4</v>
      </c>
      <c r="P42" s="16">
        <f t="shared" si="37"/>
        <v>85</v>
      </c>
      <c r="Q42" s="22">
        <f t="shared" si="38"/>
        <v>3</v>
      </c>
      <c r="R42" s="22">
        <f t="shared" si="39"/>
        <v>25</v>
      </c>
      <c r="S42" s="16">
        <f t="shared" si="40"/>
        <v>2</v>
      </c>
      <c r="U42" s="19">
        <f t="shared" si="20"/>
        <v>6</v>
      </c>
      <c r="V42" s="19">
        <f t="shared" si="41"/>
        <v>91</v>
      </c>
      <c r="W42" s="25">
        <f t="shared" si="42"/>
        <v>3</v>
      </c>
      <c r="X42" s="25">
        <f t="shared" si="43"/>
        <v>31</v>
      </c>
      <c r="Y42" s="19">
        <f t="shared" si="44"/>
        <v>1</v>
      </c>
      <c r="Z42" s="5" t="s">
        <v>12</v>
      </c>
      <c r="AB42" s="4">
        <f t="shared" si="25"/>
        <v>2148</v>
      </c>
      <c r="AC42" s="4" t="s">
        <v>62</v>
      </c>
      <c r="AD42" s="4" t="s">
        <v>176</v>
      </c>
    </row>
    <row r="43" spans="1:30">
      <c r="A43" s="3">
        <f t="shared" si="26"/>
        <v>41</v>
      </c>
      <c r="B43" s="4">
        <f t="shared" si="5"/>
        <v>3</v>
      </c>
      <c r="C43" s="4">
        <f t="shared" si="6"/>
        <v>3</v>
      </c>
      <c r="E43" s="25">
        <f t="shared" si="28"/>
        <v>553</v>
      </c>
      <c r="F43" s="6">
        <f t="shared" si="7"/>
        <v>0</v>
      </c>
      <c r="G43" s="6">
        <f t="shared" si="29"/>
        <v>4</v>
      </c>
      <c r="H43" s="5">
        <f t="shared" si="30"/>
        <v>1</v>
      </c>
      <c r="I43" s="5">
        <f t="shared" si="31"/>
        <v>2</v>
      </c>
      <c r="J43" s="5">
        <f t="shared" si="32"/>
        <v>2</v>
      </c>
      <c r="K43" s="5">
        <f t="shared" si="33"/>
        <v>19</v>
      </c>
      <c r="L43" s="5">
        <f t="shared" si="34"/>
        <v>80</v>
      </c>
      <c r="M43" s="5">
        <f t="shared" si="35"/>
        <v>91</v>
      </c>
      <c r="O43" s="16">
        <f t="shared" si="36"/>
        <v>23</v>
      </c>
      <c r="P43" s="16">
        <f t="shared" si="37"/>
        <v>103</v>
      </c>
      <c r="Q43" s="22">
        <f t="shared" si="38"/>
        <v>4</v>
      </c>
      <c r="R43" s="22">
        <f t="shared" si="39"/>
        <v>13</v>
      </c>
      <c r="S43" s="16">
        <f t="shared" si="40"/>
        <v>1</v>
      </c>
      <c r="U43" s="19">
        <f t="shared" si="20"/>
        <v>7</v>
      </c>
      <c r="V43" s="19">
        <f t="shared" si="41"/>
        <v>110</v>
      </c>
      <c r="W43" s="25">
        <f t="shared" si="42"/>
        <v>4</v>
      </c>
      <c r="X43" s="25">
        <f t="shared" si="43"/>
        <v>20</v>
      </c>
      <c r="Y43" s="19">
        <f t="shared" si="44"/>
        <v>1</v>
      </c>
      <c r="Z43" s="5" t="s">
        <v>12</v>
      </c>
      <c r="AB43" s="4">
        <f t="shared" si="25"/>
        <v>2149</v>
      </c>
      <c r="AC43" s="4" t="s">
        <v>63</v>
      </c>
      <c r="AD43" s="4" t="s">
        <v>177</v>
      </c>
    </row>
    <row r="44" spans="1:30">
      <c r="A44" s="3">
        <f t="shared" si="26"/>
        <v>42</v>
      </c>
      <c r="B44" s="4">
        <f t="shared" si="5"/>
        <v>3</v>
      </c>
      <c r="C44" s="4">
        <f t="shared" si="6"/>
        <v>4</v>
      </c>
      <c r="E44" s="25">
        <f t="shared" si="28"/>
        <v>554</v>
      </c>
      <c r="F44" s="6">
        <f t="shared" si="7"/>
        <v>0</v>
      </c>
      <c r="G44" s="6">
        <f t="shared" si="29"/>
        <v>5</v>
      </c>
      <c r="H44" s="5">
        <f t="shared" si="30"/>
        <v>2</v>
      </c>
      <c r="I44" s="5">
        <f t="shared" si="31"/>
        <v>13</v>
      </c>
      <c r="J44" s="5">
        <f t="shared" si="32"/>
        <v>3</v>
      </c>
      <c r="K44" s="5">
        <f t="shared" si="33"/>
        <v>1</v>
      </c>
      <c r="L44" s="5">
        <f t="shared" si="34"/>
        <v>80</v>
      </c>
      <c r="M44" s="5">
        <f t="shared" si="35"/>
        <v>91</v>
      </c>
      <c r="O44" s="16">
        <f t="shared" si="36"/>
        <v>12</v>
      </c>
      <c r="P44" s="16">
        <f t="shared" si="37"/>
        <v>92</v>
      </c>
      <c r="Q44" s="22">
        <f t="shared" si="38"/>
        <v>4</v>
      </c>
      <c r="R44" s="22">
        <f t="shared" si="39"/>
        <v>2</v>
      </c>
      <c r="S44" s="16">
        <f t="shared" si="40"/>
        <v>5</v>
      </c>
      <c r="U44" s="19">
        <f t="shared" si="20"/>
        <v>3</v>
      </c>
      <c r="V44" s="19">
        <f t="shared" si="41"/>
        <v>95</v>
      </c>
      <c r="W44" s="25">
        <f t="shared" si="42"/>
        <v>4</v>
      </c>
      <c r="X44" s="25">
        <f t="shared" si="43"/>
        <v>5</v>
      </c>
      <c r="Y44" s="19">
        <f t="shared" si="44"/>
        <v>1</v>
      </c>
      <c r="Z44" s="5" t="s">
        <v>12</v>
      </c>
      <c r="AB44" s="4">
        <f t="shared" si="25"/>
        <v>2150</v>
      </c>
      <c r="AC44" s="4" t="s">
        <v>64</v>
      </c>
      <c r="AD44" s="4" t="s">
        <v>178</v>
      </c>
    </row>
    <row r="45" spans="1:30">
      <c r="A45" s="3">
        <f t="shared" si="26"/>
        <v>43</v>
      </c>
      <c r="B45" s="4">
        <f t="shared" si="5"/>
        <v>3</v>
      </c>
      <c r="C45" s="4">
        <f t="shared" si="6"/>
        <v>5</v>
      </c>
      <c r="E45" s="25">
        <f t="shared" si="28"/>
        <v>555</v>
      </c>
      <c r="F45" s="6">
        <f t="shared" si="7"/>
        <v>0</v>
      </c>
      <c r="G45" s="6">
        <f t="shared" si="29"/>
        <v>6</v>
      </c>
      <c r="H45" s="5">
        <f t="shared" si="30"/>
        <v>3</v>
      </c>
      <c r="I45" s="5">
        <f t="shared" si="31"/>
        <v>4</v>
      </c>
      <c r="J45" s="5">
        <f t="shared" si="32"/>
        <v>4</v>
      </c>
      <c r="K45" s="5">
        <f t="shared" si="33"/>
        <v>2</v>
      </c>
      <c r="L45" s="5">
        <f t="shared" si="34"/>
        <v>80</v>
      </c>
      <c r="M45" s="5">
        <f t="shared" si="35"/>
        <v>91</v>
      </c>
      <c r="O45" s="16">
        <f t="shared" si="36"/>
        <v>1</v>
      </c>
      <c r="P45" s="16">
        <f t="shared" si="37"/>
        <v>81</v>
      </c>
      <c r="Q45" s="22">
        <f t="shared" si="38"/>
        <v>3</v>
      </c>
      <c r="R45" s="22">
        <f t="shared" si="39"/>
        <v>22</v>
      </c>
      <c r="S45" s="16">
        <f t="shared" si="40"/>
        <v>2</v>
      </c>
      <c r="U45" s="19">
        <f t="shared" si="20"/>
        <v>6</v>
      </c>
      <c r="V45" s="19">
        <f t="shared" si="41"/>
        <v>87</v>
      </c>
      <c r="W45" s="25">
        <f t="shared" si="42"/>
        <v>3</v>
      </c>
      <c r="X45" s="25">
        <f t="shared" si="43"/>
        <v>28</v>
      </c>
      <c r="Y45" s="19">
        <f t="shared" si="44"/>
        <v>1</v>
      </c>
      <c r="Z45" s="5" t="s">
        <v>12</v>
      </c>
      <c r="AB45" s="4">
        <f t="shared" si="25"/>
        <v>2151</v>
      </c>
      <c r="AC45" s="4" t="s">
        <v>65</v>
      </c>
      <c r="AD45" s="4" t="s">
        <v>179</v>
      </c>
    </row>
    <row r="46" spans="1:30">
      <c r="A46" s="3">
        <f t="shared" si="26"/>
        <v>44</v>
      </c>
      <c r="B46" s="4">
        <f t="shared" si="5"/>
        <v>3</v>
      </c>
      <c r="C46" s="4">
        <f t="shared" si="6"/>
        <v>6</v>
      </c>
      <c r="E46" s="25">
        <f t="shared" si="28"/>
        <v>556</v>
      </c>
      <c r="F46" s="6">
        <f t="shared" si="7"/>
        <v>1</v>
      </c>
      <c r="G46" s="6">
        <f t="shared" si="29"/>
        <v>0</v>
      </c>
      <c r="H46" s="5">
        <f t="shared" si="30"/>
        <v>4</v>
      </c>
      <c r="I46" s="5">
        <f t="shared" si="31"/>
        <v>15</v>
      </c>
      <c r="J46" s="5">
        <f t="shared" si="32"/>
        <v>6</v>
      </c>
      <c r="K46" s="5">
        <f t="shared" si="33"/>
        <v>3</v>
      </c>
      <c r="L46" s="5">
        <f t="shared" si="34"/>
        <v>81</v>
      </c>
      <c r="M46" s="5">
        <f t="shared" si="35"/>
        <v>92</v>
      </c>
      <c r="O46" s="16">
        <f t="shared" si="36"/>
        <v>20</v>
      </c>
      <c r="P46" s="16">
        <f t="shared" si="37"/>
        <v>101</v>
      </c>
      <c r="Q46" s="22">
        <f t="shared" si="38"/>
        <v>4</v>
      </c>
      <c r="R46" s="22">
        <f t="shared" si="39"/>
        <v>10</v>
      </c>
      <c r="S46" s="16">
        <f t="shared" si="40"/>
        <v>2</v>
      </c>
      <c r="U46" s="19">
        <f t="shared" si="20"/>
        <v>6</v>
      </c>
      <c r="V46" s="19">
        <f t="shared" si="41"/>
        <v>107</v>
      </c>
      <c r="W46" s="25">
        <f t="shared" si="42"/>
        <v>4</v>
      </c>
      <c r="X46" s="25">
        <f t="shared" si="43"/>
        <v>16</v>
      </c>
      <c r="Y46" s="19">
        <f t="shared" si="44"/>
        <v>1</v>
      </c>
      <c r="Z46" s="5" t="s">
        <v>12</v>
      </c>
      <c r="AB46" s="4">
        <f t="shared" si="25"/>
        <v>2152</v>
      </c>
      <c r="AC46" s="4" t="s">
        <v>66</v>
      </c>
      <c r="AD46" s="4" t="s">
        <v>180</v>
      </c>
    </row>
    <row r="47" spans="1:30">
      <c r="A47" s="3">
        <f t="shared" si="26"/>
        <v>45</v>
      </c>
      <c r="B47" s="4">
        <f t="shared" si="5"/>
        <v>3</v>
      </c>
      <c r="C47" s="4">
        <f t="shared" si="6"/>
        <v>7</v>
      </c>
      <c r="E47" s="25">
        <f t="shared" si="28"/>
        <v>557</v>
      </c>
      <c r="F47" s="6">
        <f t="shared" si="7"/>
        <v>0</v>
      </c>
      <c r="G47" s="6">
        <f t="shared" si="29"/>
        <v>2</v>
      </c>
      <c r="H47" s="5">
        <f t="shared" si="30"/>
        <v>5</v>
      </c>
      <c r="I47" s="5">
        <f t="shared" si="31"/>
        <v>6</v>
      </c>
      <c r="J47" s="5">
        <f t="shared" si="32"/>
        <v>7</v>
      </c>
      <c r="K47" s="5">
        <f t="shared" si="33"/>
        <v>4</v>
      </c>
      <c r="L47" s="5">
        <f t="shared" si="34"/>
        <v>80</v>
      </c>
      <c r="M47" s="5">
        <f t="shared" si="35"/>
        <v>91</v>
      </c>
      <c r="O47" s="16">
        <f t="shared" si="36"/>
        <v>9</v>
      </c>
      <c r="P47" s="16">
        <f t="shared" si="37"/>
        <v>89</v>
      </c>
      <c r="Q47" s="22">
        <f t="shared" si="38"/>
        <v>3</v>
      </c>
      <c r="R47" s="22">
        <f t="shared" si="39"/>
        <v>30</v>
      </c>
      <c r="S47" s="16">
        <f t="shared" si="40"/>
        <v>6</v>
      </c>
      <c r="U47" s="19">
        <f t="shared" si="20"/>
        <v>2</v>
      </c>
      <c r="V47" s="19">
        <f t="shared" si="41"/>
        <v>91</v>
      </c>
      <c r="W47" s="25">
        <f t="shared" si="42"/>
        <v>4</v>
      </c>
      <c r="X47" s="25">
        <f t="shared" si="43"/>
        <v>1</v>
      </c>
      <c r="Y47" s="19">
        <f t="shared" si="44"/>
        <v>1</v>
      </c>
      <c r="Z47" s="5" t="s">
        <v>12</v>
      </c>
      <c r="AB47" s="4">
        <f t="shared" si="25"/>
        <v>2153</v>
      </c>
      <c r="AC47" s="4" t="s">
        <v>67</v>
      </c>
      <c r="AD47" s="4" t="s">
        <v>181</v>
      </c>
    </row>
    <row r="48" spans="1:30">
      <c r="A48" s="3">
        <f t="shared" si="26"/>
        <v>46</v>
      </c>
      <c r="B48" s="4">
        <f t="shared" si="5"/>
        <v>3</v>
      </c>
      <c r="C48" s="4">
        <f t="shared" si="6"/>
        <v>8</v>
      </c>
      <c r="E48" s="25">
        <f t="shared" si="28"/>
        <v>558</v>
      </c>
      <c r="F48" s="6">
        <f t="shared" si="7"/>
        <v>0</v>
      </c>
      <c r="G48" s="6">
        <f t="shared" si="29"/>
        <v>3</v>
      </c>
      <c r="H48" s="5">
        <f t="shared" si="30"/>
        <v>6</v>
      </c>
      <c r="I48" s="5">
        <f t="shared" si="31"/>
        <v>17</v>
      </c>
      <c r="J48" s="5">
        <f t="shared" si="32"/>
        <v>1</v>
      </c>
      <c r="K48" s="5">
        <f t="shared" si="33"/>
        <v>5</v>
      </c>
      <c r="L48" s="5">
        <f t="shared" si="34"/>
        <v>80</v>
      </c>
      <c r="M48" s="5">
        <f t="shared" si="35"/>
        <v>91</v>
      </c>
      <c r="O48" s="16">
        <f t="shared" si="36"/>
        <v>28</v>
      </c>
      <c r="P48" s="16">
        <f t="shared" si="37"/>
        <v>108</v>
      </c>
      <c r="Q48" s="22">
        <f t="shared" si="38"/>
        <v>4</v>
      </c>
      <c r="R48" s="22">
        <f t="shared" si="39"/>
        <v>18</v>
      </c>
      <c r="S48" s="16">
        <f t="shared" si="40"/>
        <v>5</v>
      </c>
      <c r="U48" s="19">
        <f t="shared" si="20"/>
        <v>3</v>
      </c>
      <c r="V48" s="19">
        <f t="shared" si="41"/>
        <v>111</v>
      </c>
      <c r="W48" s="25">
        <f t="shared" si="42"/>
        <v>4</v>
      </c>
      <c r="X48" s="25">
        <f t="shared" si="43"/>
        <v>21</v>
      </c>
      <c r="Y48" s="19">
        <f t="shared" si="44"/>
        <v>1</v>
      </c>
      <c r="Z48" s="5" t="s">
        <v>12</v>
      </c>
      <c r="AB48" s="4">
        <f t="shared" si="25"/>
        <v>2154</v>
      </c>
      <c r="AC48" s="4" t="s">
        <v>68</v>
      </c>
      <c r="AD48" s="4" t="s">
        <v>182</v>
      </c>
    </row>
    <row r="49" spans="1:30">
      <c r="A49" s="3">
        <f t="shared" si="26"/>
        <v>47</v>
      </c>
      <c r="B49" s="4">
        <f t="shared" si="5"/>
        <v>3</v>
      </c>
      <c r="C49" s="4">
        <f t="shared" si="6"/>
        <v>9</v>
      </c>
      <c r="E49" s="25">
        <f t="shared" si="28"/>
        <v>559</v>
      </c>
      <c r="F49" s="6">
        <f t="shared" si="7"/>
        <v>0</v>
      </c>
      <c r="G49" s="6">
        <f t="shared" si="29"/>
        <v>4</v>
      </c>
      <c r="H49" s="5">
        <f t="shared" si="30"/>
        <v>7</v>
      </c>
      <c r="I49" s="5">
        <f t="shared" si="31"/>
        <v>8</v>
      </c>
      <c r="J49" s="5">
        <f t="shared" si="32"/>
        <v>2</v>
      </c>
      <c r="K49" s="5">
        <f t="shared" si="33"/>
        <v>6</v>
      </c>
      <c r="L49" s="5">
        <f t="shared" si="34"/>
        <v>80</v>
      </c>
      <c r="M49" s="5">
        <f t="shared" si="35"/>
        <v>91</v>
      </c>
      <c r="O49" s="16">
        <f t="shared" si="36"/>
        <v>17</v>
      </c>
      <c r="P49" s="16">
        <f t="shared" si="37"/>
        <v>97</v>
      </c>
      <c r="Q49" s="22">
        <f t="shared" si="38"/>
        <v>4</v>
      </c>
      <c r="R49" s="22">
        <f t="shared" si="39"/>
        <v>7</v>
      </c>
      <c r="S49" s="16">
        <f t="shared" si="40"/>
        <v>2</v>
      </c>
      <c r="U49" s="19">
        <f t="shared" si="20"/>
        <v>6</v>
      </c>
      <c r="V49" s="19">
        <f t="shared" si="41"/>
        <v>103</v>
      </c>
      <c r="W49" s="25">
        <f t="shared" si="42"/>
        <v>4</v>
      </c>
      <c r="X49" s="25">
        <f t="shared" si="43"/>
        <v>13</v>
      </c>
      <c r="Y49" s="19">
        <f t="shared" si="44"/>
        <v>1</v>
      </c>
      <c r="Z49" s="5" t="s">
        <v>12</v>
      </c>
      <c r="AB49" s="4">
        <f t="shared" si="25"/>
        <v>2155</v>
      </c>
      <c r="AC49" s="4" t="s">
        <v>69</v>
      </c>
      <c r="AD49" s="4" t="s">
        <v>183</v>
      </c>
    </row>
    <row r="50" spans="1:30">
      <c r="A50" s="3">
        <f t="shared" si="26"/>
        <v>48</v>
      </c>
      <c r="B50" s="4">
        <f t="shared" si="5"/>
        <v>3</v>
      </c>
      <c r="C50" s="4">
        <f t="shared" si="6"/>
        <v>10</v>
      </c>
      <c r="E50" s="25">
        <f t="shared" si="28"/>
        <v>560</v>
      </c>
      <c r="F50" s="6">
        <f t="shared" si="7"/>
        <v>1</v>
      </c>
      <c r="G50" s="6">
        <f t="shared" si="29"/>
        <v>5</v>
      </c>
      <c r="H50" s="5">
        <f t="shared" si="30"/>
        <v>8</v>
      </c>
      <c r="I50" s="5">
        <f t="shared" si="31"/>
        <v>19</v>
      </c>
      <c r="J50" s="5">
        <f t="shared" si="32"/>
        <v>4</v>
      </c>
      <c r="K50" s="5">
        <f t="shared" si="33"/>
        <v>7</v>
      </c>
      <c r="L50" s="5">
        <f t="shared" si="34"/>
        <v>81</v>
      </c>
      <c r="M50" s="5">
        <f t="shared" si="35"/>
        <v>92</v>
      </c>
      <c r="O50" s="16">
        <f t="shared" si="36"/>
        <v>6</v>
      </c>
      <c r="P50" s="16">
        <f t="shared" si="37"/>
        <v>87</v>
      </c>
      <c r="Q50" s="22">
        <f t="shared" si="38"/>
        <v>3</v>
      </c>
      <c r="R50" s="22">
        <f t="shared" si="39"/>
        <v>27</v>
      </c>
      <c r="S50" s="16">
        <f t="shared" si="40"/>
        <v>0</v>
      </c>
      <c r="U50" s="19">
        <f t="shared" si="20"/>
        <v>1</v>
      </c>
      <c r="V50" s="19">
        <f t="shared" si="41"/>
        <v>88</v>
      </c>
      <c r="W50" s="25">
        <f t="shared" si="42"/>
        <v>3</v>
      </c>
      <c r="X50" s="25">
        <f t="shared" si="43"/>
        <v>28</v>
      </c>
      <c r="Y50" s="19">
        <f t="shared" si="44"/>
        <v>1</v>
      </c>
      <c r="Z50" s="5" t="s">
        <v>12</v>
      </c>
      <c r="AB50" s="4">
        <f t="shared" si="25"/>
        <v>2156</v>
      </c>
      <c r="AC50" s="4" t="s">
        <v>70</v>
      </c>
      <c r="AD50" s="4" t="s">
        <v>184</v>
      </c>
    </row>
    <row r="51" spans="1:30">
      <c r="A51" s="3">
        <f t="shared" si="26"/>
        <v>49</v>
      </c>
      <c r="B51" s="4">
        <f t="shared" si="5"/>
        <v>3</v>
      </c>
      <c r="C51" s="4">
        <f t="shared" si="6"/>
        <v>11</v>
      </c>
      <c r="E51" s="25">
        <f t="shared" si="28"/>
        <v>561</v>
      </c>
      <c r="F51" s="6">
        <f t="shared" si="7"/>
        <v>0</v>
      </c>
      <c r="G51" s="6">
        <f t="shared" si="29"/>
        <v>0</v>
      </c>
      <c r="H51" s="5">
        <f t="shared" si="30"/>
        <v>9</v>
      </c>
      <c r="I51" s="5">
        <f t="shared" si="31"/>
        <v>10</v>
      </c>
      <c r="J51" s="5">
        <f t="shared" si="32"/>
        <v>5</v>
      </c>
      <c r="K51" s="5">
        <f t="shared" si="33"/>
        <v>8</v>
      </c>
      <c r="L51" s="5">
        <f t="shared" si="34"/>
        <v>80</v>
      </c>
      <c r="M51" s="5">
        <f t="shared" si="35"/>
        <v>91</v>
      </c>
      <c r="O51" s="16">
        <f t="shared" si="36"/>
        <v>25</v>
      </c>
      <c r="P51" s="16">
        <f t="shared" si="37"/>
        <v>105</v>
      </c>
      <c r="Q51" s="22">
        <f t="shared" si="38"/>
        <v>4</v>
      </c>
      <c r="R51" s="22">
        <f t="shared" si="39"/>
        <v>15</v>
      </c>
      <c r="S51" s="16">
        <f t="shared" si="40"/>
        <v>6</v>
      </c>
      <c r="U51" s="19">
        <f t="shared" si="20"/>
        <v>2</v>
      </c>
      <c r="V51" s="19">
        <f t="shared" si="41"/>
        <v>107</v>
      </c>
      <c r="W51" s="25">
        <f t="shared" si="42"/>
        <v>4</v>
      </c>
      <c r="X51" s="25">
        <f t="shared" si="43"/>
        <v>17</v>
      </c>
      <c r="Y51" s="19">
        <f t="shared" si="44"/>
        <v>1</v>
      </c>
      <c r="Z51" s="5" t="s">
        <v>12</v>
      </c>
      <c r="AB51" s="4">
        <f t="shared" si="25"/>
        <v>2157</v>
      </c>
      <c r="AC51" s="4" t="s">
        <v>71</v>
      </c>
      <c r="AD51" s="4" t="s">
        <v>185</v>
      </c>
    </row>
    <row r="52" spans="1:30">
      <c r="A52" s="3">
        <f t="shared" si="26"/>
        <v>50</v>
      </c>
      <c r="B52" s="4">
        <f t="shared" si="5"/>
        <v>3</v>
      </c>
      <c r="C52" s="4">
        <f t="shared" si="6"/>
        <v>12</v>
      </c>
      <c r="E52" s="25">
        <f t="shared" si="28"/>
        <v>562</v>
      </c>
      <c r="F52" s="6">
        <f t="shared" si="7"/>
        <v>0</v>
      </c>
      <c r="G52" s="6">
        <f t="shared" si="29"/>
        <v>1</v>
      </c>
      <c r="H52" s="5">
        <f t="shared" si="30"/>
        <v>10</v>
      </c>
      <c r="I52" s="5">
        <f t="shared" si="31"/>
        <v>1</v>
      </c>
      <c r="J52" s="5">
        <f t="shared" si="32"/>
        <v>6</v>
      </c>
      <c r="K52" s="5">
        <f t="shared" si="33"/>
        <v>9</v>
      </c>
      <c r="L52" s="5">
        <f t="shared" si="34"/>
        <v>80</v>
      </c>
      <c r="M52" s="5">
        <f t="shared" si="35"/>
        <v>91</v>
      </c>
      <c r="O52" s="16">
        <f t="shared" si="36"/>
        <v>14</v>
      </c>
      <c r="P52" s="16">
        <f t="shared" si="37"/>
        <v>94</v>
      </c>
      <c r="Q52" s="22">
        <f t="shared" si="38"/>
        <v>4</v>
      </c>
      <c r="R52" s="22">
        <f t="shared" si="39"/>
        <v>4</v>
      </c>
      <c r="S52" s="16">
        <f t="shared" si="40"/>
        <v>3</v>
      </c>
      <c r="U52" s="19">
        <f t="shared" si="20"/>
        <v>5</v>
      </c>
      <c r="V52" s="19">
        <f t="shared" si="41"/>
        <v>99</v>
      </c>
      <c r="W52" s="25">
        <f t="shared" si="42"/>
        <v>4</v>
      </c>
      <c r="X52" s="25">
        <f t="shared" si="43"/>
        <v>9</v>
      </c>
      <c r="Y52" s="19">
        <f t="shared" si="44"/>
        <v>1</v>
      </c>
      <c r="Z52" s="5" t="s">
        <v>12</v>
      </c>
      <c r="AB52" s="4">
        <f t="shared" si="25"/>
        <v>2158</v>
      </c>
      <c r="AC52" s="4" t="s">
        <v>72</v>
      </c>
      <c r="AD52" s="4" t="s">
        <v>186</v>
      </c>
    </row>
    <row r="53" spans="1:30">
      <c r="A53" s="3">
        <f t="shared" si="26"/>
        <v>51</v>
      </c>
      <c r="B53" s="4">
        <f t="shared" si="5"/>
        <v>3</v>
      </c>
      <c r="C53" s="4">
        <f t="shared" si="6"/>
        <v>13</v>
      </c>
      <c r="E53" s="25">
        <f t="shared" si="28"/>
        <v>563</v>
      </c>
      <c r="F53" s="6">
        <f t="shared" si="7"/>
        <v>0</v>
      </c>
      <c r="G53" s="6">
        <f t="shared" si="29"/>
        <v>2</v>
      </c>
      <c r="H53" s="5">
        <f t="shared" si="30"/>
        <v>11</v>
      </c>
      <c r="I53" s="5">
        <f t="shared" si="31"/>
        <v>12</v>
      </c>
      <c r="J53" s="5">
        <f t="shared" si="32"/>
        <v>7</v>
      </c>
      <c r="K53" s="5">
        <f t="shared" si="33"/>
        <v>10</v>
      </c>
      <c r="L53" s="5">
        <f t="shared" si="34"/>
        <v>80</v>
      </c>
      <c r="M53" s="5">
        <f t="shared" si="35"/>
        <v>91</v>
      </c>
      <c r="O53" s="16">
        <f t="shared" si="36"/>
        <v>3</v>
      </c>
      <c r="P53" s="16">
        <f t="shared" si="37"/>
        <v>83</v>
      </c>
      <c r="Q53" s="22">
        <f t="shared" si="38"/>
        <v>3</v>
      </c>
      <c r="R53" s="22">
        <f t="shared" si="39"/>
        <v>24</v>
      </c>
      <c r="S53" s="16">
        <f t="shared" si="40"/>
        <v>0</v>
      </c>
      <c r="U53" s="19">
        <f t="shared" si="20"/>
        <v>1</v>
      </c>
      <c r="V53" s="19">
        <f t="shared" si="41"/>
        <v>84</v>
      </c>
      <c r="W53" s="25">
        <f t="shared" si="42"/>
        <v>3</v>
      </c>
      <c r="X53" s="25">
        <f t="shared" si="43"/>
        <v>25</v>
      </c>
      <c r="Y53" s="19">
        <f t="shared" si="44"/>
        <v>1</v>
      </c>
      <c r="Z53" s="5" t="s">
        <v>12</v>
      </c>
      <c r="AB53" s="4">
        <f t="shared" si="25"/>
        <v>2159</v>
      </c>
      <c r="AC53" s="4" t="s">
        <v>73</v>
      </c>
      <c r="AD53" s="4" t="s">
        <v>187</v>
      </c>
    </row>
    <row r="54" spans="1:30">
      <c r="A54" s="3">
        <f t="shared" si="26"/>
        <v>52</v>
      </c>
      <c r="B54" s="4">
        <f t="shared" si="5"/>
        <v>3</v>
      </c>
      <c r="C54" s="4">
        <f t="shared" si="6"/>
        <v>14</v>
      </c>
      <c r="E54" s="25">
        <f t="shared" si="28"/>
        <v>564</v>
      </c>
      <c r="F54" s="6">
        <f t="shared" si="7"/>
        <v>1</v>
      </c>
      <c r="G54" s="6">
        <f t="shared" si="29"/>
        <v>3</v>
      </c>
      <c r="H54" s="5">
        <f t="shared" si="30"/>
        <v>12</v>
      </c>
      <c r="I54" s="5">
        <f t="shared" si="31"/>
        <v>3</v>
      </c>
      <c r="J54" s="5">
        <f t="shared" si="32"/>
        <v>2</v>
      </c>
      <c r="K54" s="5">
        <f t="shared" si="33"/>
        <v>11</v>
      </c>
      <c r="L54" s="5">
        <f t="shared" si="34"/>
        <v>81</v>
      </c>
      <c r="M54" s="5">
        <f t="shared" si="35"/>
        <v>92</v>
      </c>
      <c r="O54" s="16">
        <f t="shared" si="36"/>
        <v>22</v>
      </c>
      <c r="P54" s="16">
        <f t="shared" si="37"/>
        <v>103</v>
      </c>
      <c r="Q54" s="22">
        <f t="shared" si="38"/>
        <v>4</v>
      </c>
      <c r="R54" s="22">
        <f t="shared" si="39"/>
        <v>12</v>
      </c>
      <c r="S54" s="16">
        <f t="shared" si="40"/>
        <v>0</v>
      </c>
      <c r="U54" s="19">
        <f t="shared" si="20"/>
        <v>1</v>
      </c>
      <c r="V54" s="19">
        <f t="shared" si="41"/>
        <v>104</v>
      </c>
      <c r="W54" s="25">
        <f t="shared" si="42"/>
        <v>4</v>
      </c>
      <c r="X54" s="25">
        <f t="shared" si="43"/>
        <v>13</v>
      </c>
      <c r="Y54" s="19">
        <f t="shared" si="44"/>
        <v>1</v>
      </c>
      <c r="Z54" s="5" t="s">
        <v>12</v>
      </c>
      <c r="AB54" s="4">
        <f t="shared" si="25"/>
        <v>2160</v>
      </c>
      <c r="AC54" s="4" t="s">
        <v>74</v>
      </c>
      <c r="AD54" s="4" t="s">
        <v>188</v>
      </c>
    </row>
    <row r="55" spans="1:30">
      <c r="A55" s="3">
        <f t="shared" si="26"/>
        <v>53</v>
      </c>
      <c r="B55" s="4">
        <f t="shared" si="5"/>
        <v>3</v>
      </c>
      <c r="C55" s="4">
        <f t="shared" si="6"/>
        <v>15</v>
      </c>
      <c r="E55" s="25">
        <f t="shared" si="28"/>
        <v>565</v>
      </c>
      <c r="F55" s="6">
        <f t="shared" si="7"/>
        <v>0</v>
      </c>
      <c r="G55" s="6">
        <f t="shared" si="29"/>
        <v>5</v>
      </c>
      <c r="H55" s="5">
        <f t="shared" si="30"/>
        <v>13</v>
      </c>
      <c r="I55" s="5">
        <f t="shared" si="31"/>
        <v>14</v>
      </c>
      <c r="J55" s="5">
        <f t="shared" si="32"/>
        <v>3</v>
      </c>
      <c r="K55" s="5">
        <f t="shared" si="33"/>
        <v>12</v>
      </c>
      <c r="L55" s="5">
        <f t="shared" si="34"/>
        <v>80</v>
      </c>
      <c r="M55" s="5">
        <f t="shared" si="35"/>
        <v>91</v>
      </c>
      <c r="O55" s="16">
        <f t="shared" si="36"/>
        <v>11</v>
      </c>
      <c r="P55" s="16">
        <f t="shared" si="37"/>
        <v>91</v>
      </c>
      <c r="Q55" s="22">
        <f t="shared" si="38"/>
        <v>4</v>
      </c>
      <c r="R55" s="22">
        <f t="shared" si="39"/>
        <v>1</v>
      </c>
      <c r="S55" s="16">
        <f t="shared" si="40"/>
        <v>4</v>
      </c>
      <c r="U55" s="19">
        <f t="shared" si="20"/>
        <v>4</v>
      </c>
      <c r="V55" s="19">
        <f t="shared" si="41"/>
        <v>95</v>
      </c>
      <c r="W55" s="25">
        <f t="shared" si="42"/>
        <v>4</v>
      </c>
      <c r="X55" s="25">
        <f t="shared" si="43"/>
        <v>5</v>
      </c>
      <c r="Y55" s="19">
        <f t="shared" si="44"/>
        <v>1</v>
      </c>
      <c r="Z55" s="5" t="s">
        <v>12</v>
      </c>
      <c r="AB55" s="4">
        <f t="shared" si="25"/>
        <v>2161</v>
      </c>
      <c r="AC55" s="4" t="s">
        <v>75</v>
      </c>
      <c r="AD55" s="4" t="s">
        <v>189</v>
      </c>
    </row>
    <row r="56" spans="1:30">
      <c r="A56" s="3">
        <f t="shared" si="26"/>
        <v>54</v>
      </c>
      <c r="B56" s="4">
        <f t="shared" si="5"/>
        <v>3</v>
      </c>
      <c r="C56" s="4">
        <f t="shared" si="6"/>
        <v>16</v>
      </c>
      <c r="E56" s="25">
        <f t="shared" si="28"/>
        <v>566</v>
      </c>
      <c r="F56" s="6">
        <f t="shared" si="7"/>
        <v>0</v>
      </c>
      <c r="G56" s="6">
        <f t="shared" si="29"/>
        <v>6</v>
      </c>
      <c r="H56" s="5">
        <f t="shared" si="30"/>
        <v>14</v>
      </c>
      <c r="I56" s="5">
        <f t="shared" si="31"/>
        <v>5</v>
      </c>
      <c r="J56" s="5">
        <f t="shared" si="32"/>
        <v>4</v>
      </c>
      <c r="K56" s="5">
        <f t="shared" si="33"/>
        <v>13</v>
      </c>
      <c r="L56" s="5">
        <f t="shared" si="34"/>
        <v>80</v>
      </c>
      <c r="M56" s="5">
        <f t="shared" si="35"/>
        <v>91</v>
      </c>
      <c r="O56" s="16">
        <f t="shared" si="36"/>
        <v>0</v>
      </c>
      <c r="P56" s="16">
        <f t="shared" si="37"/>
        <v>80</v>
      </c>
      <c r="Q56" s="22">
        <f t="shared" si="38"/>
        <v>3</v>
      </c>
      <c r="R56" s="22">
        <f t="shared" si="39"/>
        <v>21</v>
      </c>
      <c r="S56" s="16">
        <f t="shared" si="40"/>
        <v>1</v>
      </c>
      <c r="U56" s="19">
        <f t="shared" si="20"/>
        <v>7</v>
      </c>
      <c r="V56" s="19">
        <f t="shared" si="41"/>
        <v>87</v>
      </c>
      <c r="W56" s="25">
        <f t="shared" si="42"/>
        <v>3</v>
      </c>
      <c r="X56" s="25">
        <f t="shared" si="43"/>
        <v>28</v>
      </c>
      <c r="Y56" s="19">
        <f t="shared" si="44"/>
        <v>1</v>
      </c>
      <c r="Z56" s="5" t="s">
        <v>12</v>
      </c>
      <c r="AB56" s="4">
        <f t="shared" si="25"/>
        <v>2162</v>
      </c>
      <c r="AC56" s="4" t="s">
        <v>76</v>
      </c>
      <c r="AD56" s="4" t="s">
        <v>190</v>
      </c>
    </row>
    <row r="57" spans="1:30">
      <c r="A57" s="3">
        <f t="shared" si="26"/>
        <v>55</v>
      </c>
      <c r="B57" s="4">
        <f t="shared" si="5"/>
        <v>3</v>
      </c>
      <c r="C57" s="4">
        <f t="shared" si="6"/>
        <v>17</v>
      </c>
      <c r="E57" s="25">
        <f t="shared" si="28"/>
        <v>567</v>
      </c>
      <c r="F57" s="6">
        <f t="shared" si="7"/>
        <v>0</v>
      </c>
      <c r="G57" s="6">
        <f t="shared" si="29"/>
        <v>0</v>
      </c>
      <c r="H57" s="5">
        <f t="shared" si="30"/>
        <v>15</v>
      </c>
      <c r="I57" s="5">
        <f t="shared" si="31"/>
        <v>16</v>
      </c>
      <c r="J57" s="5">
        <f t="shared" si="32"/>
        <v>5</v>
      </c>
      <c r="K57" s="5">
        <f t="shared" si="33"/>
        <v>14</v>
      </c>
      <c r="L57" s="5">
        <f t="shared" si="34"/>
        <v>80</v>
      </c>
      <c r="M57" s="5">
        <f t="shared" si="35"/>
        <v>91</v>
      </c>
      <c r="O57" s="16">
        <f t="shared" si="36"/>
        <v>19</v>
      </c>
      <c r="P57" s="16">
        <f t="shared" si="37"/>
        <v>99</v>
      </c>
      <c r="Q57" s="22">
        <f t="shared" si="38"/>
        <v>4</v>
      </c>
      <c r="R57" s="22">
        <f t="shared" si="39"/>
        <v>9</v>
      </c>
      <c r="S57" s="16">
        <f t="shared" si="40"/>
        <v>0</v>
      </c>
      <c r="U57" s="19">
        <f t="shared" si="20"/>
        <v>1</v>
      </c>
      <c r="V57" s="19">
        <f t="shared" si="41"/>
        <v>100</v>
      </c>
      <c r="W57" s="25">
        <f t="shared" si="42"/>
        <v>4</v>
      </c>
      <c r="X57" s="25">
        <f t="shared" si="43"/>
        <v>10</v>
      </c>
      <c r="Y57" s="19">
        <f t="shared" si="44"/>
        <v>1</v>
      </c>
      <c r="Z57" s="5" t="s">
        <v>12</v>
      </c>
      <c r="AB57" s="4">
        <f t="shared" si="25"/>
        <v>2163</v>
      </c>
      <c r="AC57" s="4" t="s">
        <v>77</v>
      </c>
      <c r="AD57" s="4" t="s">
        <v>191</v>
      </c>
    </row>
    <row r="58" spans="1:30">
      <c r="A58" s="3">
        <f t="shared" si="26"/>
        <v>56</v>
      </c>
      <c r="B58" s="4">
        <f t="shared" si="5"/>
        <v>3</v>
      </c>
      <c r="C58" s="4">
        <f t="shared" si="6"/>
        <v>18</v>
      </c>
      <c r="E58" s="25">
        <f t="shared" si="28"/>
        <v>568</v>
      </c>
      <c r="F58" s="6">
        <f t="shared" si="7"/>
        <v>1</v>
      </c>
      <c r="G58" s="6">
        <f t="shared" si="29"/>
        <v>1</v>
      </c>
      <c r="H58" s="5">
        <f t="shared" si="30"/>
        <v>1</v>
      </c>
      <c r="I58" s="5">
        <f t="shared" si="31"/>
        <v>7</v>
      </c>
      <c r="J58" s="5">
        <f t="shared" si="32"/>
        <v>7</v>
      </c>
      <c r="K58" s="5">
        <f t="shared" si="33"/>
        <v>15</v>
      </c>
      <c r="L58" s="5">
        <f t="shared" si="34"/>
        <v>81</v>
      </c>
      <c r="M58" s="5">
        <f t="shared" si="35"/>
        <v>92</v>
      </c>
      <c r="O58" s="16">
        <f t="shared" si="36"/>
        <v>8</v>
      </c>
      <c r="P58" s="16">
        <f t="shared" si="37"/>
        <v>89</v>
      </c>
      <c r="Q58" s="22">
        <f t="shared" si="38"/>
        <v>3</v>
      </c>
      <c r="R58" s="22">
        <f t="shared" si="39"/>
        <v>29</v>
      </c>
      <c r="S58" s="16">
        <f t="shared" si="40"/>
        <v>5</v>
      </c>
      <c r="U58" s="19">
        <f t="shared" si="20"/>
        <v>3</v>
      </c>
      <c r="V58" s="19">
        <f t="shared" si="41"/>
        <v>92</v>
      </c>
      <c r="W58" s="25">
        <f t="shared" si="42"/>
        <v>4</v>
      </c>
      <c r="X58" s="25">
        <f t="shared" si="43"/>
        <v>1</v>
      </c>
      <c r="Y58" s="19">
        <f t="shared" si="44"/>
        <v>1</v>
      </c>
      <c r="Z58" s="5" t="s">
        <v>12</v>
      </c>
      <c r="AB58" s="4">
        <f t="shared" si="25"/>
        <v>2164</v>
      </c>
      <c r="AC58" s="4" t="s">
        <v>78</v>
      </c>
      <c r="AD58" s="4" t="s">
        <v>192</v>
      </c>
    </row>
    <row r="59" spans="1:30">
      <c r="A59" s="3">
        <f t="shared" si="26"/>
        <v>57</v>
      </c>
      <c r="B59" s="4">
        <f t="shared" si="5"/>
        <v>3</v>
      </c>
      <c r="C59" s="4">
        <f t="shared" si="6"/>
        <v>19</v>
      </c>
      <c r="E59" s="25">
        <f t="shared" si="28"/>
        <v>569</v>
      </c>
      <c r="F59" s="6">
        <f t="shared" si="7"/>
        <v>0</v>
      </c>
      <c r="G59" s="6">
        <f t="shared" si="29"/>
        <v>3</v>
      </c>
      <c r="H59" s="5">
        <f t="shared" si="30"/>
        <v>2</v>
      </c>
      <c r="I59" s="5">
        <f t="shared" si="31"/>
        <v>18</v>
      </c>
      <c r="J59" s="5">
        <f t="shared" si="32"/>
        <v>1</v>
      </c>
      <c r="K59" s="5">
        <f t="shared" si="33"/>
        <v>16</v>
      </c>
      <c r="L59" s="5">
        <f t="shared" si="34"/>
        <v>80</v>
      </c>
      <c r="M59" s="5">
        <f t="shared" si="35"/>
        <v>91</v>
      </c>
      <c r="O59" s="16">
        <f t="shared" si="36"/>
        <v>27</v>
      </c>
      <c r="P59" s="16">
        <f t="shared" si="37"/>
        <v>107</v>
      </c>
      <c r="Q59" s="22">
        <f t="shared" si="38"/>
        <v>4</v>
      </c>
      <c r="R59" s="22">
        <f t="shared" si="39"/>
        <v>17</v>
      </c>
      <c r="S59" s="16">
        <f t="shared" si="40"/>
        <v>4</v>
      </c>
      <c r="U59" s="19">
        <f t="shared" si="20"/>
        <v>4</v>
      </c>
      <c r="V59" s="19">
        <f t="shared" si="41"/>
        <v>111</v>
      </c>
      <c r="W59" s="25">
        <f t="shared" si="42"/>
        <v>4</v>
      </c>
      <c r="X59" s="25">
        <f t="shared" si="43"/>
        <v>21</v>
      </c>
      <c r="Y59" s="19">
        <f t="shared" si="44"/>
        <v>1</v>
      </c>
      <c r="Z59" s="5" t="s">
        <v>12</v>
      </c>
      <c r="AB59" s="4">
        <f t="shared" si="25"/>
        <v>2165</v>
      </c>
      <c r="AC59" s="4" t="s">
        <v>79</v>
      </c>
      <c r="AD59" s="4" t="s">
        <v>193</v>
      </c>
    </row>
    <row r="60" spans="1:30">
      <c r="A60" s="3">
        <f t="shared" si="26"/>
        <v>58</v>
      </c>
      <c r="B60" s="4">
        <f t="shared" si="5"/>
        <v>4</v>
      </c>
      <c r="C60" s="4">
        <f t="shared" si="6"/>
        <v>1</v>
      </c>
      <c r="E60" s="25">
        <f t="shared" si="28"/>
        <v>570</v>
      </c>
      <c r="F60" s="6">
        <f t="shared" si="7"/>
        <v>0</v>
      </c>
      <c r="G60" s="6">
        <f t="shared" si="29"/>
        <v>4</v>
      </c>
      <c r="H60" s="5">
        <f t="shared" si="30"/>
        <v>3</v>
      </c>
      <c r="I60" s="5">
        <f t="shared" si="31"/>
        <v>0</v>
      </c>
      <c r="J60" s="5">
        <f t="shared" si="32"/>
        <v>2</v>
      </c>
      <c r="K60" s="5">
        <f t="shared" si="33"/>
        <v>17</v>
      </c>
      <c r="L60" s="5">
        <f t="shared" si="34"/>
        <v>80</v>
      </c>
      <c r="M60" s="5">
        <f t="shared" si="35"/>
        <v>91</v>
      </c>
      <c r="O60" s="16">
        <f t="shared" si="36"/>
        <v>15</v>
      </c>
      <c r="P60" s="16">
        <f t="shared" si="37"/>
        <v>95</v>
      </c>
      <c r="Q60" s="22">
        <f t="shared" si="38"/>
        <v>4</v>
      </c>
      <c r="R60" s="22">
        <f t="shared" si="39"/>
        <v>5</v>
      </c>
      <c r="S60" s="16">
        <f t="shared" si="40"/>
        <v>0</v>
      </c>
      <c r="U60" s="19">
        <f t="shared" si="20"/>
        <v>1</v>
      </c>
      <c r="V60" s="19">
        <f t="shared" si="41"/>
        <v>96</v>
      </c>
      <c r="W60" s="25">
        <f t="shared" si="42"/>
        <v>4</v>
      </c>
      <c r="X60" s="25">
        <f t="shared" si="43"/>
        <v>6</v>
      </c>
      <c r="Y60" s="19">
        <f t="shared" si="44"/>
        <v>1</v>
      </c>
      <c r="Z60" s="5" t="s">
        <v>12</v>
      </c>
      <c r="AB60" s="4">
        <f t="shared" si="25"/>
        <v>2166</v>
      </c>
      <c r="AC60" s="4" t="s">
        <v>80</v>
      </c>
      <c r="AD60" s="4" t="s">
        <v>194</v>
      </c>
    </row>
    <row r="61" spans="1:30">
      <c r="A61" s="3">
        <f t="shared" si="26"/>
        <v>59</v>
      </c>
      <c r="B61" s="4">
        <f t="shared" si="5"/>
        <v>4</v>
      </c>
      <c r="C61" s="4">
        <f t="shared" si="6"/>
        <v>2</v>
      </c>
      <c r="E61" s="25">
        <f t="shared" si="28"/>
        <v>571</v>
      </c>
      <c r="F61" s="6">
        <f t="shared" si="7"/>
        <v>0</v>
      </c>
      <c r="G61" s="6">
        <f t="shared" si="29"/>
        <v>5</v>
      </c>
      <c r="H61" s="5">
        <f t="shared" si="30"/>
        <v>4</v>
      </c>
      <c r="I61" s="5">
        <f t="shared" si="31"/>
        <v>11</v>
      </c>
      <c r="J61" s="5">
        <f t="shared" si="32"/>
        <v>3</v>
      </c>
      <c r="K61" s="5">
        <f t="shared" si="33"/>
        <v>18</v>
      </c>
      <c r="L61" s="5">
        <f t="shared" si="34"/>
        <v>80</v>
      </c>
      <c r="M61" s="5">
        <f t="shared" si="35"/>
        <v>91</v>
      </c>
      <c r="O61" s="16">
        <f t="shared" si="36"/>
        <v>4</v>
      </c>
      <c r="P61" s="16">
        <f t="shared" si="37"/>
        <v>84</v>
      </c>
      <c r="Q61" s="22">
        <f t="shared" si="38"/>
        <v>3</v>
      </c>
      <c r="R61" s="22">
        <f t="shared" si="39"/>
        <v>25</v>
      </c>
      <c r="S61" s="16">
        <f t="shared" si="40"/>
        <v>4</v>
      </c>
      <c r="U61" s="19">
        <f t="shared" si="20"/>
        <v>4</v>
      </c>
      <c r="V61" s="19">
        <f t="shared" si="41"/>
        <v>88</v>
      </c>
      <c r="W61" s="25">
        <f t="shared" si="42"/>
        <v>3</v>
      </c>
      <c r="X61" s="25">
        <f t="shared" si="43"/>
        <v>29</v>
      </c>
      <c r="Y61" s="19">
        <f t="shared" si="44"/>
        <v>1</v>
      </c>
      <c r="Z61" s="5" t="s">
        <v>12</v>
      </c>
      <c r="AB61" s="4">
        <f t="shared" si="25"/>
        <v>2167</v>
      </c>
      <c r="AC61" s="4" t="s">
        <v>81</v>
      </c>
      <c r="AD61" s="4" t="s">
        <v>195</v>
      </c>
    </row>
    <row r="62" spans="1:30">
      <c r="A62" s="3">
        <f t="shared" si="26"/>
        <v>60</v>
      </c>
      <c r="B62" s="4">
        <f t="shared" si="5"/>
        <v>4</v>
      </c>
      <c r="C62" s="4">
        <f t="shared" si="6"/>
        <v>3</v>
      </c>
      <c r="E62" s="25">
        <f t="shared" si="28"/>
        <v>572</v>
      </c>
      <c r="F62" s="6">
        <f t="shared" si="7"/>
        <v>1</v>
      </c>
      <c r="G62" s="6">
        <f t="shared" si="29"/>
        <v>6</v>
      </c>
      <c r="H62" s="5">
        <f t="shared" si="30"/>
        <v>5</v>
      </c>
      <c r="I62" s="5">
        <f t="shared" si="31"/>
        <v>2</v>
      </c>
      <c r="J62" s="5">
        <f t="shared" si="32"/>
        <v>5</v>
      </c>
      <c r="K62" s="5">
        <f t="shared" si="33"/>
        <v>19</v>
      </c>
      <c r="L62" s="5">
        <f t="shared" si="34"/>
        <v>81</v>
      </c>
      <c r="M62" s="5">
        <f t="shared" si="35"/>
        <v>92</v>
      </c>
      <c r="O62" s="16">
        <f t="shared" si="36"/>
        <v>23</v>
      </c>
      <c r="P62" s="16">
        <f t="shared" si="37"/>
        <v>104</v>
      </c>
      <c r="Q62" s="22">
        <f t="shared" si="38"/>
        <v>4</v>
      </c>
      <c r="R62" s="22">
        <f t="shared" si="39"/>
        <v>13</v>
      </c>
      <c r="S62" s="16">
        <f t="shared" si="40"/>
        <v>4</v>
      </c>
      <c r="U62" s="19">
        <f t="shared" si="20"/>
        <v>4</v>
      </c>
      <c r="V62" s="19">
        <f t="shared" si="41"/>
        <v>108</v>
      </c>
      <c r="W62" s="25">
        <f t="shared" si="42"/>
        <v>4</v>
      </c>
      <c r="X62" s="25">
        <f t="shared" si="43"/>
        <v>17</v>
      </c>
      <c r="Y62" s="19">
        <f t="shared" si="44"/>
        <v>1</v>
      </c>
      <c r="Z62" s="5" t="s">
        <v>12</v>
      </c>
      <c r="AB62" s="4">
        <f t="shared" si="25"/>
        <v>2168</v>
      </c>
      <c r="AC62" s="4" t="s">
        <v>82</v>
      </c>
      <c r="AD62" s="4" t="s">
        <v>196</v>
      </c>
    </row>
    <row r="63" spans="1:30">
      <c r="A63" s="3">
        <f t="shared" si="26"/>
        <v>61</v>
      </c>
      <c r="B63" s="4">
        <f t="shared" si="5"/>
        <v>4</v>
      </c>
      <c r="C63" s="4">
        <f t="shared" si="6"/>
        <v>4</v>
      </c>
      <c r="E63" s="25">
        <f t="shared" si="28"/>
        <v>573</v>
      </c>
      <c r="F63" s="6">
        <f t="shared" si="7"/>
        <v>0</v>
      </c>
      <c r="G63" s="6">
        <f t="shared" si="29"/>
        <v>1</v>
      </c>
      <c r="H63" s="5">
        <f t="shared" si="30"/>
        <v>6</v>
      </c>
      <c r="I63" s="5">
        <f t="shared" si="31"/>
        <v>13</v>
      </c>
      <c r="J63" s="5">
        <f t="shared" si="32"/>
        <v>6</v>
      </c>
      <c r="K63" s="5">
        <f t="shared" si="33"/>
        <v>1</v>
      </c>
      <c r="L63" s="5">
        <f t="shared" si="34"/>
        <v>80</v>
      </c>
      <c r="M63" s="5">
        <f t="shared" si="35"/>
        <v>91</v>
      </c>
      <c r="O63" s="16">
        <f t="shared" si="36"/>
        <v>12</v>
      </c>
      <c r="P63" s="16">
        <f t="shared" si="37"/>
        <v>92</v>
      </c>
      <c r="Q63" s="22">
        <f t="shared" si="38"/>
        <v>4</v>
      </c>
      <c r="R63" s="22">
        <f t="shared" si="39"/>
        <v>2</v>
      </c>
      <c r="S63" s="16">
        <f t="shared" si="40"/>
        <v>1</v>
      </c>
      <c r="U63" s="19">
        <f t="shared" si="20"/>
        <v>7</v>
      </c>
      <c r="V63" s="19">
        <f t="shared" si="41"/>
        <v>99</v>
      </c>
      <c r="W63" s="25">
        <f t="shared" si="42"/>
        <v>4</v>
      </c>
      <c r="X63" s="25">
        <f t="shared" si="43"/>
        <v>9</v>
      </c>
      <c r="Y63" s="19">
        <f t="shared" si="44"/>
        <v>1</v>
      </c>
      <c r="Z63" s="5" t="s">
        <v>12</v>
      </c>
      <c r="AB63" s="4">
        <f t="shared" si="25"/>
        <v>2169</v>
      </c>
      <c r="AC63" s="4" t="s">
        <v>83</v>
      </c>
      <c r="AD63" s="4" t="s">
        <v>197</v>
      </c>
    </row>
    <row r="64" spans="1:30">
      <c r="A64" s="3">
        <f t="shared" si="26"/>
        <v>62</v>
      </c>
      <c r="B64" s="4">
        <f t="shared" si="5"/>
        <v>4</v>
      </c>
      <c r="C64" s="4">
        <f t="shared" si="6"/>
        <v>5</v>
      </c>
      <c r="E64" s="25">
        <f t="shared" si="28"/>
        <v>574</v>
      </c>
      <c r="F64" s="6">
        <f t="shared" si="7"/>
        <v>0</v>
      </c>
      <c r="G64" s="6">
        <f t="shared" si="29"/>
        <v>2</v>
      </c>
      <c r="H64" s="5">
        <f t="shared" si="30"/>
        <v>7</v>
      </c>
      <c r="I64" s="5">
        <f t="shared" si="31"/>
        <v>4</v>
      </c>
      <c r="J64" s="5">
        <f t="shared" si="32"/>
        <v>7</v>
      </c>
      <c r="K64" s="5">
        <f t="shared" si="33"/>
        <v>2</v>
      </c>
      <c r="L64" s="5">
        <f t="shared" si="34"/>
        <v>80</v>
      </c>
      <c r="M64" s="5">
        <f t="shared" si="35"/>
        <v>91</v>
      </c>
      <c r="O64" s="16">
        <f t="shared" si="36"/>
        <v>1</v>
      </c>
      <c r="P64" s="16">
        <f t="shared" si="37"/>
        <v>81</v>
      </c>
      <c r="Q64" s="22">
        <f t="shared" si="38"/>
        <v>3</v>
      </c>
      <c r="R64" s="22">
        <f t="shared" si="39"/>
        <v>22</v>
      </c>
      <c r="S64" s="16">
        <f t="shared" si="40"/>
        <v>5</v>
      </c>
      <c r="U64" s="19">
        <f t="shared" si="20"/>
        <v>3</v>
      </c>
      <c r="V64" s="19">
        <f t="shared" si="41"/>
        <v>84</v>
      </c>
      <c r="W64" s="25">
        <f t="shared" si="42"/>
        <v>3</v>
      </c>
      <c r="X64" s="25">
        <f t="shared" si="43"/>
        <v>25</v>
      </c>
      <c r="Y64" s="19">
        <f t="shared" si="44"/>
        <v>1</v>
      </c>
      <c r="Z64" s="5" t="s">
        <v>12</v>
      </c>
      <c r="AB64" s="4">
        <f t="shared" si="25"/>
        <v>2170</v>
      </c>
      <c r="AC64" s="4" t="s">
        <v>84</v>
      </c>
      <c r="AD64" s="4" t="s">
        <v>198</v>
      </c>
    </row>
    <row r="65" spans="1:30">
      <c r="A65" s="3">
        <f t="shared" si="26"/>
        <v>63</v>
      </c>
      <c r="B65" s="4">
        <f t="shared" si="5"/>
        <v>4</v>
      </c>
      <c r="C65" s="4">
        <f t="shared" si="6"/>
        <v>6</v>
      </c>
      <c r="E65" s="25">
        <f t="shared" si="28"/>
        <v>575</v>
      </c>
      <c r="F65" s="6">
        <f t="shared" si="7"/>
        <v>0</v>
      </c>
      <c r="G65" s="6">
        <f t="shared" si="29"/>
        <v>3</v>
      </c>
      <c r="H65" s="5">
        <f t="shared" si="30"/>
        <v>8</v>
      </c>
      <c r="I65" s="5">
        <f t="shared" si="31"/>
        <v>15</v>
      </c>
      <c r="J65" s="5">
        <f t="shared" si="32"/>
        <v>1</v>
      </c>
      <c r="K65" s="5">
        <f t="shared" si="33"/>
        <v>3</v>
      </c>
      <c r="L65" s="5">
        <f t="shared" si="34"/>
        <v>80</v>
      </c>
      <c r="M65" s="5">
        <f t="shared" si="35"/>
        <v>91</v>
      </c>
      <c r="O65" s="16">
        <f t="shared" si="36"/>
        <v>20</v>
      </c>
      <c r="P65" s="16">
        <f t="shared" si="37"/>
        <v>100</v>
      </c>
      <c r="Q65" s="22">
        <f t="shared" si="38"/>
        <v>4</v>
      </c>
      <c r="R65" s="22">
        <f t="shared" si="39"/>
        <v>10</v>
      </c>
      <c r="S65" s="16">
        <f t="shared" si="40"/>
        <v>4</v>
      </c>
      <c r="U65" s="19">
        <f t="shared" si="20"/>
        <v>4</v>
      </c>
      <c r="V65" s="19">
        <f t="shared" si="41"/>
        <v>104</v>
      </c>
      <c r="W65" s="25">
        <f t="shared" si="42"/>
        <v>4</v>
      </c>
      <c r="X65" s="25">
        <f t="shared" si="43"/>
        <v>14</v>
      </c>
      <c r="Y65" s="19">
        <f t="shared" si="44"/>
        <v>1</v>
      </c>
      <c r="Z65" s="5" t="s">
        <v>12</v>
      </c>
      <c r="AB65" s="4">
        <f t="shared" si="25"/>
        <v>2171</v>
      </c>
      <c r="AC65" s="4" t="s">
        <v>85</v>
      </c>
      <c r="AD65" s="4" t="s">
        <v>199</v>
      </c>
    </row>
    <row r="66" spans="1:30">
      <c r="A66" s="3">
        <f t="shared" si="26"/>
        <v>64</v>
      </c>
      <c r="B66" s="4">
        <f t="shared" si="5"/>
        <v>4</v>
      </c>
      <c r="C66" s="4">
        <f t="shared" si="6"/>
        <v>7</v>
      </c>
      <c r="E66" s="25">
        <f t="shared" si="28"/>
        <v>576</v>
      </c>
      <c r="F66" s="6">
        <f t="shared" si="7"/>
        <v>1</v>
      </c>
      <c r="G66" s="6">
        <f t="shared" si="29"/>
        <v>4</v>
      </c>
      <c r="H66" s="5">
        <f t="shared" si="30"/>
        <v>9</v>
      </c>
      <c r="I66" s="5">
        <f t="shared" si="31"/>
        <v>6</v>
      </c>
      <c r="J66" s="5">
        <f t="shared" si="32"/>
        <v>3</v>
      </c>
      <c r="K66" s="5">
        <f t="shared" si="33"/>
        <v>4</v>
      </c>
      <c r="L66" s="5">
        <f t="shared" si="34"/>
        <v>81</v>
      </c>
      <c r="M66" s="5">
        <f t="shared" si="35"/>
        <v>92</v>
      </c>
      <c r="O66" s="16">
        <f t="shared" si="36"/>
        <v>9</v>
      </c>
      <c r="P66" s="16">
        <f t="shared" si="37"/>
        <v>90</v>
      </c>
      <c r="Q66" s="22">
        <f t="shared" si="38"/>
        <v>3</v>
      </c>
      <c r="R66" s="22">
        <f t="shared" si="39"/>
        <v>30</v>
      </c>
      <c r="S66" s="16">
        <f t="shared" si="40"/>
        <v>2</v>
      </c>
      <c r="U66" s="19">
        <f t="shared" si="20"/>
        <v>6</v>
      </c>
      <c r="V66" s="19">
        <f t="shared" si="41"/>
        <v>96</v>
      </c>
      <c r="W66" s="25">
        <f t="shared" si="42"/>
        <v>4</v>
      </c>
      <c r="X66" s="25">
        <f t="shared" si="43"/>
        <v>5</v>
      </c>
      <c r="Y66" s="19">
        <f t="shared" si="44"/>
        <v>1</v>
      </c>
      <c r="Z66" s="5" t="s">
        <v>12</v>
      </c>
      <c r="AB66" s="4">
        <f t="shared" si="25"/>
        <v>2172</v>
      </c>
      <c r="AC66" s="4" t="s">
        <v>86</v>
      </c>
      <c r="AD66" s="4" t="s">
        <v>200</v>
      </c>
    </row>
    <row r="67" spans="1:30">
      <c r="A67" s="3">
        <f t="shared" si="26"/>
        <v>65</v>
      </c>
      <c r="B67" s="4">
        <f t="shared" si="5"/>
        <v>4</v>
      </c>
      <c r="C67" s="4">
        <f t="shared" si="6"/>
        <v>8</v>
      </c>
      <c r="E67" s="25">
        <f t="shared" si="28"/>
        <v>577</v>
      </c>
      <c r="F67" s="6">
        <f t="shared" si="7"/>
        <v>0</v>
      </c>
      <c r="G67" s="6">
        <f t="shared" si="29"/>
        <v>6</v>
      </c>
      <c r="H67" s="5">
        <f t="shared" si="30"/>
        <v>10</v>
      </c>
      <c r="I67" s="5">
        <f t="shared" si="31"/>
        <v>17</v>
      </c>
      <c r="J67" s="5">
        <f t="shared" si="32"/>
        <v>4</v>
      </c>
      <c r="K67" s="5">
        <f t="shared" si="33"/>
        <v>5</v>
      </c>
      <c r="L67" s="5">
        <f t="shared" si="34"/>
        <v>80</v>
      </c>
      <c r="M67" s="5">
        <f t="shared" si="35"/>
        <v>91</v>
      </c>
      <c r="O67" s="16">
        <f t="shared" si="36"/>
        <v>28</v>
      </c>
      <c r="P67" s="16">
        <f t="shared" si="37"/>
        <v>108</v>
      </c>
      <c r="Q67" s="22">
        <f t="shared" si="38"/>
        <v>4</v>
      </c>
      <c r="R67" s="22">
        <f t="shared" si="39"/>
        <v>18</v>
      </c>
      <c r="S67" s="16">
        <f t="shared" si="40"/>
        <v>1</v>
      </c>
      <c r="U67" s="19">
        <f t="shared" si="20"/>
        <v>7</v>
      </c>
      <c r="V67" s="19">
        <f t="shared" si="41"/>
        <v>115</v>
      </c>
      <c r="W67" s="25">
        <f t="shared" si="42"/>
        <v>4</v>
      </c>
      <c r="X67" s="25">
        <f t="shared" si="43"/>
        <v>25</v>
      </c>
      <c r="Y67" s="19">
        <f t="shared" si="44"/>
        <v>1</v>
      </c>
      <c r="Z67" s="5" t="s">
        <v>12</v>
      </c>
      <c r="AB67" s="4">
        <f t="shared" si="25"/>
        <v>2173</v>
      </c>
      <c r="AC67" s="4" t="s">
        <v>87</v>
      </c>
      <c r="AD67" s="4" t="s">
        <v>201</v>
      </c>
    </row>
    <row r="68" spans="1:30">
      <c r="A68" s="3">
        <f t="shared" si="26"/>
        <v>66</v>
      </c>
      <c r="B68" s="4">
        <f t="shared" ref="B68:B116" si="45">1+FLOOR((A68-1)/19,1)</f>
        <v>4</v>
      </c>
      <c r="C68" s="4">
        <f t="shared" ref="C68:C116" si="46">IF(MOD(A68,19),MOD(A68,19),19)</f>
        <v>9</v>
      </c>
      <c r="E68" s="25">
        <f t="shared" si="28"/>
        <v>578</v>
      </c>
      <c r="F68" s="6">
        <f t="shared" ref="F68:F116" si="47">IF(MOD(E68,4),0,1)</f>
        <v>0</v>
      </c>
      <c r="G68" s="6">
        <f t="shared" si="29"/>
        <v>0</v>
      </c>
      <c r="H68" s="5">
        <f t="shared" si="30"/>
        <v>11</v>
      </c>
      <c r="I68" s="5">
        <f t="shared" si="31"/>
        <v>8</v>
      </c>
      <c r="J68" s="5">
        <f t="shared" si="32"/>
        <v>5</v>
      </c>
      <c r="K68" s="5">
        <f t="shared" si="33"/>
        <v>6</v>
      </c>
      <c r="L68" s="5">
        <f t="shared" si="34"/>
        <v>80</v>
      </c>
      <c r="M68" s="5">
        <f t="shared" si="35"/>
        <v>91</v>
      </c>
      <c r="O68" s="16">
        <f t="shared" si="36"/>
        <v>17</v>
      </c>
      <c r="P68" s="16">
        <f t="shared" si="37"/>
        <v>97</v>
      </c>
      <c r="Q68" s="22">
        <f t="shared" si="38"/>
        <v>4</v>
      </c>
      <c r="R68" s="22">
        <f t="shared" si="39"/>
        <v>7</v>
      </c>
      <c r="S68" s="16">
        <f t="shared" si="40"/>
        <v>5</v>
      </c>
      <c r="U68" s="19">
        <f t="shared" ref="U68:U116" si="48">IF(S68=1,7,MOD(8-S68,7))</f>
        <v>3</v>
      </c>
      <c r="V68" s="19">
        <f t="shared" si="41"/>
        <v>100</v>
      </c>
      <c r="W68" s="25">
        <f t="shared" si="42"/>
        <v>4</v>
      </c>
      <c r="X68" s="25">
        <f t="shared" si="43"/>
        <v>10</v>
      </c>
      <c r="Y68" s="19">
        <f t="shared" si="44"/>
        <v>1</v>
      </c>
      <c r="Z68" s="5" t="s">
        <v>12</v>
      </c>
      <c r="AB68" s="4">
        <f t="shared" ref="AB68:AB116" si="49">E68+532*3</f>
        <v>2174</v>
      </c>
      <c r="AC68" s="4" t="s">
        <v>88</v>
      </c>
      <c r="AD68" s="4" t="s">
        <v>202</v>
      </c>
    </row>
    <row r="69" spans="1:30">
      <c r="A69" s="3">
        <f t="shared" ref="A69:A116" si="50">+A68+1</f>
        <v>67</v>
      </c>
      <c r="B69" s="4">
        <f t="shared" si="45"/>
        <v>4</v>
      </c>
      <c r="C69" s="4">
        <f t="shared" si="46"/>
        <v>10</v>
      </c>
      <c r="E69" s="25">
        <f t="shared" ref="E69:E116" si="51">E68+1</f>
        <v>579</v>
      </c>
      <c r="F69" s="6">
        <f t="shared" si="47"/>
        <v>0</v>
      </c>
      <c r="G69" s="6">
        <f t="shared" ref="G69:G116" si="52">MOD(E69-1+FLOOR((E69-1)/4,1),7)</f>
        <v>1</v>
      </c>
      <c r="H69" s="5">
        <f t="shared" ref="H69:H116" si="53">1+MOD((2+E69),15)</f>
        <v>12</v>
      </c>
      <c r="I69" s="5">
        <f t="shared" ref="I69:I116" si="54">MOD(MOD(E69,19)*11,20)</f>
        <v>19</v>
      </c>
      <c r="J69" s="5">
        <f t="shared" ref="J69:J116" si="55">1+MOD(3+FLOOR(E69*5/4,1),7)</f>
        <v>6</v>
      </c>
      <c r="K69" s="5">
        <f t="shared" ref="K69:K116" si="56">1+MOD(E69-3,19)</f>
        <v>7</v>
      </c>
      <c r="L69" s="5">
        <f t="shared" ref="L69:L116" si="57">IF(F69,81,80)</f>
        <v>80</v>
      </c>
      <c r="M69" s="5">
        <f t="shared" ref="M69:M116" si="58">IF(F69,92,91)</f>
        <v>91</v>
      </c>
      <c r="O69" s="16">
        <f t="shared" ref="O69:O116" si="59">MOD(15-11*MOD(E69,19),30)</f>
        <v>6</v>
      </c>
      <c r="P69" s="16">
        <f t="shared" ref="P69:P116" si="60">L69+O69</f>
        <v>86</v>
      </c>
      <c r="Q69" s="22">
        <f t="shared" ref="Q69:Q116" si="61">IF(O69&lt;11,3,4)</f>
        <v>3</v>
      </c>
      <c r="R69" s="22">
        <f t="shared" ref="R69:R116" si="62">IF(Q69=3,21+O69,O69-10)</f>
        <v>27</v>
      </c>
      <c r="S69" s="16">
        <f t="shared" ref="S69:S116" si="63">MOD(MOD(P69-1,7)+G69,7)</f>
        <v>2</v>
      </c>
      <c r="U69" s="19">
        <f t="shared" si="48"/>
        <v>6</v>
      </c>
      <c r="V69" s="19">
        <f t="shared" ref="V69:V116" si="64">U69+P69</f>
        <v>92</v>
      </c>
      <c r="W69" s="25">
        <f t="shared" ref="W69:W116" si="65">IF(V69-L69&lt;11,3,4)</f>
        <v>4</v>
      </c>
      <c r="X69" s="25">
        <f t="shared" ref="X69:X116" si="66">IF(W69=3,V69-L69+21,V69-L69-10)</f>
        <v>2</v>
      </c>
      <c r="Y69" s="19">
        <f t="shared" ref="Y69:Y116" si="67">MOD(MOD(V69-1,7)+G69,7)</f>
        <v>1</v>
      </c>
      <c r="Z69" s="5" t="s">
        <v>12</v>
      </c>
      <c r="AB69" s="4">
        <f t="shared" si="49"/>
        <v>2175</v>
      </c>
      <c r="AC69" s="4" t="s">
        <v>89</v>
      </c>
      <c r="AD69" s="4" t="s">
        <v>203</v>
      </c>
    </row>
    <row r="70" spans="1:30">
      <c r="A70" s="3">
        <f t="shared" si="50"/>
        <v>68</v>
      </c>
      <c r="B70" s="4">
        <f t="shared" si="45"/>
        <v>4</v>
      </c>
      <c r="C70" s="4">
        <f t="shared" si="46"/>
        <v>11</v>
      </c>
      <c r="E70" s="25">
        <f t="shared" si="51"/>
        <v>580</v>
      </c>
      <c r="F70" s="6">
        <f t="shared" si="47"/>
        <v>1</v>
      </c>
      <c r="G70" s="6">
        <f t="shared" si="52"/>
        <v>2</v>
      </c>
      <c r="H70" s="5">
        <f t="shared" si="53"/>
        <v>13</v>
      </c>
      <c r="I70" s="5">
        <f t="shared" si="54"/>
        <v>10</v>
      </c>
      <c r="J70" s="5">
        <f t="shared" si="55"/>
        <v>1</v>
      </c>
      <c r="K70" s="5">
        <f t="shared" si="56"/>
        <v>8</v>
      </c>
      <c r="L70" s="5">
        <f t="shared" si="57"/>
        <v>81</v>
      </c>
      <c r="M70" s="5">
        <f t="shared" si="58"/>
        <v>92</v>
      </c>
      <c r="O70" s="16">
        <f t="shared" si="59"/>
        <v>25</v>
      </c>
      <c r="P70" s="16">
        <f t="shared" si="60"/>
        <v>106</v>
      </c>
      <c r="Q70" s="22">
        <f t="shared" si="61"/>
        <v>4</v>
      </c>
      <c r="R70" s="22">
        <f t="shared" si="62"/>
        <v>15</v>
      </c>
      <c r="S70" s="16">
        <f t="shared" si="63"/>
        <v>2</v>
      </c>
      <c r="U70" s="19">
        <f t="shared" si="48"/>
        <v>6</v>
      </c>
      <c r="V70" s="19">
        <f t="shared" si="64"/>
        <v>112</v>
      </c>
      <c r="W70" s="25">
        <f t="shared" si="65"/>
        <v>4</v>
      </c>
      <c r="X70" s="25">
        <f t="shared" si="66"/>
        <v>21</v>
      </c>
      <c r="Y70" s="19">
        <f t="shared" si="67"/>
        <v>1</v>
      </c>
      <c r="Z70" s="5" t="s">
        <v>12</v>
      </c>
      <c r="AB70" s="4">
        <f t="shared" si="49"/>
        <v>2176</v>
      </c>
      <c r="AC70" s="4" t="s">
        <v>90</v>
      </c>
      <c r="AD70" s="4" t="s">
        <v>204</v>
      </c>
    </row>
    <row r="71" spans="1:30">
      <c r="A71" s="3">
        <f t="shared" si="50"/>
        <v>69</v>
      </c>
      <c r="B71" s="4">
        <f t="shared" si="45"/>
        <v>4</v>
      </c>
      <c r="C71" s="4">
        <f t="shared" si="46"/>
        <v>12</v>
      </c>
      <c r="E71" s="25">
        <f t="shared" si="51"/>
        <v>581</v>
      </c>
      <c r="F71" s="6">
        <f t="shared" si="47"/>
        <v>0</v>
      </c>
      <c r="G71" s="6">
        <f t="shared" si="52"/>
        <v>4</v>
      </c>
      <c r="H71" s="5">
        <f t="shared" si="53"/>
        <v>14</v>
      </c>
      <c r="I71" s="5">
        <f t="shared" si="54"/>
        <v>1</v>
      </c>
      <c r="J71" s="5">
        <f t="shared" si="55"/>
        <v>2</v>
      </c>
      <c r="K71" s="5">
        <f t="shared" si="56"/>
        <v>9</v>
      </c>
      <c r="L71" s="5">
        <f t="shared" si="57"/>
        <v>80</v>
      </c>
      <c r="M71" s="5">
        <f t="shared" si="58"/>
        <v>91</v>
      </c>
      <c r="O71" s="16">
        <f t="shared" si="59"/>
        <v>14</v>
      </c>
      <c r="P71" s="16">
        <f t="shared" si="60"/>
        <v>94</v>
      </c>
      <c r="Q71" s="22">
        <f t="shared" si="61"/>
        <v>4</v>
      </c>
      <c r="R71" s="22">
        <f t="shared" si="62"/>
        <v>4</v>
      </c>
      <c r="S71" s="16">
        <f t="shared" si="63"/>
        <v>6</v>
      </c>
      <c r="U71" s="19">
        <f t="shared" si="48"/>
        <v>2</v>
      </c>
      <c r="V71" s="19">
        <f t="shared" si="64"/>
        <v>96</v>
      </c>
      <c r="W71" s="25">
        <f t="shared" si="65"/>
        <v>4</v>
      </c>
      <c r="X71" s="25">
        <f t="shared" si="66"/>
        <v>6</v>
      </c>
      <c r="Y71" s="19">
        <f t="shared" si="67"/>
        <v>1</v>
      </c>
      <c r="Z71" s="5" t="s">
        <v>12</v>
      </c>
      <c r="AB71" s="4">
        <f t="shared" si="49"/>
        <v>2177</v>
      </c>
      <c r="AC71" s="4" t="s">
        <v>91</v>
      </c>
      <c r="AD71" s="4" t="s">
        <v>205</v>
      </c>
    </row>
    <row r="72" spans="1:30">
      <c r="A72" s="3">
        <f t="shared" si="50"/>
        <v>70</v>
      </c>
      <c r="B72" s="4">
        <f t="shared" si="45"/>
        <v>4</v>
      </c>
      <c r="C72" s="4">
        <f t="shared" si="46"/>
        <v>13</v>
      </c>
      <c r="E72" s="25">
        <f t="shared" si="51"/>
        <v>582</v>
      </c>
      <c r="F72" s="6">
        <f t="shared" si="47"/>
        <v>0</v>
      </c>
      <c r="G72" s="6">
        <f t="shared" si="52"/>
        <v>5</v>
      </c>
      <c r="H72" s="5">
        <f t="shared" si="53"/>
        <v>15</v>
      </c>
      <c r="I72" s="5">
        <f t="shared" si="54"/>
        <v>12</v>
      </c>
      <c r="J72" s="5">
        <f t="shared" si="55"/>
        <v>3</v>
      </c>
      <c r="K72" s="5">
        <f t="shared" si="56"/>
        <v>10</v>
      </c>
      <c r="L72" s="5">
        <f t="shared" si="57"/>
        <v>80</v>
      </c>
      <c r="M72" s="5">
        <f t="shared" si="58"/>
        <v>91</v>
      </c>
      <c r="O72" s="16">
        <f t="shared" si="59"/>
        <v>3</v>
      </c>
      <c r="P72" s="16">
        <f t="shared" si="60"/>
        <v>83</v>
      </c>
      <c r="Q72" s="22">
        <f t="shared" si="61"/>
        <v>3</v>
      </c>
      <c r="R72" s="22">
        <f t="shared" si="62"/>
        <v>24</v>
      </c>
      <c r="S72" s="16">
        <f t="shared" si="63"/>
        <v>3</v>
      </c>
      <c r="U72" s="19">
        <f t="shared" si="48"/>
        <v>5</v>
      </c>
      <c r="V72" s="19">
        <f t="shared" si="64"/>
        <v>88</v>
      </c>
      <c r="W72" s="25">
        <f t="shared" si="65"/>
        <v>3</v>
      </c>
      <c r="X72" s="25">
        <f t="shared" si="66"/>
        <v>29</v>
      </c>
      <c r="Y72" s="19">
        <f t="shared" si="67"/>
        <v>1</v>
      </c>
      <c r="Z72" s="5" t="s">
        <v>12</v>
      </c>
      <c r="AB72" s="4">
        <f t="shared" si="49"/>
        <v>2178</v>
      </c>
      <c r="AC72" s="4" t="s">
        <v>92</v>
      </c>
      <c r="AD72" s="4" t="s">
        <v>206</v>
      </c>
    </row>
    <row r="73" spans="1:30">
      <c r="A73" s="3">
        <f t="shared" si="50"/>
        <v>71</v>
      </c>
      <c r="B73" s="4">
        <f t="shared" si="45"/>
        <v>4</v>
      </c>
      <c r="C73" s="4">
        <f t="shared" si="46"/>
        <v>14</v>
      </c>
      <c r="E73" s="25">
        <f t="shared" si="51"/>
        <v>583</v>
      </c>
      <c r="F73" s="6">
        <f t="shared" si="47"/>
        <v>0</v>
      </c>
      <c r="G73" s="6">
        <f t="shared" si="52"/>
        <v>6</v>
      </c>
      <c r="H73" s="5">
        <f t="shared" si="53"/>
        <v>1</v>
      </c>
      <c r="I73" s="5">
        <f t="shared" si="54"/>
        <v>3</v>
      </c>
      <c r="J73" s="5">
        <f t="shared" si="55"/>
        <v>4</v>
      </c>
      <c r="K73" s="5">
        <f t="shared" si="56"/>
        <v>11</v>
      </c>
      <c r="L73" s="5">
        <f t="shared" si="57"/>
        <v>80</v>
      </c>
      <c r="M73" s="5">
        <f t="shared" si="58"/>
        <v>91</v>
      </c>
      <c r="O73" s="16">
        <f t="shared" si="59"/>
        <v>22</v>
      </c>
      <c r="P73" s="16">
        <f t="shared" si="60"/>
        <v>102</v>
      </c>
      <c r="Q73" s="22">
        <f t="shared" si="61"/>
        <v>4</v>
      </c>
      <c r="R73" s="22">
        <f t="shared" si="62"/>
        <v>12</v>
      </c>
      <c r="S73" s="16">
        <f t="shared" si="63"/>
        <v>2</v>
      </c>
      <c r="U73" s="19">
        <f t="shared" si="48"/>
        <v>6</v>
      </c>
      <c r="V73" s="19">
        <f t="shared" si="64"/>
        <v>108</v>
      </c>
      <c r="W73" s="25">
        <f t="shared" si="65"/>
        <v>4</v>
      </c>
      <c r="X73" s="25">
        <f t="shared" si="66"/>
        <v>18</v>
      </c>
      <c r="Y73" s="19">
        <f t="shared" si="67"/>
        <v>1</v>
      </c>
      <c r="Z73" s="5" t="s">
        <v>12</v>
      </c>
      <c r="AB73" s="4">
        <f t="shared" si="49"/>
        <v>2179</v>
      </c>
      <c r="AC73" s="4" t="s">
        <v>93</v>
      </c>
      <c r="AD73" s="4" t="s">
        <v>207</v>
      </c>
    </row>
    <row r="74" spans="1:30">
      <c r="A74" s="3">
        <f t="shared" si="50"/>
        <v>72</v>
      </c>
      <c r="B74" s="4">
        <f t="shared" si="45"/>
        <v>4</v>
      </c>
      <c r="C74" s="4">
        <f t="shared" si="46"/>
        <v>15</v>
      </c>
      <c r="E74" s="25">
        <f t="shared" si="51"/>
        <v>584</v>
      </c>
      <c r="F74" s="6">
        <f t="shared" si="47"/>
        <v>1</v>
      </c>
      <c r="G74" s="6">
        <f t="shared" si="52"/>
        <v>0</v>
      </c>
      <c r="H74" s="5">
        <f t="shared" si="53"/>
        <v>2</v>
      </c>
      <c r="I74" s="5">
        <f t="shared" si="54"/>
        <v>14</v>
      </c>
      <c r="J74" s="5">
        <f t="shared" si="55"/>
        <v>6</v>
      </c>
      <c r="K74" s="5">
        <f t="shared" si="56"/>
        <v>12</v>
      </c>
      <c r="L74" s="5">
        <f t="shared" si="57"/>
        <v>81</v>
      </c>
      <c r="M74" s="5">
        <f t="shared" si="58"/>
        <v>92</v>
      </c>
      <c r="O74" s="16">
        <f t="shared" si="59"/>
        <v>11</v>
      </c>
      <c r="P74" s="16">
        <f t="shared" si="60"/>
        <v>92</v>
      </c>
      <c r="Q74" s="22">
        <f t="shared" si="61"/>
        <v>4</v>
      </c>
      <c r="R74" s="22">
        <f t="shared" si="62"/>
        <v>1</v>
      </c>
      <c r="S74" s="16">
        <f t="shared" si="63"/>
        <v>0</v>
      </c>
      <c r="U74" s="19">
        <f t="shared" si="48"/>
        <v>1</v>
      </c>
      <c r="V74" s="19">
        <f t="shared" si="64"/>
        <v>93</v>
      </c>
      <c r="W74" s="25">
        <f t="shared" si="65"/>
        <v>4</v>
      </c>
      <c r="X74" s="25">
        <f t="shared" si="66"/>
        <v>2</v>
      </c>
      <c r="Y74" s="19">
        <f t="shared" si="67"/>
        <v>1</v>
      </c>
      <c r="Z74" s="5" t="s">
        <v>12</v>
      </c>
      <c r="AB74" s="4">
        <f t="shared" si="49"/>
        <v>2180</v>
      </c>
      <c r="AC74" s="4" t="s">
        <v>94</v>
      </c>
      <c r="AD74" s="4" t="s">
        <v>208</v>
      </c>
    </row>
    <row r="75" spans="1:30">
      <c r="A75" s="3">
        <f t="shared" si="50"/>
        <v>73</v>
      </c>
      <c r="B75" s="4">
        <f t="shared" si="45"/>
        <v>4</v>
      </c>
      <c r="C75" s="4">
        <f t="shared" si="46"/>
        <v>16</v>
      </c>
      <c r="E75" s="25">
        <f t="shared" si="51"/>
        <v>585</v>
      </c>
      <c r="F75" s="6">
        <f t="shared" si="47"/>
        <v>0</v>
      </c>
      <c r="G75" s="6">
        <f t="shared" si="52"/>
        <v>2</v>
      </c>
      <c r="H75" s="5">
        <f t="shared" si="53"/>
        <v>3</v>
      </c>
      <c r="I75" s="5">
        <f t="shared" si="54"/>
        <v>5</v>
      </c>
      <c r="J75" s="5">
        <f t="shared" si="55"/>
        <v>7</v>
      </c>
      <c r="K75" s="5">
        <f t="shared" si="56"/>
        <v>13</v>
      </c>
      <c r="L75" s="5">
        <f t="shared" si="57"/>
        <v>80</v>
      </c>
      <c r="M75" s="5">
        <f t="shared" si="58"/>
        <v>91</v>
      </c>
      <c r="O75" s="16">
        <f t="shared" si="59"/>
        <v>0</v>
      </c>
      <c r="P75" s="16">
        <f t="shared" si="60"/>
        <v>80</v>
      </c>
      <c r="Q75" s="22">
        <f t="shared" si="61"/>
        <v>3</v>
      </c>
      <c r="R75" s="22">
        <f t="shared" si="62"/>
        <v>21</v>
      </c>
      <c r="S75" s="16">
        <f t="shared" si="63"/>
        <v>4</v>
      </c>
      <c r="U75" s="19">
        <f t="shared" si="48"/>
        <v>4</v>
      </c>
      <c r="V75" s="19">
        <f t="shared" si="64"/>
        <v>84</v>
      </c>
      <c r="W75" s="25">
        <f t="shared" si="65"/>
        <v>3</v>
      </c>
      <c r="X75" s="25">
        <f t="shared" si="66"/>
        <v>25</v>
      </c>
      <c r="Y75" s="19">
        <f t="shared" si="67"/>
        <v>1</v>
      </c>
      <c r="Z75" s="5" t="s">
        <v>12</v>
      </c>
      <c r="AB75" s="4">
        <f t="shared" si="49"/>
        <v>2181</v>
      </c>
      <c r="AC75" s="4" t="s">
        <v>95</v>
      </c>
      <c r="AD75" s="4" t="s">
        <v>209</v>
      </c>
    </row>
    <row r="76" spans="1:30">
      <c r="A76" s="3">
        <f t="shared" si="50"/>
        <v>74</v>
      </c>
      <c r="B76" s="4">
        <f t="shared" si="45"/>
        <v>4</v>
      </c>
      <c r="C76" s="4">
        <f t="shared" si="46"/>
        <v>17</v>
      </c>
      <c r="E76" s="25">
        <f t="shared" si="51"/>
        <v>586</v>
      </c>
      <c r="F76" s="6">
        <f t="shared" si="47"/>
        <v>0</v>
      </c>
      <c r="G76" s="6">
        <f t="shared" si="52"/>
        <v>3</v>
      </c>
      <c r="H76" s="5">
        <f t="shared" si="53"/>
        <v>4</v>
      </c>
      <c r="I76" s="5">
        <f t="shared" si="54"/>
        <v>16</v>
      </c>
      <c r="J76" s="5">
        <f t="shared" si="55"/>
        <v>1</v>
      </c>
      <c r="K76" s="5">
        <f t="shared" si="56"/>
        <v>14</v>
      </c>
      <c r="L76" s="5">
        <f t="shared" si="57"/>
        <v>80</v>
      </c>
      <c r="M76" s="5">
        <f t="shared" si="58"/>
        <v>91</v>
      </c>
      <c r="O76" s="16">
        <f t="shared" si="59"/>
        <v>19</v>
      </c>
      <c r="P76" s="16">
        <f t="shared" si="60"/>
        <v>99</v>
      </c>
      <c r="Q76" s="22">
        <f t="shared" si="61"/>
        <v>4</v>
      </c>
      <c r="R76" s="22">
        <f t="shared" si="62"/>
        <v>9</v>
      </c>
      <c r="S76" s="16">
        <f t="shared" si="63"/>
        <v>3</v>
      </c>
      <c r="U76" s="19">
        <f t="shared" si="48"/>
        <v>5</v>
      </c>
      <c r="V76" s="19">
        <f t="shared" si="64"/>
        <v>104</v>
      </c>
      <c r="W76" s="25">
        <f t="shared" si="65"/>
        <v>4</v>
      </c>
      <c r="X76" s="25">
        <f t="shared" si="66"/>
        <v>14</v>
      </c>
      <c r="Y76" s="19">
        <f t="shared" si="67"/>
        <v>1</v>
      </c>
      <c r="Z76" s="5" t="s">
        <v>12</v>
      </c>
      <c r="AB76" s="4">
        <f t="shared" si="49"/>
        <v>2182</v>
      </c>
      <c r="AC76" s="4" t="s">
        <v>96</v>
      </c>
      <c r="AD76" s="4" t="s">
        <v>210</v>
      </c>
    </row>
    <row r="77" spans="1:30">
      <c r="A77" s="3">
        <f t="shared" si="50"/>
        <v>75</v>
      </c>
      <c r="B77" s="4">
        <f t="shared" si="45"/>
        <v>4</v>
      </c>
      <c r="C77" s="4">
        <f t="shared" si="46"/>
        <v>18</v>
      </c>
      <c r="E77" s="25">
        <f t="shared" si="51"/>
        <v>587</v>
      </c>
      <c r="F77" s="6">
        <f t="shared" si="47"/>
        <v>0</v>
      </c>
      <c r="G77" s="6">
        <f t="shared" si="52"/>
        <v>4</v>
      </c>
      <c r="H77" s="5">
        <f t="shared" si="53"/>
        <v>5</v>
      </c>
      <c r="I77" s="5">
        <f t="shared" si="54"/>
        <v>7</v>
      </c>
      <c r="J77" s="5">
        <f t="shared" si="55"/>
        <v>2</v>
      </c>
      <c r="K77" s="5">
        <f t="shared" si="56"/>
        <v>15</v>
      </c>
      <c r="L77" s="5">
        <f t="shared" si="57"/>
        <v>80</v>
      </c>
      <c r="M77" s="5">
        <f t="shared" si="58"/>
        <v>91</v>
      </c>
      <c r="O77" s="16">
        <f t="shared" si="59"/>
        <v>8</v>
      </c>
      <c r="P77" s="16">
        <f t="shared" si="60"/>
        <v>88</v>
      </c>
      <c r="Q77" s="22">
        <f t="shared" si="61"/>
        <v>3</v>
      </c>
      <c r="R77" s="22">
        <f t="shared" si="62"/>
        <v>29</v>
      </c>
      <c r="S77" s="16">
        <f t="shared" si="63"/>
        <v>0</v>
      </c>
      <c r="U77" s="19">
        <f t="shared" si="48"/>
        <v>1</v>
      </c>
      <c r="V77" s="19">
        <f t="shared" si="64"/>
        <v>89</v>
      </c>
      <c r="W77" s="25">
        <f t="shared" si="65"/>
        <v>3</v>
      </c>
      <c r="X77" s="25">
        <f t="shared" si="66"/>
        <v>30</v>
      </c>
      <c r="Y77" s="19">
        <f t="shared" si="67"/>
        <v>1</v>
      </c>
      <c r="Z77" s="5" t="s">
        <v>12</v>
      </c>
      <c r="AB77" s="4">
        <f t="shared" si="49"/>
        <v>2183</v>
      </c>
      <c r="AC77" s="4" t="s">
        <v>97</v>
      </c>
      <c r="AD77" s="4" t="s">
        <v>211</v>
      </c>
    </row>
    <row r="78" spans="1:30">
      <c r="A78" s="3">
        <f t="shared" si="50"/>
        <v>76</v>
      </c>
      <c r="B78" s="4">
        <f t="shared" si="45"/>
        <v>4</v>
      </c>
      <c r="C78" s="4">
        <f t="shared" si="46"/>
        <v>19</v>
      </c>
      <c r="E78" s="25">
        <f t="shared" si="51"/>
        <v>588</v>
      </c>
      <c r="F78" s="6">
        <f t="shared" si="47"/>
        <v>1</v>
      </c>
      <c r="G78" s="6">
        <f t="shared" si="52"/>
        <v>5</v>
      </c>
      <c r="H78" s="5">
        <f t="shared" si="53"/>
        <v>6</v>
      </c>
      <c r="I78" s="5">
        <f t="shared" si="54"/>
        <v>18</v>
      </c>
      <c r="J78" s="5">
        <f t="shared" si="55"/>
        <v>4</v>
      </c>
      <c r="K78" s="5">
        <f t="shared" si="56"/>
        <v>16</v>
      </c>
      <c r="L78" s="5">
        <f t="shared" si="57"/>
        <v>81</v>
      </c>
      <c r="M78" s="5">
        <f t="shared" si="58"/>
        <v>92</v>
      </c>
      <c r="O78" s="16">
        <f t="shared" si="59"/>
        <v>27</v>
      </c>
      <c r="P78" s="16">
        <f t="shared" si="60"/>
        <v>108</v>
      </c>
      <c r="Q78" s="22">
        <f t="shared" si="61"/>
        <v>4</v>
      </c>
      <c r="R78" s="22">
        <f t="shared" si="62"/>
        <v>17</v>
      </c>
      <c r="S78" s="16">
        <f t="shared" si="63"/>
        <v>0</v>
      </c>
      <c r="U78" s="19">
        <f t="shared" si="48"/>
        <v>1</v>
      </c>
      <c r="V78" s="19">
        <f t="shared" si="64"/>
        <v>109</v>
      </c>
      <c r="W78" s="25">
        <f t="shared" si="65"/>
        <v>4</v>
      </c>
      <c r="X78" s="25">
        <f t="shared" si="66"/>
        <v>18</v>
      </c>
      <c r="Y78" s="19">
        <f t="shared" si="67"/>
        <v>1</v>
      </c>
      <c r="Z78" s="5" t="s">
        <v>12</v>
      </c>
      <c r="AB78" s="4">
        <f t="shared" si="49"/>
        <v>2184</v>
      </c>
      <c r="AC78" s="4" t="s">
        <v>98</v>
      </c>
      <c r="AD78" s="4" t="s">
        <v>212</v>
      </c>
    </row>
    <row r="79" spans="1:30">
      <c r="A79" s="3">
        <f t="shared" si="50"/>
        <v>77</v>
      </c>
      <c r="B79" s="4">
        <f t="shared" si="45"/>
        <v>5</v>
      </c>
      <c r="C79" s="4">
        <f t="shared" si="46"/>
        <v>1</v>
      </c>
      <c r="E79" s="25">
        <f t="shared" si="51"/>
        <v>589</v>
      </c>
      <c r="F79" s="6">
        <f t="shared" si="47"/>
        <v>0</v>
      </c>
      <c r="G79" s="6">
        <f t="shared" si="52"/>
        <v>0</v>
      </c>
      <c r="H79" s="5">
        <f t="shared" si="53"/>
        <v>7</v>
      </c>
      <c r="I79" s="5">
        <f t="shared" si="54"/>
        <v>0</v>
      </c>
      <c r="J79" s="5">
        <f t="shared" si="55"/>
        <v>5</v>
      </c>
      <c r="K79" s="5">
        <f t="shared" si="56"/>
        <v>17</v>
      </c>
      <c r="L79" s="5">
        <f t="shared" si="57"/>
        <v>80</v>
      </c>
      <c r="M79" s="5">
        <f t="shared" si="58"/>
        <v>91</v>
      </c>
      <c r="O79" s="16">
        <f t="shared" si="59"/>
        <v>15</v>
      </c>
      <c r="P79" s="16">
        <f t="shared" si="60"/>
        <v>95</v>
      </c>
      <c r="Q79" s="22">
        <f t="shared" si="61"/>
        <v>4</v>
      </c>
      <c r="R79" s="22">
        <f t="shared" si="62"/>
        <v>5</v>
      </c>
      <c r="S79" s="16">
        <f t="shared" si="63"/>
        <v>3</v>
      </c>
      <c r="U79" s="19">
        <f t="shared" si="48"/>
        <v>5</v>
      </c>
      <c r="V79" s="19">
        <f t="shared" si="64"/>
        <v>100</v>
      </c>
      <c r="W79" s="25">
        <f t="shared" si="65"/>
        <v>4</v>
      </c>
      <c r="X79" s="25">
        <f t="shared" si="66"/>
        <v>10</v>
      </c>
      <c r="Y79" s="19">
        <f t="shared" si="67"/>
        <v>1</v>
      </c>
      <c r="Z79" s="5" t="s">
        <v>12</v>
      </c>
      <c r="AB79" s="4">
        <f t="shared" si="49"/>
        <v>2185</v>
      </c>
      <c r="AC79" s="4" t="s">
        <v>99</v>
      </c>
      <c r="AD79" s="4" t="s">
        <v>213</v>
      </c>
    </row>
    <row r="80" spans="1:30">
      <c r="A80" s="3">
        <f t="shared" si="50"/>
        <v>78</v>
      </c>
      <c r="B80" s="4">
        <f t="shared" si="45"/>
        <v>5</v>
      </c>
      <c r="C80" s="4">
        <f t="shared" si="46"/>
        <v>2</v>
      </c>
      <c r="E80" s="25">
        <f t="shared" si="51"/>
        <v>590</v>
      </c>
      <c r="F80" s="6">
        <f t="shared" si="47"/>
        <v>0</v>
      </c>
      <c r="G80" s="6">
        <f t="shared" si="52"/>
        <v>1</v>
      </c>
      <c r="H80" s="5">
        <f t="shared" si="53"/>
        <v>8</v>
      </c>
      <c r="I80" s="5">
        <f t="shared" si="54"/>
        <v>11</v>
      </c>
      <c r="J80" s="5">
        <f t="shared" si="55"/>
        <v>6</v>
      </c>
      <c r="K80" s="5">
        <f t="shared" si="56"/>
        <v>18</v>
      </c>
      <c r="L80" s="5">
        <f t="shared" si="57"/>
        <v>80</v>
      </c>
      <c r="M80" s="5">
        <f t="shared" si="58"/>
        <v>91</v>
      </c>
      <c r="O80" s="16">
        <f t="shared" si="59"/>
        <v>4</v>
      </c>
      <c r="P80" s="16">
        <f t="shared" si="60"/>
        <v>84</v>
      </c>
      <c r="Q80" s="22">
        <f t="shared" si="61"/>
        <v>3</v>
      </c>
      <c r="R80" s="22">
        <f t="shared" si="62"/>
        <v>25</v>
      </c>
      <c r="S80" s="16">
        <f t="shared" si="63"/>
        <v>0</v>
      </c>
      <c r="U80" s="19">
        <f t="shared" si="48"/>
        <v>1</v>
      </c>
      <c r="V80" s="19">
        <f t="shared" si="64"/>
        <v>85</v>
      </c>
      <c r="W80" s="25">
        <f t="shared" si="65"/>
        <v>3</v>
      </c>
      <c r="X80" s="25">
        <f t="shared" si="66"/>
        <v>26</v>
      </c>
      <c r="Y80" s="19">
        <f t="shared" si="67"/>
        <v>1</v>
      </c>
      <c r="Z80" s="5" t="s">
        <v>12</v>
      </c>
      <c r="AB80" s="4">
        <f t="shared" si="49"/>
        <v>2186</v>
      </c>
      <c r="AC80" s="4" t="s">
        <v>100</v>
      </c>
      <c r="AD80" s="4" t="s">
        <v>214</v>
      </c>
    </row>
    <row r="81" spans="1:30">
      <c r="A81" s="3">
        <f t="shared" si="50"/>
        <v>79</v>
      </c>
      <c r="B81" s="4">
        <f t="shared" si="45"/>
        <v>5</v>
      </c>
      <c r="C81" s="4">
        <f t="shared" si="46"/>
        <v>3</v>
      </c>
      <c r="E81" s="25">
        <f t="shared" si="51"/>
        <v>591</v>
      </c>
      <c r="F81" s="6">
        <f t="shared" si="47"/>
        <v>0</v>
      </c>
      <c r="G81" s="6">
        <f t="shared" si="52"/>
        <v>2</v>
      </c>
      <c r="H81" s="5">
        <f t="shared" si="53"/>
        <v>9</v>
      </c>
      <c r="I81" s="5">
        <f t="shared" si="54"/>
        <v>2</v>
      </c>
      <c r="J81" s="5">
        <f t="shared" si="55"/>
        <v>7</v>
      </c>
      <c r="K81" s="5">
        <f t="shared" si="56"/>
        <v>19</v>
      </c>
      <c r="L81" s="5">
        <f t="shared" si="57"/>
        <v>80</v>
      </c>
      <c r="M81" s="5">
        <f t="shared" si="58"/>
        <v>91</v>
      </c>
      <c r="O81" s="16">
        <f t="shared" si="59"/>
        <v>23</v>
      </c>
      <c r="P81" s="16">
        <f t="shared" si="60"/>
        <v>103</v>
      </c>
      <c r="Q81" s="22">
        <f t="shared" si="61"/>
        <v>4</v>
      </c>
      <c r="R81" s="22">
        <f t="shared" si="62"/>
        <v>13</v>
      </c>
      <c r="S81" s="16">
        <f t="shared" si="63"/>
        <v>6</v>
      </c>
      <c r="U81" s="19">
        <f t="shared" si="48"/>
        <v>2</v>
      </c>
      <c r="V81" s="19">
        <f t="shared" si="64"/>
        <v>105</v>
      </c>
      <c r="W81" s="25">
        <f t="shared" si="65"/>
        <v>4</v>
      </c>
      <c r="X81" s="25">
        <f t="shared" si="66"/>
        <v>15</v>
      </c>
      <c r="Y81" s="19">
        <f t="shared" si="67"/>
        <v>1</v>
      </c>
      <c r="Z81" s="5" t="s">
        <v>12</v>
      </c>
      <c r="AB81" s="4">
        <f t="shared" si="49"/>
        <v>2187</v>
      </c>
      <c r="AC81" s="4" t="s">
        <v>101</v>
      </c>
      <c r="AD81" s="4" t="s">
        <v>215</v>
      </c>
    </row>
    <row r="82" spans="1:30">
      <c r="A82" s="3">
        <f t="shared" si="50"/>
        <v>80</v>
      </c>
      <c r="B82" s="4">
        <f t="shared" si="45"/>
        <v>5</v>
      </c>
      <c r="C82" s="4">
        <f t="shared" si="46"/>
        <v>4</v>
      </c>
      <c r="E82" s="25">
        <f t="shared" si="51"/>
        <v>592</v>
      </c>
      <c r="F82" s="6">
        <f t="shared" si="47"/>
        <v>1</v>
      </c>
      <c r="G82" s="6">
        <f t="shared" si="52"/>
        <v>3</v>
      </c>
      <c r="H82" s="5">
        <f t="shared" si="53"/>
        <v>10</v>
      </c>
      <c r="I82" s="5">
        <f t="shared" si="54"/>
        <v>13</v>
      </c>
      <c r="J82" s="5">
        <f t="shared" si="55"/>
        <v>2</v>
      </c>
      <c r="K82" s="5">
        <f t="shared" si="56"/>
        <v>1</v>
      </c>
      <c r="L82" s="5">
        <f t="shared" si="57"/>
        <v>81</v>
      </c>
      <c r="M82" s="5">
        <f t="shared" si="58"/>
        <v>92</v>
      </c>
      <c r="O82" s="16">
        <f t="shared" si="59"/>
        <v>12</v>
      </c>
      <c r="P82" s="16">
        <f t="shared" si="60"/>
        <v>93</v>
      </c>
      <c r="Q82" s="22">
        <f t="shared" si="61"/>
        <v>4</v>
      </c>
      <c r="R82" s="22">
        <f t="shared" si="62"/>
        <v>2</v>
      </c>
      <c r="S82" s="16">
        <f t="shared" si="63"/>
        <v>4</v>
      </c>
      <c r="U82" s="19">
        <f t="shared" si="48"/>
        <v>4</v>
      </c>
      <c r="V82" s="19">
        <f t="shared" si="64"/>
        <v>97</v>
      </c>
      <c r="W82" s="25">
        <f t="shared" si="65"/>
        <v>4</v>
      </c>
      <c r="X82" s="25">
        <f t="shared" si="66"/>
        <v>6</v>
      </c>
      <c r="Y82" s="19">
        <f t="shared" si="67"/>
        <v>1</v>
      </c>
      <c r="Z82" s="5" t="s">
        <v>12</v>
      </c>
      <c r="AB82" s="4">
        <f t="shared" si="49"/>
        <v>2188</v>
      </c>
      <c r="AC82" s="4" t="s">
        <v>102</v>
      </c>
      <c r="AD82" s="4" t="s">
        <v>216</v>
      </c>
    </row>
    <row r="83" spans="1:30">
      <c r="A83" s="3">
        <f t="shared" si="50"/>
        <v>81</v>
      </c>
      <c r="B83" s="4">
        <f t="shared" si="45"/>
        <v>5</v>
      </c>
      <c r="C83" s="4">
        <f t="shared" si="46"/>
        <v>5</v>
      </c>
      <c r="E83" s="25">
        <f t="shared" si="51"/>
        <v>593</v>
      </c>
      <c r="F83" s="6">
        <f t="shared" si="47"/>
        <v>0</v>
      </c>
      <c r="G83" s="6">
        <f t="shared" si="52"/>
        <v>5</v>
      </c>
      <c r="H83" s="5">
        <f t="shared" si="53"/>
        <v>11</v>
      </c>
      <c r="I83" s="5">
        <f t="shared" si="54"/>
        <v>4</v>
      </c>
      <c r="J83" s="5">
        <f t="shared" si="55"/>
        <v>3</v>
      </c>
      <c r="K83" s="5">
        <f t="shared" si="56"/>
        <v>2</v>
      </c>
      <c r="L83" s="5">
        <f t="shared" si="57"/>
        <v>80</v>
      </c>
      <c r="M83" s="5">
        <f t="shared" si="58"/>
        <v>91</v>
      </c>
      <c r="O83" s="16">
        <f t="shared" si="59"/>
        <v>1</v>
      </c>
      <c r="P83" s="16">
        <f t="shared" si="60"/>
        <v>81</v>
      </c>
      <c r="Q83" s="22">
        <f t="shared" si="61"/>
        <v>3</v>
      </c>
      <c r="R83" s="22">
        <f t="shared" si="62"/>
        <v>22</v>
      </c>
      <c r="S83" s="16">
        <f t="shared" si="63"/>
        <v>1</v>
      </c>
      <c r="U83" s="19">
        <f t="shared" si="48"/>
        <v>7</v>
      </c>
      <c r="V83" s="19">
        <f t="shared" si="64"/>
        <v>88</v>
      </c>
      <c r="W83" s="25">
        <f t="shared" si="65"/>
        <v>3</v>
      </c>
      <c r="X83" s="25">
        <f t="shared" si="66"/>
        <v>29</v>
      </c>
      <c r="Y83" s="19">
        <f t="shared" si="67"/>
        <v>1</v>
      </c>
      <c r="Z83" s="5" t="s">
        <v>12</v>
      </c>
      <c r="AB83" s="4">
        <f t="shared" si="49"/>
        <v>2189</v>
      </c>
      <c r="AC83" s="4" t="s">
        <v>103</v>
      </c>
      <c r="AD83" s="4" t="s">
        <v>217</v>
      </c>
    </row>
    <row r="84" spans="1:30">
      <c r="A84" s="3">
        <f t="shared" si="50"/>
        <v>82</v>
      </c>
      <c r="B84" s="4">
        <f t="shared" si="45"/>
        <v>5</v>
      </c>
      <c r="C84" s="4">
        <f t="shared" si="46"/>
        <v>6</v>
      </c>
      <c r="E84" s="25">
        <f t="shared" si="51"/>
        <v>594</v>
      </c>
      <c r="F84" s="6">
        <f t="shared" si="47"/>
        <v>0</v>
      </c>
      <c r="G84" s="6">
        <f t="shared" si="52"/>
        <v>6</v>
      </c>
      <c r="H84" s="5">
        <f t="shared" si="53"/>
        <v>12</v>
      </c>
      <c r="I84" s="5">
        <f t="shared" si="54"/>
        <v>15</v>
      </c>
      <c r="J84" s="5">
        <f t="shared" si="55"/>
        <v>4</v>
      </c>
      <c r="K84" s="5">
        <f t="shared" si="56"/>
        <v>3</v>
      </c>
      <c r="L84" s="5">
        <f t="shared" si="57"/>
        <v>80</v>
      </c>
      <c r="M84" s="5">
        <f t="shared" si="58"/>
        <v>91</v>
      </c>
      <c r="O84" s="16">
        <f t="shared" si="59"/>
        <v>20</v>
      </c>
      <c r="P84" s="16">
        <f t="shared" si="60"/>
        <v>100</v>
      </c>
      <c r="Q84" s="22">
        <f t="shared" si="61"/>
        <v>4</v>
      </c>
      <c r="R84" s="22">
        <f t="shared" si="62"/>
        <v>10</v>
      </c>
      <c r="S84" s="16">
        <f t="shared" si="63"/>
        <v>0</v>
      </c>
      <c r="U84" s="19">
        <f t="shared" si="48"/>
        <v>1</v>
      </c>
      <c r="V84" s="19">
        <f t="shared" si="64"/>
        <v>101</v>
      </c>
      <c r="W84" s="25">
        <f t="shared" si="65"/>
        <v>4</v>
      </c>
      <c r="X84" s="25">
        <f t="shared" si="66"/>
        <v>11</v>
      </c>
      <c r="Y84" s="19">
        <f t="shared" si="67"/>
        <v>1</v>
      </c>
      <c r="Z84" s="5" t="s">
        <v>12</v>
      </c>
      <c r="AB84" s="4">
        <f t="shared" si="49"/>
        <v>2190</v>
      </c>
      <c r="AC84" s="4" t="s">
        <v>104</v>
      </c>
      <c r="AD84" s="4" t="s">
        <v>218</v>
      </c>
    </row>
    <row r="85" spans="1:30">
      <c r="A85" s="3">
        <f t="shared" si="50"/>
        <v>83</v>
      </c>
      <c r="B85" s="4">
        <f t="shared" si="45"/>
        <v>5</v>
      </c>
      <c r="C85" s="4">
        <f t="shared" si="46"/>
        <v>7</v>
      </c>
      <c r="E85" s="25">
        <f t="shared" si="51"/>
        <v>595</v>
      </c>
      <c r="F85" s="6">
        <f t="shared" si="47"/>
        <v>0</v>
      </c>
      <c r="G85" s="6">
        <f t="shared" si="52"/>
        <v>0</v>
      </c>
      <c r="H85" s="5">
        <f t="shared" si="53"/>
        <v>13</v>
      </c>
      <c r="I85" s="5">
        <f t="shared" si="54"/>
        <v>6</v>
      </c>
      <c r="J85" s="5">
        <f t="shared" si="55"/>
        <v>5</v>
      </c>
      <c r="K85" s="5">
        <f t="shared" si="56"/>
        <v>4</v>
      </c>
      <c r="L85" s="5">
        <f t="shared" si="57"/>
        <v>80</v>
      </c>
      <c r="M85" s="5">
        <f t="shared" si="58"/>
        <v>91</v>
      </c>
      <c r="O85" s="16">
        <f t="shared" si="59"/>
        <v>9</v>
      </c>
      <c r="P85" s="16">
        <f t="shared" si="60"/>
        <v>89</v>
      </c>
      <c r="Q85" s="22">
        <f t="shared" si="61"/>
        <v>3</v>
      </c>
      <c r="R85" s="22">
        <f t="shared" si="62"/>
        <v>30</v>
      </c>
      <c r="S85" s="16">
        <f t="shared" si="63"/>
        <v>4</v>
      </c>
      <c r="U85" s="19">
        <f t="shared" si="48"/>
        <v>4</v>
      </c>
      <c r="V85" s="19">
        <f t="shared" si="64"/>
        <v>93</v>
      </c>
      <c r="W85" s="25">
        <f t="shared" si="65"/>
        <v>4</v>
      </c>
      <c r="X85" s="25">
        <f t="shared" si="66"/>
        <v>3</v>
      </c>
      <c r="Y85" s="19">
        <f t="shared" si="67"/>
        <v>1</v>
      </c>
      <c r="Z85" s="5" t="s">
        <v>12</v>
      </c>
      <c r="AB85" s="4">
        <f t="shared" si="49"/>
        <v>2191</v>
      </c>
      <c r="AC85" s="4" t="s">
        <v>105</v>
      </c>
      <c r="AD85" s="4" t="s">
        <v>219</v>
      </c>
    </row>
    <row r="86" spans="1:30">
      <c r="A86" s="3">
        <f t="shared" si="50"/>
        <v>84</v>
      </c>
      <c r="B86" s="4">
        <f t="shared" si="45"/>
        <v>5</v>
      </c>
      <c r="C86" s="4">
        <f t="shared" si="46"/>
        <v>8</v>
      </c>
      <c r="E86" s="25">
        <f t="shared" si="51"/>
        <v>596</v>
      </c>
      <c r="F86" s="6">
        <f t="shared" si="47"/>
        <v>1</v>
      </c>
      <c r="G86" s="6">
        <f t="shared" si="52"/>
        <v>1</v>
      </c>
      <c r="H86" s="5">
        <f t="shared" si="53"/>
        <v>14</v>
      </c>
      <c r="I86" s="5">
        <f t="shared" si="54"/>
        <v>17</v>
      </c>
      <c r="J86" s="5">
        <f t="shared" si="55"/>
        <v>7</v>
      </c>
      <c r="K86" s="5">
        <f t="shared" si="56"/>
        <v>5</v>
      </c>
      <c r="L86" s="5">
        <f t="shared" si="57"/>
        <v>81</v>
      </c>
      <c r="M86" s="5">
        <f t="shared" si="58"/>
        <v>92</v>
      </c>
      <c r="O86" s="16">
        <f t="shared" si="59"/>
        <v>28</v>
      </c>
      <c r="P86" s="16">
        <f t="shared" si="60"/>
        <v>109</v>
      </c>
      <c r="Q86" s="22">
        <f t="shared" si="61"/>
        <v>4</v>
      </c>
      <c r="R86" s="22">
        <f t="shared" si="62"/>
        <v>18</v>
      </c>
      <c r="S86" s="16">
        <f t="shared" si="63"/>
        <v>4</v>
      </c>
      <c r="U86" s="19">
        <f t="shared" si="48"/>
        <v>4</v>
      </c>
      <c r="V86" s="19">
        <f t="shared" si="64"/>
        <v>113</v>
      </c>
      <c r="W86" s="25">
        <f t="shared" si="65"/>
        <v>4</v>
      </c>
      <c r="X86" s="25">
        <f t="shared" si="66"/>
        <v>22</v>
      </c>
      <c r="Y86" s="19">
        <f t="shared" si="67"/>
        <v>1</v>
      </c>
      <c r="Z86" s="5" t="s">
        <v>12</v>
      </c>
      <c r="AB86" s="4">
        <f t="shared" si="49"/>
        <v>2192</v>
      </c>
      <c r="AC86" s="4" t="s">
        <v>106</v>
      </c>
      <c r="AD86" s="4" t="s">
        <v>220</v>
      </c>
    </row>
    <row r="87" spans="1:30">
      <c r="A87" s="3">
        <f t="shared" si="50"/>
        <v>85</v>
      </c>
      <c r="B87" s="4">
        <f t="shared" si="45"/>
        <v>5</v>
      </c>
      <c r="C87" s="4">
        <f t="shared" si="46"/>
        <v>9</v>
      </c>
      <c r="E87" s="25">
        <f t="shared" si="51"/>
        <v>597</v>
      </c>
      <c r="F87" s="6">
        <f t="shared" si="47"/>
        <v>0</v>
      </c>
      <c r="G87" s="6">
        <f t="shared" si="52"/>
        <v>3</v>
      </c>
      <c r="H87" s="5">
        <f t="shared" si="53"/>
        <v>15</v>
      </c>
      <c r="I87" s="5">
        <f t="shared" si="54"/>
        <v>8</v>
      </c>
      <c r="J87" s="5">
        <f t="shared" si="55"/>
        <v>1</v>
      </c>
      <c r="K87" s="5">
        <f t="shared" si="56"/>
        <v>6</v>
      </c>
      <c r="L87" s="5">
        <f t="shared" si="57"/>
        <v>80</v>
      </c>
      <c r="M87" s="5">
        <f t="shared" si="58"/>
        <v>91</v>
      </c>
      <c r="O87" s="16">
        <f t="shared" si="59"/>
        <v>17</v>
      </c>
      <c r="P87" s="16">
        <f t="shared" si="60"/>
        <v>97</v>
      </c>
      <c r="Q87" s="22">
        <f t="shared" si="61"/>
        <v>4</v>
      </c>
      <c r="R87" s="22">
        <f t="shared" si="62"/>
        <v>7</v>
      </c>
      <c r="S87" s="16">
        <f t="shared" si="63"/>
        <v>1</v>
      </c>
      <c r="U87" s="19">
        <f t="shared" si="48"/>
        <v>7</v>
      </c>
      <c r="V87" s="19">
        <f t="shared" si="64"/>
        <v>104</v>
      </c>
      <c r="W87" s="25">
        <f t="shared" si="65"/>
        <v>4</v>
      </c>
      <c r="X87" s="25">
        <f t="shared" si="66"/>
        <v>14</v>
      </c>
      <c r="Y87" s="19">
        <f t="shared" si="67"/>
        <v>1</v>
      </c>
      <c r="Z87" s="5" t="s">
        <v>12</v>
      </c>
      <c r="AB87" s="4">
        <f t="shared" si="49"/>
        <v>2193</v>
      </c>
      <c r="AC87" s="4" t="s">
        <v>107</v>
      </c>
      <c r="AD87" s="4" t="s">
        <v>221</v>
      </c>
    </row>
    <row r="88" spans="1:30">
      <c r="A88" s="3">
        <f t="shared" si="50"/>
        <v>86</v>
      </c>
      <c r="B88" s="4">
        <f t="shared" si="45"/>
        <v>5</v>
      </c>
      <c r="C88" s="4">
        <f t="shared" si="46"/>
        <v>10</v>
      </c>
      <c r="E88" s="25">
        <f t="shared" si="51"/>
        <v>598</v>
      </c>
      <c r="F88" s="6">
        <f t="shared" si="47"/>
        <v>0</v>
      </c>
      <c r="G88" s="6">
        <f t="shared" si="52"/>
        <v>4</v>
      </c>
      <c r="H88" s="5">
        <f t="shared" si="53"/>
        <v>1</v>
      </c>
      <c r="I88" s="5">
        <f t="shared" si="54"/>
        <v>19</v>
      </c>
      <c r="J88" s="5">
        <f t="shared" si="55"/>
        <v>2</v>
      </c>
      <c r="K88" s="5">
        <f t="shared" si="56"/>
        <v>7</v>
      </c>
      <c r="L88" s="5">
        <f t="shared" si="57"/>
        <v>80</v>
      </c>
      <c r="M88" s="5">
        <f t="shared" si="58"/>
        <v>91</v>
      </c>
      <c r="O88" s="16">
        <f t="shared" si="59"/>
        <v>6</v>
      </c>
      <c r="P88" s="16">
        <f t="shared" si="60"/>
        <v>86</v>
      </c>
      <c r="Q88" s="22">
        <f t="shared" si="61"/>
        <v>3</v>
      </c>
      <c r="R88" s="22">
        <f t="shared" si="62"/>
        <v>27</v>
      </c>
      <c r="S88" s="16">
        <f t="shared" si="63"/>
        <v>5</v>
      </c>
      <c r="U88" s="19">
        <f t="shared" si="48"/>
        <v>3</v>
      </c>
      <c r="V88" s="19">
        <f t="shared" si="64"/>
        <v>89</v>
      </c>
      <c r="W88" s="25">
        <f t="shared" si="65"/>
        <v>3</v>
      </c>
      <c r="X88" s="25">
        <f t="shared" si="66"/>
        <v>30</v>
      </c>
      <c r="Y88" s="19">
        <f t="shared" si="67"/>
        <v>1</v>
      </c>
      <c r="Z88" s="5" t="s">
        <v>12</v>
      </c>
      <c r="AB88" s="4">
        <f t="shared" si="49"/>
        <v>2194</v>
      </c>
      <c r="AC88" s="4" t="s">
        <v>108</v>
      </c>
      <c r="AD88" s="4" t="s">
        <v>222</v>
      </c>
    </row>
    <row r="89" spans="1:30">
      <c r="A89" s="3">
        <f t="shared" si="50"/>
        <v>87</v>
      </c>
      <c r="B89" s="4">
        <f t="shared" si="45"/>
        <v>5</v>
      </c>
      <c r="C89" s="4">
        <f t="shared" si="46"/>
        <v>11</v>
      </c>
      <c r="E89" s="25">
        <f t="shared" si="51"/>
        <v>599</v>
      </c>
      <c r="F89" s="6">
        <f t="shared" si="47"/>
        <v>0</v>
      </c>
      <c r="G89" s="6">
        <f t="shared" si="52"/>
        <v>5</v>
      </c>
      <c r="H89" s="5">
        <f t="shared" si="53"/>
        <v>2</v>
      </c>
      <c r="I89" s="5">
        <f t="shared" si="54"/>
        <v>10</v>
      </c>
      <c r="J89" s="5">
        <f t="shared" si="55"/>
        <v>3</v>
      </c>
      <c r="K89" s="5">
        <f t="shared" si="56"/>
        <v>8</v>
      </c>
      <c r="L89" s="5">
        <f t="shared" si="57"/>
        <v>80</v>
      </c>
      <c r="M89" s="5">
        <f t="shared" si="58"/>
        <v>91</v>
      </c>
      <c r="O89" s="16">
        <f t="shared" si="59"/>
        <v>25</v>
      </c>
      <c r="P89" s="16">
        <f t="shared" si="60"/>
        <v>105</v>
      </c>
      <c r="Q89" s="22">
        <f t="shared" si="61"/>
        <v>4</v>
      </c>
      <c r="R89" s="22">
        <f t="shared" si="62"/>
        <v>15</v>
      </c>
      <c r="S89" s="16">
        <f t="shared" si="63"/>
        <v>4</v>
      </c>
      <c r="U89" s="19">
        <f t="shared" si="48"/>
        <v>4</v>
      </c>
      <c r="V89" s="19">
        <f t="shared" si="64"/>
        <v>109</v>
      </c>
      <c r="W89" s="25">
        <f t="shared" si="65"/>
        <v>4</v>
      </c>
      <c r="X89" s="25">
        <f t="shared" si="66"/>
        <v>19</v>
      </c>
      <c r="Y89" s="19">
        <f t="shared" si="67"/>
        <v>1</v>
      </c>
      <c r="Z89" s="5" t="s">
        <v>12</v>
      </c>
      <c r="AB89" s="4">
        <f t="shared" si="49"/>
        <v>2195</v>
      </c>
      <c r="AC89" s="4" t="s">
        <v>109</v>
      </c>
      <c r="AD89" s="4" t="s">
        <v>223</v>
      </c>
    </row>
    <row r="90" spans="1:30">
      <c r="A90" s="3">
        <f t="shared" si="50"/>
        <v>88</v>
      </c>
      <c r="B90" s="4">
        <f t="shared" si="45"/>
        <v>5</v>
      </c>
      <c r="C90" s="4">
        <f t="shared" si="46"/>
        <v>12</v>
      </c>
      <c r="E90" s="25">
        <f t="shared" si="51"/>
        <v>600</v>
      </c>
      <c r="F90" s="6">
        <f t="shared" si="47"/>
        <v>1</v>
      </c>
      <c r="G90" s="6">
        <f t="shared" si="52"/>
        <v>6</v>
      </c>
      <c r="H90" s="5">
        <f t="shared" si="53"/>
        <v>3</v>
      </c>
      <c r="I90" s="5">
        <f t="shared" si="54"/>
        <v>1</v>
      </c>
      <c r="J90" s="5">
        <f t="shared" si="55"/>
        <v>5</v>
      </c>
      <c r="K90" s="5">
        <f t="shared" si="56"/>
        <v>9</v>
      </c>
      <c r="L90" s="5">
        <f t="shared" si="57"/>
        <v>81</v>
      </c>
      <c r="M90" s="5">
        <f t="shared" si="58"/>
        <v>92</v>
      </c>
      <c r="O90" s="16">
        <f t="shared" si="59"/>
        <v>14</v>
      </c>
      <c r="P90" s="16">
        <f t="shared" si="60"/>
        <v>95</v>
      </c>
      <c r="Q90" s="22">
        <f t="shared" si="61"/>
        <v>4</v>
      </c>
      <c r="R90" s="22">
        <f t="shared" si="62"/>
        <v>4</v>
      </c>
      <c r="S90" s="16">
        <f t="shared" si="63"/>
        <v>2</v>
      </c>
      <c r="U90" s="19">
        <f t="shared" si="48"/>
        <v>6</v>
      </c>
      <c r="V90" s="19">
        <f t="shared" si="64"/>
        <v>101</v>
      </c>
      <c r="W90" s="25">
        <f t="shared" si="65"/>
        <v>4</v>
      </c>
      <c r="X90" s="25">
        <f t="shared" si="66"/>
        <v>10</v>
      </c>
      <c r="Y90" s="19">
        <f t="shared" si="67"/>
        <v>1</v>
      </c>
      <c r="Z90" s="5" t="s">
        <v>12</v>
      </c>
      <c r="AB90" s="4">
        <f t="shared" si="49"/>
        <v>2196</v>
      </c>
      <c r="AC90" s="4" t="s">
        <v>110</v>
      </c>
      <c r="AD90" s="4" t="s">
        <v>224</v>
      </c>
    </row>
    <row r="91" spans="1:30">
      <c r="A91" s="3">
        <f t="shared" si="50"/>
        <v>89</v>
      </c>
      <c r="B91" s="4">
        <f t="shared" si="45"/>
        <v>5</v>
      </c>
      <c r="C91" s="4">
        <f t="shared" si="46"/>
        <v>13</v>
      </c>
      <c r="E91" s="25">
        <f t="shared" si="51"/>
        <v>601</v>
      </c>
      <c r="F91" s="6">
        <f t="shared" si="47"/>
        <v>0</v>
      </c>
      <c r="G91" s="6">
        <f t="shared" si="52"/>
        <v>1</v>
      </c>
      <c r="H91" s="5">
        <f t="shared" si="53"/>
        <v>4</v>
      </c>
      <c r="I91" s="5">
        <f t="shared" si="54"/>
        <v>12</v>
      </c>
      <c r="J91" s="5">
        <f t="shared" si="55"/>
        <v>6</v>
      </c>
      <c r="K91" s="5">
        <f t="shared" si="56"/>
        <v>10</v>
      </c>
      <c r="L91" s="5">
        <f t="shared" si="57"/>
        <v>80</v>
      </c>
      <c r="M91" s="5">
        <f t="shared" si="58"/>
        <v>91</v>
      </c>
      <c r="O91" s="16">
        <f t="shared" si="59"/>
        <v>3</v>
      </c>
      <c r="P91" s="16">
        <f t="shared" si="60"/>
        <v>83</v>
      </c>
      <c r="Q91" s="22">
        <f t="shared" si="61"/>
        <v>3</v>
      </c>
      <c r="R91" s="22">
        <f t="shared" si="62"/>
        <v>24</v>
      </c>
      <c r="S91" s="16">
        <f t="shared" si="63"/>
        <v>6</v>
      </c>
      <c r="U91" s="19">
        <f t="shared" si="48"/>
        <v>2</v>
      </c>
      <c r="V91" s="19">
        <f t="shared" si="64"/>
        <v>85</v>
      </c>
      <c r="W91" s="25">
        <f t="shared" si="65"/>
        <v>3</v>
      </c>
      <c r="X91" s="25">
        <f t="shared" si="66"/>
        <v>26</v>
      </c>
      <c r="Y91" s="19">
        <f t="shared" si="67"/>
        <v>1</v>
      </c>
      <c r="Z91" s="5" t="s">
        <v>12</v>
      </c>
      <c r="AB91" s="4">
        <f t="shared" si="49"/>
        <v>2197</v>
      </c>
      <c r="AC91" s="4" t="s">
        <v>111</v>
      </c>
      <c r="AD91" s="4" t="s">
        <v>225</v>
      </c>
    </row>
    <row r="92" spans="1:30">
      <c r="A92" s="3">
        <f t="shared" si="50"/>
        <v>90</v>
      </c>
      <c r="B92" s="4">
        <f t="shared" si="45"/>
        <v>5</v>
      </c>
      <c r="C92" s="4">
        <f t="shared" si="46"/>
        <v>14</v>
      </c>
      <c r="E92" s="25">
        <f t="shared" si="51"/>
        <v>602</v>
      </c>
      <c r="F92" s="6">
        <f t="shared" si="47"/>
        <v>0</v>
      </c>
      <c r="G92" s="6">
        <f t="shared" si="52"/>
        <v>2</v>
      </c>
      <c r="H92" s="5">
        <f t="shared" si="53"/>
        <v>5</v>
      </c>
      <c r="I92" s="5">
        <f t="shared" si="54"/>
        <v>3</v>
      </c>
      <c r="J92" s="5">
        <f t="shared" si="55"/>
        <v>7</v>
      </c>
      <c r="K92" s="5">
        <f t="shared" si="56"/>
        <v>11</v>
      </c>
      <c r="L92" s="5">
        <f t="shared" si="57"/>
        <v>80</v>
      </c>
      <c r="M92" s="5">
        <f t="shared" si="58"/>
        <v>91</v>
      </c>
      <c r="O92" s="16">
        <f t="shared" si="59"/>
        <v>22</v>
      </c>
      <c r="P92" s="16">
        <f t="shared" si="60"/>
        <v>102</v>
      </c>
      <c r="Q92" s="22">
        <f t="shared" si="61"/>
        <v>4</v>
      </c>
      <c r="R92" s="22">
        <f t="shared" si="62"/>
        <v>12</v>
      </c>
      <c r="S92" s="16">
        <f t="shared" si="63"/>
        <v>5</v>
      </c>
      <c r="U92" s="19">
        <f t="shared" si="48"/>
        <v>3</v>
      </c>
      <c r="V92" s="19">
        <f t="shared" si="64"/>
        <v>105</v>
      </c>
      <c r="W92" s="25">
        <f t="shared" si="65"/>
        <v>4</v>
      </c>
      <c r="X92" s="25">
        <f t="shared" si="66"/>
        <v>15</v>
      </c>
      <c r="Y92" s="19">
        <f t="shared" si="67"/>
        <v>1</v>
      </c>
      <c r="Z92" s="5" t="s">
        <v>12</v>
      </c>
      <c r="AB92" s="4">
        <f t="shared" si="49"/>
        <v>2198</v>
      </c>
      <c r="AC92" s="4" t="s">
        <v>112</v>
      </c>
      <c r="AD92" s="4" t="s">
        <v>226</v>
      </c>
    </row>
    <row r="93" spans="1:30">
      <c r="A93" s="3">
        <f t="shared" si="50"/>
        <v>91</v>
      </c>
      <c r="B93" s="4">
        <f t="shared" si="45"/>
        <v>5</v>
      </c>
      <c r="C93" s="4">
        <f t="shared" si="46"/>
        <v>15</v>
      </c>
      <c r="E93" s="25">
        <f t="shared" si="51"/>
        <v>603</v>
      </c>
      <c r="F93" s="6">
        <f t="shared" si="47"/>
        <v>0</v>
      </c>
      <c r="G93" s="6">
        <f t="shared" si="52"/>
        <v>3</v>
      </c>
      <c r="H93" s="5">
        <f t="shared" si="53"/>
        <v>6</v>
      </c>
      <c r="I93" s="5">
        <f t="shared" si="54"/>
        <v>14</v>
      </c>
      <c r="J93" s="5">
        <f t="shared" si="55"/>
        <v>1</v>
      </c>
      <c r="K93" s="5">
        <f t="shared" si="56"/>
        <v>12</v>
      </c>
      <c r="L93" s="5">
        <f t="shared" si="57"/>
        <v>80</v>
      </c>
      <c r="M93" s="5">
        <f t="shared" si="58"/>
        <v>91</v>
      </c>
      <c r="O93" s="16">
        <f t="shared" si="59"/>
        <v>11</v>
      </c>
      <c r="P93" s="16">
        <f t="shared" si="60"/>
        <v>91</v>
      </c>
      <c r="Q93" s="22">
        <f t="shared" si="61"/>
        <v>4</v>
      </c>
      <c r="R93" s="22">
        <f t="shared" si="62"/>
        <v>1</v>
      </c>
      <c r="S93" s="16">
        <f t="shared" si="63"/>
        <v>2</v>
      </c>
      <c r="U93" s="19">
        <f t="shared" si="48"/>
        <v>6</v>
      </c>
      <c r="V93" s="19">
        <f t="shared" si="64"/>
        <v>97</v>
      </c>
      <c r="W93" s="25">
        <f t="shared" si="65"/>
        <v>4</v>
      </c>
      <c r="X93" s="25">
        <f t="shared" si="66"/>
        <v>7</v>
      </c>
      <c r="Y93" s="19">
        <f t="shared" si="67"/>
        <v>1</v>
      </c>
      <c r="Z93" s="5" t="s">
        <v>12</v>
      </c>
      <c r="AB93" s="4">
        <f t="shared" si="49"/>
        <v>2199</v>
      </c>
      <c r="AC93" s="4" t="s">
        <v>113</v>
      </c>
      <c r="AD93" s="4" t="s">
        <v>227</v>
      </c>
    </row>
    <row r="94" spans="1:30">
      <c r="A94" s="3">
        <f t="shared" si="50"/>
        <v>92</v>
      </c>
      <c r="B94" s="4">
        <f t="shared" si="45"/>
        <v>5</v>
      </c>
      <c r="C94" s="4">
        <f t="shared" si="46"/>
        <v>16</v>
      </c>
      <c r="E94" s="25">
        <f t="shared" si="51"/>
        <v>604</v>
      </c>
      <c r="F94" s="6">
        <f t="shared" si="47"/>
        <v>1</v>
      </c>
      <c r="G94" s="6">
        <f t="shared" si="52"/>
        <v>4</v>
      </c>
      <c r="H94" s="5">
        <f t="shared" si="53"/>
        <v>7</v>
      </c>
      <c r="I94" s="5">
        <f t="shared" si="54"/>
        <v>5</v>
      </c>
      <c r="J94" s="5">
        <f t="shared" si="55"/>
        <v>3</v>
      </c>
      <c r="K94" s="5">
        <f t="shared" si="56"/>
        <v>13</v>
      </c>
      <c r="L94" s="5">
        <f t="shared" si="57"/>
        <v>81</v>
      </c>
      <c r="M94" s="5">
        <f t="shared" si="58"/>
        <v>92</v>
      </c>
      <c r="O94" s="16">
        <f t="shared" si="59"/>
        <v>0</v>
      </c>
      <c r="P94" s="16">
        <f t="shared" si="60"/>
        <v>81</v>
      </c>
      <c r="Q94" s="22">
        <f t="shared" si="61"/>
        <v>3</v>
      </c>
      <c r="R94" s="22">
        <f t="shared" si="62"/>
        <v>21</v>
      </c>
      <c r="S94" s="16">
        <f t="shared" si="63"/>
        <v>0</v>
      </c>
      <c r="U94" s="19">
        <f t="shared" si="48"/>
        <v>1</v>
      </c>
      <c r="V94" s="19">
        <f t="shared" si="64"/>
        <v>82</v>
      </c>
      <c r="W94" s="25">
        <f t="shared" si="65"/>
        <v>3</v>
      </c>
      <c r="X94" s="25">
        <f t="shared" si="66"/>
        <v>22</v>
      </c>
      <c r="Y94" s="19">
        <f t="shared" si="67"/>
        <v>1</v>
      </c>
      <c r="Z94" s="5" t="s">
        <v>12</v>
      </c>
      <c r="AB94" s="4">
        <f t="shared" si="49"/>
        <v>2200</v>
      </c>
      <c r="AC94" s="4" t="s">
        <v>114</v>
      </c>
      <c r="AD94" s="4" t="s">
        <v>228</v>
      </c>
    </row>
    <row r="95" spans="1:30">
      <c r="A95" s="3">
        <f t="shared" si="50"/>
        <v>93</v>
      </c>
      <c r="B95" s="4">
        <f t="shared" si="45"/>
        <v>5</v>
      </c>
      <c r="C95" s="4">
        <f t="shared" si="46"/>
        <v>17</v>
      </c>
      <c r="E95" s="25">
        <f t="shared" si="51"/>
        <v>605</v>
      </c>
      <c r="F95" s="6">
        <f t="shared" si="47"/>
        <v>0</v>
      </c>
      <c r="G95" s="6">
        <f t="shared" si="52"/>
        <v>6</v>
      </c>
      <c r="H95" s="5">
        <f t="shared" si="53"/>
        <v>8</v>
      </c>
      <c r="I95" s="5">
        <f t="shared" si="54"/>
        <v>16</v>
      </c>
      <c r="J95" s="5">
        <f t="shared" si="55"/>
        <v>4</v>
      </c>
      <c r="K95" s="5">
        <f t="shared" si="56"/>
        <v>14</v>
      </c>
      <c r="L95" s="5">
        <f t="shared" si="57"/>
        <v>80</v>
      </c>
      <c r="M95" s="5">
        <f t="shared" si="58"/>
        <v>91</v>
      </c>
      <c r="O95" s="16">
        <f t="shared" si="59"/>
        <v>19</v>
      </c>
      <c r="P95" s="16">
        <f t="shared" si="60"/>
        <v>99</v>
      </c>
      <c r="Q95" s="22">
        <f t="shared" si="61"/>
        <v>4</v>
      </c>
      <c r="R95" s="22">
        <f t="shared" si="62"/>
        <v>9</v>
      </c>
      <c r="S95" s="16">
        <f t="shared" si="63"/>
        <v>6</v>
      </c>
      <c r="U95" s="19">
        <f t="shared" si="48"/>
        <v>2</v>
      </c>
      <c r="V95" s="19">
        <f t="shared" si="64"/>
        <v>101</v>
      </c>
      <c r="W95" s="25">
        <f t="shared" si="65"/>
        <v>4</v>
      </c>
      <c r="X95" s="25">
        <f t="shared" si="66"/>
        <v>11</v>
      </c>
      <c r="Y95" s="19">
        <f t="shared" si="67"/>
        <v>1</v>
      </c>
      <c r="Z95" s="5" t="s">
        <v>12</v>
      </c>
      <c r="AB95" s="4">
        <f t="shared" si="49"/>
        <v>2201</v>
      </c>
      <c r="AC95" s="4" t="s">
        <v>115</v>
      </c>
      <c r="AD95" s="4" t="s">
        <v>229</v>
      </c>
    </row>
    <row r="96" spans="1:30">
      <c r="A96" s="3">
        <f t="shared" si="50"/>
        <v>94</v>
      </c>
      <c r="B96" s="4">
        <f t="shared" si="45"/>
        <v>5</v>
      </c>
      <c r="C96" s="4">
        <f t="shared" si="46"/>
        <v>18</v>
      </c>
      <c r="E96" s="25">
        <f t="shared" si="51"/>
        <v>606</v>
      </c>
      <c r="F96" s="6">
        <f t="shared" si="47"/>
        <v>0</v>
      </c>
      <c r="G96" s="6">
        <f t="shared" si="52"/>
        <v>0</v>
      </c>
      <c r="H96" s="5">
        <f t="shared" si="53"/>
        <v>9</v>
      </c>
      <c r="I96" s="5">
        <f t="shared" si="54"/>
        <v>7</v>
      </c>
      <c r="J96" s="5">
        <f t="shared" si="55"/>
        <v>5</v>
      </c>
      <c r="K96" s="5">
        <f t="shared" si="56"/>
        <v>15</v>
      </c>
      <c r="L96" s="5">
        <f t="shared" si="57"/>
        <v>80</v>
      </c>
      <c r="M96" s="5">
        <f t="shared" si="58"/>
        <v>91</v>
      </c>
      <c r="O96" s="16">
        <f t="shared" si="59"/>
        <v>8</v>
      </c>
      <c r="P96" s="16">
        <f t="shared" si="60"/>
        <v>88</v>
      </c>
      <c r="Q96" s="22">
        <f t="shared" si="61"/>
        <v>3</v>
      </c>
      <c r="R96" s="22">
        <f t="shared" si="62"/>
        <v>29</v>
      </c>
      <c r="S96" s="16">
        <f t="shared" si="63"/>
        <v>3</v>
      </c>
      <c r="U96" s="19">
        <f t="shared" si="48"/>
        <v>5</v>
      </c>
      <c r="V96" s="19">
        <f t="shared" si="64"/>
        <v>93</v>
      </c>
      <c r="W96" s="25">
        <f t="shared" si="65"/>
        <v>4</v>
      </c>
      <c r="X96" s="25">
        <f t="shared" si="66"/>
        <v>3</v>
      </c>
      <c r="Y96" s="19">
        <f t="shared" si="67"/>
        <v>1</v>
      </c>
      <c r="Z96" s="5" t="s">
        <v>12</v>
      </c>
      <c r="AB96" s="4">
        <f t="shared" si="49"/>
        <v>2202</v>
      </c>
      <c r="AC96" s="4" t="s">
        <v>116</v>
      </c>
      <c r="AD96" s="4" t="s">
        <v>230</v>
      </c>
    </row>
    <row r="97" spans="1:30">
      <c r="A97" s="3">
        <f t="shared" si="50"/>
        <v>95</v>
      </c>
      <c r="B97" s="4">
        <f t="shared" si="45"/>
        <v>5</v>
      </c>
      <c r="C97" s="4">
        <f t="shared" si="46"/>
        <v>19</v>
      </c>
      <c r="E97" s="25">
        <f t="shared" si="51"/>
        <v>607</v>
      </c>
      <c r="F97" s="6">
        <f t="shared" si="47"/>
        <v>0</v>
      </c>
      <c r="G97" s="6">
        <f t="shared" si="52"/>
        <v>1</v>
      </c>
      <c r="H97" s="5">
        <f t="shared" si="53"/>
        <v>10</v>
      </c>
      <c r="I97" s="5">
        <f t="shared" si="54"/>
        <v>18</v>
      </c>
      <c r="J97" s="5">
        <f t="shared" si="55"/>
        <v>6</v>
      </c>
      <c r="K97" s="5">
        <f t="shared" si="56"/>
        <v>16</v>
      </c>
      <c r="L97" s="5">
        <f t="shared" si="57"/>
        <v>80</v>
      </c>
      <c r="M97" s="5">
        <f t="shared" si="58"/>
        <v>91</v>
      </c>
      <c r="O97" s="16">
        <f t="shared" si="59"/>
        <v>27</v>
      </c>
      <c r="P97" s="16">
        <f t="shared" si="60"/>
        <v>107</v>
      </c>
      <c r="Q97" s="22">
        <f t="shared" si="61"/>
        <v>4</v>
      </c>
      <c r="R97" s="22">
        <f t="shared" si="62"/>
        <v>17</v>
      </c>
      <c r="S97" s="16">
        <f t="shared" si="63"/>
        <v>2</v>
      </c>
      <c r="U97" s="19">
        <f t="shared" si="48"/>
        <v>6</v>
      </c>
      <c r="V97" s="19">
        <f t="shared" si="64"/>
        <v>113</v>
      </c>
      <c r="W97" s="25">
        <f t="shared" si="65"/>
        <v>4</v>
      </c>
      <c r="X97" s="25">
        <f t="shared" si="66"/>
        <v>23</v>
      </c>
      <c r="Y97" s="19">
        <f t="shared" si="67"/>
        <v>1</v>
      </c>
      <c r="Z97" s="5" t="s">
        <v>12</v>
      </c>
      <c r="AB97" s="4">
        <f t="shared" si="49"/>
        <v>2203</v>
      </c>
      <c r="AC97" s="4" t="s">
        <v>117</v>
      </c>
      <c r="AD97" s="4" t="s">
        <v>231</v>
      </c>
    </row>
    <row r="98" spans="1:30">
      <c r="A98" s="3">
        <f t="shared" si="50"/>
        <v>96</v>
      </c>
      <c r="B98" s="4">
        <f t="shared" si="45"/>
        <v>6</v>
      </c>
      <c r="C98" s="4">
        <f t="shared" si="46"/>
        <v>1</v>
      </c>
      <c r="E98" s="25">
        <f t="shared" si="51"/>
        <v>608</v>
      </c>
      <c r="F98" s="6">
        <f t="shared" si="47"/>
        <v>1</v>
      </c>
      <c r="G98" s="6">
        <f t="shared" si="52"/>
        <v>2</v>
      </c>
      <c r="H98" s="5">
        <f t="shared" si="53"/>
        <v>11</v>
      </c>
      <c r="I98" s="5">
        <f t="shared" si="54"/>
        <v>0</v>
      </c>
      <c r="J98" s="5">
        <f t="shared" si="55"/>
        <v>1</v>
      </c>
      <c r="K98" s="5">
        <f t="shared" si="56"/>
        <v>17</v>
      </c>
      <c r="L98" s="5">
        <f t="shared" si="57"/>
        <v>81</v>
      </c>
      <c r="M98" s="5">
        <f t="shared" si="58"/>
        <v>92</v>
      </c>
      <c r="O98" s="16">
        <f t="shared" si="59"/>
        <v>15</v>
      </c>
      <c r="P98" s="16">
        <f t="shared" si="60"/>
        <v>96</v>
      </c>
      <c r="Q98" s="22">
        <f t="shared" si="61"/>
        <v>4</v>
      </c>
      <c r="R98" s="22">
        <f t="shared" si="62"/>
        <v>5</v>
      </c>
      <c r="S98" s="16">
        <f t="shared" si="63"/>
        <v>6</v>
      </c>
      <c r="U98" s="19">
        <f t="shared" si="48"/>
        <v>2</v>
      </c>
      <c r="V98" s="19">
        <f t="shared" si="64"/>
        <v>98</v>
      </c>
      <c r="W98" s="25">
        <f t="shared" si="65"/>
        <v>4</v>
      </c>
      <c r="X98" s="25">
        <f t="shared" si="66"/>
        <v>7</v>
      </c>
      <c r="Y98" s="19">
        <f t="shared" si="67"/>
        <v>1</v>
      </c>
      <c r="Z98" s="5" t="s">
        <v>12</v>
      </c>
      <c r="AB98" s="4">
        <f t="shared" si="49"/>
        <v>2204</v>
      </c>
      <c r="AC98" s="4" t="s">
        <v>118</v>
      </c>
      <c r="AD98" s="4" t="s">
        <v>232</v>
      </c>
    </row>
    <row r="99" spans="1:30">
      <c r="A99" s="3">
        <f t="shared" si="50"/>
        <v>97</v>
      </c>
      <c r="B99" s="4">
        <f t="shared" si="45"/>
        <v>6</v>
      </c>
      <c r="C99" s="4">
        <f t="shared" si="46"/>
        <v>2</v>
      </c>
      <c r="E99" s="25">
        <f t="shared" si="51"/>
        <v>609</v>
      </c>
      <c r="F99" s="6">
        <f t="shared" si="47"/>
        <v>0</v>
      </c>
      <c r="G99" s="6">
        <f t="shared" si="52"/>
        <v>4</v>
      </c>
      <c r="H99" s="5">
        <f t="shared" si="53"/>
        <v>12</v>
      </c>
      <c r="I99" s="5">
        <f t="shared" si="54"/>
        <v>11</v>
      </c>
      <c r="J99" s="5">
        <f t="shared" si="55"/>
        <v>2</v>
      </c>
      <c r="K99" s="5">
        <f t="shared" si="56"/>
        <v>18</v>
      </c>
      <c r="L99" s="5">
        <f t="shared" si="57"/>
        <v>80</v>
      </c>
      <c r="M99" s="5">
        <f t="shared" si="58"/>
        <v>91</v>
      </c>
      <c r="O99" s="16">
        <f t="shared" si="59"/>
        <v>4</v>
      </c>
      <c r="P99" s="16">
        <f t="shared" si="60"/>
        <v>84</v>
      </c>
      <c r="Q99" s="22">
        <f t="shared" si="61"/>
        <v>3</v>
      </c>
      <c r="R99" s="22">
        <f t="shared" si="62"/>
        <v>25</v>
      </c>
      <c r="S99" s="16">
        <f t="shared" si="63"/>
        <v>3</v>
      </c>
      <c r="U99" s="19">
        <f t="shared" si="48"/>
        <v>5</v>
      </c>
      <c r="V99" s="19">
        <f t="shared" si="64"/>
        <v>89</v>
      </c>
      <c r="W99" s="25">
        <f t="shared" si="65"/>
        <v>3</v>
      </c>
      <c r="X99" s="25">
        <f t="shared" si="66"/>
        <v>30</v>
      </c>
      <c r="Y99" s="19">
        <f t="shared" si="67"/>
        <v>1</v>
      </c>
      <c r="Z99" s="5" t="s">
        <v>12</v>
      </c>
      <c r="AB99" s="4">
        <f t="shared" si="49"/>
        <v>2205</v>
      </c>
      <c r="AC99" s="4" t="s">
        <v>119</v>
      </c>
      <c r="AD99" s="4" t="s">
        <v>233</v>
      </c>
    </row>
    <row r="100" spans="1:30">
      <c r="A100" s="3">
        <f t="shared" si="50"/>
        <v>98</v>
      </c>
      <c r="B100" s="4">
        <f t="shared" si="45"/>
        <v>6</v>
      </c>
      <c r="C100" s="4">
        <f t="shared" si="46"/>
        <v>3</v>
      </c>
      <c r="E100" s="25">
        <f t="shared" si="51"/>
        <v>610</v>
      </c>
      <c r="F100" s="6">
        <f t="shared" si="47"/>
        <v>0</v>
      </c>
      <c r="G100" s="6">
        <f t="shared" si="52"/>
        <v>5</v>
      </c>
      <c r="H100" s="5">
        <f t="shared" si="53"/>
        <v>13</v>
      </c>
      <c r="I100" s="5">
        <f t="shared" si="54"/>
        <v>2</v>
      </c>
      <c r="J100" s="5">
        <f t="shared" si="55"/>
        <v>3</v>
      </c>
      <c r="K100" s="5">
        <f t="shared" si="56"/>
        <v>19</v>
      </c>
      <c r="L100" s="5">
        <f t="shared" si="57"/>
        <v>80</v>
      </c>
      <c r="M100" s="5">
        <f t="shared" si="58"/>
        <v>91</v>
      </c>
      <c r="O100" s="16">
        <f t="shared" si="59"/>
        <v>23</v>
      </c>
      <c r="P100" s="16">
        <f t="shared" si="60"/>
        <v>103</v>
      </c>
      <c r="Q100" s="22">
        <f t="shared" si="61"/>
        <v>4</v>
      </c>
      <c r="R100" s="22">
        <f t="shared" si="62"/>
        <v>13</v>
      </c>
      <c r="S100" s="16">
        <f t="shared" si="63"/>
        <v>2</v>
      </c>
      <c r="U100" s="19">
        <f t="shared" si="48"/>
        <v>6</v>
      </c>
      <c r="V100" s="19">
        <f t="shared" si="64"/>
        <v>109</v>
      </c>
      <c r="W100" s="25">
        <f t="shared" si="65"/>
        <v>4</v>
      </c>
      <c r="X100" s="25">
        <f t="shared" si="66"/>
        <v>19</v>
      </c>
      <c r="Y100" s="19">
        <f t="shared" si="67"/>
        <v>1</v>
      </c>
      <c r="Z100" s="5" t="s">
        <v>12</v>
      </c>
      <c r="AB100" s="4">
        <f t="shared" si="49"/>
        <v>2206</v>
      </c>
      <c r="AC100" s="4" t="s">
        <v>120</v>
      </c>
      <c r="AD100" s="4" t="s">
        <v>234</v>
      </c>
    </row>
    <row r="101" spans="1:30">
      <c r="A101" s="3">
        <f t="shared" si="50"/>
        <v>99</v>
      </c>
      <c r="B101" s="4">
        <f t="shared" si="45"/>
        <v>6</v>
      </c>
      <c r="C101" s="4">
        <f t="shared" si="46"/>
        <v>4</v>
      </c>
      <c r="E101" s="25">
        <f t="shared" si="51"/>
        <v>611</v>
      </c>
      <c r="F101" s="6">
        <f t="shared" si="47"/>
        <v>0</v>
      </c>
      <c r="G101" s="6">
        <f t="shared" si="52"/>
        <v>6</v>
      </c>
      <c r="H101" s="5">
        <f t="shared" si="53"/>
        <v>14</v>
      </c>
      <c r="I101" s="5">
        <f t="shared" si="54"/>
        <v>13</v>
      </c>
      <c r="J101" s="5">
        <f t="shared" si="55"/>
        <v>4</v>
      </c>
      <c r="K101" s="5">
        <f t="shared" si="56"/>
        <v>1</v>
      </c>
      <c r="L101" s="5">
        <f t="shared" si="57"/>
        <v>80</v>
      </c>
      <c r="M101" s="5">
        <f t="shared" si="58"/>
        <v>91</v>
      </c>
      <c r="O101" s="16">
        <f t="shared" si="59"/>
        <v>12</v>
      </c>
      <c r="P101" s="16">
        <f t="shared" si="60"/>
        <v>92</v>
      </c>
      <c r="Q101" s="22">
        <f t="shared" si="61"/>
        <v>4</v>
      </c>
      <c r="R101" s="22">
        <f t="shared" si="62"/>
        <v>2</v>
      </c>
      <c r="S101" s="16">
        <f t="shared" si="63"/>
        <v>6</v>
      </c>
      <c r="U101" s="19">
        <f t="shared" si="48"/>
        <v>2</v>
      </c>
      <c r="V101" s="19">
        <f t="shared" si="64"/>
        <v>94</v>
      </c>
      <c r="W101" s="25">
        <f t="shared" si="65"/>
        <v>4</v>
      </c>
      <c r="X101" s="25">
        <f t="shared" si="66"/>
        <v>4</v>
      </c>
      <c r="Y101" s="19">
        <f t="shared" si="67"/>
        <v>1</v>
      </c>
      <c r="Z101" s="5" t="s">
        <v>12</v>
      </c>
      <c r="AB101" s="4">
        <f t="shared" si="49"/>
        <v>2207</v>
      </c>
      <c r="AC101" s="4" t="s">
        <v>121</v>
      </c>
      <c r="AD101" s="4" t="s">
        <v>235</v>
      </c>
    </row>
    <row r="102" spans="1:30">
      <c r="A102" s="3">
        <f t="shared" si="50"/>
        <v>100</v>
      </c>
      <c r="B102" s="4">
        <f t="shared" si="45"/>
        <v>6</v>
      </c>
      <c r="C102" s="4">
        <f t="shared" si="46"/>
        <v>5</v>
      </c>
      <c r="E102" s="25">
        <f t="shared" si="51"/>
        <v>612</v>
      </c>
      <c r="F102" s="6">
        <f t="shared" si="47"/>
        <v>1</v>
      </c>
      <c r="G102" s="6">
        <f t="shared" si="52"/>
        <v>0</v>
      </c>
      <c r="H102" s="5">
        <f t="shared" si="53"/>
        <v>15</v>
      </c>
      <c r="I102" s="5">
        <f t="shared" si="54"/>
        <v>4</v>
      </c>
      <c r="J102" s="5">
        <f t="shared" si="55"/>
        <v>6</v>
      </c>
      <c r="K102" s="5">
        <f t="shared" si="56"/>
        <v>2</v>
      </c>
      <c r="L102" s="5">
        <f t="shared" si="57"/>
        <v>81</v>
      </c>
      <c r="M102" s="5">
        <f t="shared" si="58"/>
        <v>92</v>
      </c>
      <c r="O102" s="16">
        <f t="shared" si="59"/>
        <v>1</v>
      </c>
      <c r="P102" s="16">
        <f t="shared" si="60"/>
        <v>82</v>
      </c>
      <c r="Q102" s="22">
        <f t="shared" si="61"/>
        <v>3</v>
      </c>
      <c r="R102" s="22">
        <f t="shared" si="62"/>
        <v>22</v>
      </c>
      <c r="S102" s="16">
        <f t="shared" si="63"/>
        <v>4</v>
      </c>
      <c r="U102" s="19">
        <f t="shared" si="48"/>
        <v>4</v>
      </c>
      <c r="V102" s="19">
        <f t="shared" si="64"/>
        <v>86</v>
      </c>
      <c r="W102" s="25">
        <f t="shared" si="65"/>
        <v>3</v>
      </c>
      <c r="X102" s="25">
        <f t="shared" si="66"/>
        <v>26</v>
      </c>
      <c r="Y102" s="19">
        <f t="shared" si="67"/>
        <v>1</v>
      </c>
      <c r="Z102" s="5" t="s">
        <v>12</v>
      </c>
      <c r="AB102" s="4">
        <f t="shared" si="49"/>
        <v>2208</v>
      </c>
      <c r="AC102" s="4" t="s">
        <v>122</v>
      </c>
      <c r="AD102" s="4" t="s">
        <v>236</v>
      </c>
    </row>
    <row r="103" spans="1:30">
      <c r="A103" s="3">
        <f t="shared" si="50"/>
        <v>101</v>
      </c>
      <c r="B103" s="4">
        <f t="shared" si="45"/>
        <v>6</v>
      </c>
      <c r="C103" s="4">
        <f t="shared" si="46"/>
        <v>6</v>
      </c>
      <c r="E103" s="25">
        <f t="shared" si="51"/>
        <v>613</v>
      </c>
      <c r="F103" s="6">
        <f t="shared" si="47"/>
        <v>0</v>
      </c>
      <c r="G103" s="6">
        <f t="shared" si="52"/>
        <v>2</v>
      </c>
      <c r="H103" s="5">
        <f t="shared" si="53"/>
        <v>1</v>
      </c>
      <c r="I103" s="5">
        <f t="shared" si="54"/>
        <v>15</v>
      </c>
      <c r="J103" s="5">
        <f t="shared" si="55"/>
        <v>7</v>
      </c>
      <c r="K103" s="5">
        <f t="shared" si="56"/>
        <v>3</v>
      </c>
      <c r="L103" s="5">
        <f t="shared" si="57"/>
        <v>80</v>
      </c>
      <c r="M103" s="5">
        <f t="shared" si="58"/>
        <v>91</v>
      </c>
      <c r="O103" s="16">
        <f t="shared" si="59"/>
        <v>20</v>
      </c>
      <c r="P103" s="16">
        <f t="shared" si="60"/>
        <v>100</v>
      </c>
      <c r="Q103" s="22">
        <f t="shared" si="61"/>
        <v>4</v>
      </c>
      <c r="R103" s="22">
        <f t="shared" si="62"/>
        <v>10</v>
      </c>
      <c r="S103" s="16">
        <f t="shared" si="63"/>
        <v>3</v>
      </c>
      <c r="U103" s="19">
        <f t="shared" si="48"/>
        <v>5</v>
      </c>
      <c r="V103" s="19">
        <f t="shared" si="64"/>
        <v>105</v>
      </c>
      <c r="W103" s="25">
        <f t="shared" si="65"/>
        <v>4</v>
      </c>
      <c r="X103" s="25">
        <f t="shared" si="66"/>
        <v>15</v>
      </c>
      <c r="Y103" s="19">
        <f t="shared" si="67"/>
        <v>1</v>
      </c>
      <c r="Z103" s="5" t="s">
        <v>12</v>
      </c>
      <c r="AB103" s="4">
        <f t="shared" si="49"/>
        <v>2209</v>
      </c>
      <c r="AC103" s="4" t="s">
        <v>123</v>
      </c>
      <c r="AD103" s="4" t="s">
        <v>237</v>
      </c>
    </row>
    <row r="104" spans="1:30">
      <c r="A104" s="3">
        <f t="shared" si="50"/>
        <v>102</v>
      </c>
      <c r="B104" s="4">
        <f t="shared" si="45"/>
        <v>6</v>
      </c>
      <c r="C104" s="4">
        <f t="shared" si="46"/>
        <v>7</v>
      </c>
      <c r="E104" s="25">
        <f t="shared" si="51"/>
        <v>614</v>
      </c>
      <c r="F104" s="6">
        <f t="shared" si="47"/>
        <v>0</v>
      </c>
      <c r="G104" s="6">
        <f t="shared" si="52"/>
        <v>3</v>
      </c>
      <c r="H104" s="5">
        <f t="shared" si="53"/>
        <v>2</v>
      </c>
      <c r="I104" s="5">
        <f t="shared" si="54"/>
        <v>6</v>
      </c>
      <c r="J104" s="5">
        <f t="shared" si="55"/>
        <v>1</v>
      </c>
      <c r="K104" s="5">
        <f t="shared" si="56"/>
        <v>4</v>
      </c>
      <c r="L104" s="5">
        <f t="shared" si="57"/>
        <v>80</v>
      </c>
      <c r="M104" s="5">
        <f t="shared" si="58"/>
        <v>91</v>
      </c>
      <c r="O104" s="16">
        <f t="shared" si="59"/>
        <v>9</v>
      </c>
      <c r="P104" s="16">
        <f t="shared" si="60"/>
        <v>89</v>
      </c>
      <c r="Q104" s="22">
        <f t="shared" si="61"/>
        <v>3</v>
      </c>
      <c r="R104" s="22">
        <f t="shared" si="62"/>
        <v>30</v>
      </c>
      <c r="S104" s="16">
        <f t="shared" si="63"/>
        <v>0</v>
      </c>
      <c r="U104" s="19">
        <f t="shared" si="48"/>
        <v>1</v>
      </c>
      <c r="V104" s="19">
        <f t="shared" si="64"/>
        <v>90</v>
      </c>
      <c r="W104" s="25">
        <f t="shared" si="65"/>
        <v>3</v>
      </c>
      <c r="X104" s="25">
        <f t="shared" si="66"/>
        <v>31</v>
      </c>
      <c r="Y104" s="19">
        <f t="shared" si="67"/>
        <v>1</v>
      </c>
      <c r="Z104" s="5" t="s">
        <v>12</v>
      </c>
      <c r="AB104" s="4">
        <f t="shared" si="49"/>
        <v>2210</v>
      </c>
      <c r="AC104" s="4" t="s">
        <v>124</v>
      </c>
      <c r="AD104" s="4" t="s">
        <v>238</v>
      </c>
    </row>
    <row r="105" spans="1:30">
      <c r="A105" s="3">
        <f t="shared" si="50"/>
        <v>103</v>
      </c>
      <c r="B105" s="4">
        <f t="shared" si="45"/>
        <v>6</v>
      </c>
      <c r="C105" s="4">
        <f t="shared" si="46"/>
        <v>8</v>
      </c>
      <c r="E105" s="25">
        <f t="shared" si="51"/>
        <v>615</v>
      </c>
      <c r="F105" s="6">
        <f t="shared" si="47"/>
        <v>0</v>
      </c>
      <c r="G105" s="6">
        <f t="shared" si="52"/>
        <v>4</v>
      </c>
      <c r="H105" s="5">
        <f t="shared" si="53"/>
        <v>3</v>
      </c>
      <c r="I105" s="5">
        <f t="shared" si="54"/>
        <v>17</v>
      </c>
      <c r="J105" s="5">
        <f t="shared" si="55"/>
        <v>2</v>
      </c>
      <c r="K105" s="5">
        <f t="shared" si="56"/>
        <v>5</v>
      </c>
      <c r="L105" s="5">
        <f t="shared" si="57"/>
        <v>80</v>
      </c>
      <c r="M105" s="5">
        <f t="shared" si="58"/>
        <v>91</v>
      </c>
      <c r="O105" s="16">
        <f t="shared" si="59"/>
        <v>28</v>
      </c>
      <c r="P105" s="16">
        <f t="shared" si="60"/>
        <v>108</v>
      </c>
      <c r="Q105" s="22">
        <f t="shared" si="61"/>
        <v>4</v>
      </c>
      <c r="R105" s="22">
        <f t="shared" si="62"/>
        <v>18</v>
      </c>
      <c r="S105" s="16">
        <f t="shared" si="63"/>
        <v>6</v>
      </c>
      <c r="U105" s="19">
        <f t="shared" si="48"/>
        <v>2</v>
      </c>
      <c r="V105" s="19">
        <f t="shared" si="64"/>
        <v>110</v>
      </c>
      <c r="W105" s="25">
        <f t="shared" si="65"/>
        <v>4</v>
      </c>
      <c r="X105" s="25">
        <f t="shared" si="66"/>
        <v>20</v>
      </c>
      <c r="Y105" s="19">
        <f t="shared" si="67"/>
        <v>1</v>
      </c>
      <c r="Z105" s="5" t="s">
        <v>12</v>
      </c>
      <c r="AB105" s="4">
        <f t="shared" si="49"/>
        <v>2211</v>
      </c>
      <c r="AC105" s="4" t="s">
        <v>125</v>
      </c>
      <c r="AD105" s="4" t="s">
        <v>239</v>
      </c>
    </row>
    <row r="106" spans="1:30">
      <c r="A106" s="3">
        <f t="shared" si="50"/>
        <v>104</v>
      </c>
      <c r="B106" s="4">
        <f t="shared" si="45"/>
        <v>6</v>
      </c>
      <c r="C106" s="4">
        <f t="shared" si="46"/>
        <v>9</v>
      </c>
      <c r="E106" s="25">
        <f t="shared" si="51"/>
        <v>616</v>
      </c>
      <c r="F106" s="6">
        <f t="shared" si="47"/>
        <v>1</v>
      </c>
      <c r="G106" s="6">
        <f t="shared" si="52"/>
        <v>5</v>
      </c>
      <c r="H106" s="5">
        <f t="shared" si="53"/>
        <v>4</v>
      </c>
      <c r="I106" s="5">
        <f t="shared" si="54"/>
        <v>8</v>
      </c>
      <c r="J106" s="5">
        <f t="shared" si="55"/>
        <v>4</v>
      </c>
      <c r="K106" s="5">
        <f t="shared" si="56"/>
        <v>6</v>
      </c>
      <c r="L106" s="5">
        <f t="shared" si="57"/>
        <v>81</v>
      </c>
      <c r="M106" s="5">
        <f t="shared" si="58"/>
        <v>92</v>
      </c>
      <c r="O106" s="16">
        <f t="shared" si="59"/>
        <v>17</v>
      </c>
      <c r="P106" s="16">
        <f t="shared" si="60"/>
        <v>98</v>
      </c>
      <c r="Q106" s="22">
        <f t="shared" si="61"/>
        <v>4</v>
      </c>
      <c r="R106" s="22">
        <f t="shared" si="62"/>
        <v>7</v>
      </c>
      <c r="S106" s="16">
        <f t="shared" si="63"/>
        <v>4</v>
      </c>
      <c r="U106" s="19">
        <f t="shared" si="48"/>
        <v>4</v>
      </c>
      <c r="V106" s="19">
        <f t="shared" si="64"/>
        <v>102</v>
      </c>
      <c r="W106" s="25">
        <f t="shared" si="65"/>
        <v>4</v>
      </c>
      <c r="X106" s="25">
        <f t="shared" si="66"/>
        <v>11</v>
      </c>
      <c r="Y106" s="19">
        <f t="shared" si="67"/>
        <v>1</v>
      </c>
      <c r="Z106" s="5" t="s">
        <v>12</v>
      </c>
      <c r="AB106" s="4">
        <f t="shared" si="49"/>
        <v>2212</v>
      </c>
      <c r="AC106" s="4" t="s">
        <v>126</v>
      </c>
      <c r="AD106" s="4" t="s">
        <v>240</v>
      </c>
    </row>
    <row r="107" spans="1:30">
      <c r="A107" s="3">
        <f t="shared" si="50"/>
        <v>105</v>
      </c>
      <c r="B107" s="4">
        <f t="shared" si="45"/>
        <v>6</v>
      </c>
      <c r="C107" s="4">
        <f t="shared" si="46"/>
        <v>10</v>
      </c>
      <c r="E107" s="25">
        <f t="shared" si="51"/>
        <v>617</v>
      </c>
      <c r="F107" s="6">
        <f t="shared" si="47"/>
        <v>0</v>
      </c>
      <c r="G107" s="6">
        <f t="shared" si="52"/>
        <v>0</v>
      </c>
      <c r="H107" s="5">
        <f t="shared" si="53"/>
        <v>5</v>
      </c>
      <c r="I107" s="5">
        <f t="shared" si="54"/>
        <v>19</v>
      </c>
      <c r="J107" s="5">
        <f t="shared" si="55"/>
        <v>5</v>
      </c>
      <c r="K107" s="5">
        <f t="shared" si="56"/>
        <v>7</v>
      </c>
      <c r="L107" s="5">
        <f t="shared" si="57"/>
        <v>80</v>
      </c>
      <c r="M107" s="5">
        <f t="shared" si="58"/>
        <v>91</v>
      </c>
      <c r="O107" s="16">
        <f t="shared" si="59"/>
        <v>6</v>
      </c>
      <c r="P107" s="16">
        <f t="shared" si="60"/>
        <v>86</v>
      </c>
      <c r="Q107" s="22">
        <f t="shared" si="61"/>
        <v>3</v>
      </c>
      <c r="R107" s="22">
        <f t="shared" si="62"/>
        <v>27</v>
      </c>
      <c r="S107" s="16">
        <f t="shared" si="63"/>
        <v>1</v>
      </c>
      <c r="U107" s="19">
        <f t="shared" si="48"/>
        <v>7</v>
      </c>
      <c r="V107" s="19">
        <f t="shared" si="64"/>
        <v>93</v>
      </c>
      <c r="W107" s="25">
        <f t="shared" si="65"/>
        <v>4</v>
      </c>
      <c r="X107" s="25">
        <f t="shared" si="66"/>
        <v>3</v>
      </c>
      <c r="Y107" s="19">
        <f t="shared" si="67"/>
        <v>1</v>
      </c>
      <c r="Z107" s="5" t="s">
        <v>12</v>
      </c>
      <c r="AB107" s="4">
        <f t="shared" si="49"/>
        <v>2213</v>
      </c>
      <c r="AC107" s="4" t="s">
        <v>127</v>
      </c>
      <c r="AD107" s="4" t="s">
        <v>241</v>
      </c>
    </row>
    <row r="108" spans="1:30">
      <c r="A108" s="3">
        <f t="shared" si="50"/>
        <v>106</v>
      </c>
      <c r="B108" s="4">
        <f t="shared" si="45"/>
        <v>6</v>
      </c>
      <c r="C108" s="4">
        <f t="shared" si="46"/>
        <v>11</v>
      </c>
      <c r="E108" s="25">
        <f t="shared" si="51"/>
        <v>618</v>
      </c>
      <c r="F108" s="6">
        <f t="shared" si="47"/>
        <v>0</v>
      </c>
      <c r="G108" s="6">
        <f t="shared" si="52"/>
        <v>1</v>
      </c>
      <c r="H108" s="5">
        <f t="shared" si="53"/>
        <v>6</v>
      </c>
      <c r="I108" s="5">
        <f t="shared" si="54"/>
        <v>10</v>
      </c>
      <c r="J108" s="5">
        <f t="shared" si="55"/>
        <v>6</v>
      </c>
      <c r="K108" s="5">
        <f t="shared" si="56"/>
        <v>8</v>
      </c>
      <c r="L108" s="5">
        <f t="shared" si="57"/>
        <v>80</v>
      </c>
      <c r="M108" s="5">
        <f t="shared" si="58"/>
        <v>91</v>
      </c>
      <c r="O108" s="16">
        <f t="shared" si="59"/>
        <v>25</v>
      </c>
      <c r="P108" s="16">
        <f t="shared" si="60"/>
        <v>105</v>
      </c>
      <c r="Q108" s="22">
        <f t="shared" si="61"/>
        <v>4</v>
      </c>
      <c r="R108" s="22">
        <f t="shared" si="62"/>
        <v>15</v>
      </c>
      <c r="S108" s="16">
        <f t="shared" si="63"/>
        <v>0</v>
      </c>
      <c r="U108" s="19">
        <f t="shared" si="48"/>
        <v>1</v>
      </c>
      <c r="V108" s="19">
        <f t="shared" si="64"/>
        <v>106</v>
      </c>
      <c r="W108" s="25">
        <f t="shared" si="65"/>
        <v>4</v>
      </c>
      <c r="X108" s="25">
        <f t="shared" si="66"/>
        <v>16</v>
      </c>
      <c r="Y108" s="19">
        <f t="shared" si="67"/>
        <v>1</v>
      </c>
      <c r="Z108" s="5" t="s">
        <v>12</v>
      </c>
      <c r="AB108" s="4">
        <f t="shared" si="49"/>
        <v>2214</v>
      </c>
      <c r="AC108" s="4" t="s">
        <v>128</v>
      </c>
      <c r="AD108" s="4" t="s">
        <v>242</v>
      </c>
    </row>
    <row r="109" spans="1:30">
      <c r="A109" s="3">
        <f t="shared" si="50"/>
        <v>107</v>
      </c>
      <c r="B109" s="4">
        <f t="shared" si="45"/>
        <v>6</v>
      </c>
      <c r="C109" s="4">
        <f t="shared" si="46"/>
        <v>12</v>
      </c>
      <c r="E109" s="25">
        <f t="shared" si="51"/>
        <v>619</v>
      </c>
      <c r="F109" s="6">
        <f t="shared" si="47"/>
        <v>0</v>
      </c>
      <c r="G109" s="6">
        <f t="shared" si="52"/>
        <v>2</v>
      </c>
      <c r="H109" s="5">
        <f t="shared" si="53"/>
        <v>7</v>
      </c>
      <c r="I109" s="5">
        <f t="shared" si="54"/>
        <v>1</v>
      </c>
      <c r="J109" s="5">
        <f t="shared" si="55"/>
        <v>7</v>
      </c>
      <c r="K109" s="5">
        <f t="shared" si="56"/>
        <v>9</v>
      </c>
      <c r="L109" s="5">
        <f t="shared" si="57"/>
        <v>80</v>
      </c>
      <c r="M109" s="5">
        <f t="shared" si="58"/>
        <v>91</v>
      </c>
      <c r="O109" s="16">
        <f t="shared" si="59"/>
        <v>14</v>
      </c>
      <c r="P109" s="16">
        <f t="shared" si="60"/>
        <v>94</v>
      </c>
      <c r="Q109" s="22">
        <f t="shared" si="61"/>
        <v>4</v>
      </c>
      <c r="R109" s="22">
        <f t="shared" si="62"/>
        <v>4</v>
      </c>
      <c r="S109" s="16">
        <f t="shared" si="63"/>
        <v>4</v>
      </c>
      <c r="U109" s="19">
        <f t="shared" si="48"/>
        <v>4</v>
      </c>
      <c r="V109" s="19">
        <f t="shared" si="64"/>
        <v>98</v>
      </c>
      <c r="W109" s="25">
        <f t="shared" si="65"/>
        <v>4</v>
      </c>
      <c r="X109" s="25">
        <f t="shared" si="66"/>
        <v>8</v>
      </c>
      <c r="Y109" s="19">
        <f t="shared" si="67"/>
        <v>1</v>
      </c>
      <c r="Z109" s="5" t="s">
        <v>12</v>
      </c>
      <c r="AB109" s="4">
        <f t="shared" si="49"/>
        <v>2215</v>
      </c>
      <c r="AC109" s="4" t="s">
        <v>129</v>
      </c>
      <c r="AD109" s="4" t="s">
        <v>243</v>
      </c>
    </row>
    <row r="110" spans="1:30">
      <c r="A110" s="3">
        <f t="shared" si="50"/>
        <v>108</v>
      </c>
      <c r="B110" s="4">
        <f t="shared" si="45"/>
        <v>6</v>
      </c>
      <c r="C110" s="4">
        <f t="shared" si="46"/>
        <v>13</v>
      </c>
      <c r="E110" s="25">
        <f t="shared" si="51"/>
        <v>620</v>
      </c>
      <c r="F110" s="6">
        <f t="shared" si="47"/>
        <v>1</v>
      </c>
      <c r="G110" s="6">
        <f t="shared" si="52"/>
        <v>3</v>
      </c>
      <c r="H110" s="5">
        <f t="shared" si="53"/>
        <v>8</v>
      </c>
      <c r="I110" s="5">
        <f t="shared" si="54"/>
        <v>12</v>
      </c>
      <c r="J110" s="5">
        <f t="shared" si="55"/>
        <v>2</v>
      </c>
      <c r="K110" s="5">
        <f t="shared" si="56"/>
        <v>10</v>
      </c>
      <c r="L110" s="5">
        <f t="shared" si="57"/>
        <v>81</v>
      </c>
      <c r="M110" s="5">
        <f t="shared" si="58"/>
        <v>92</v>
      </c>
      <c r="O110" s="16">
        <f t="shared" si="59"/>
        <v>3</v>
      </c>
      <c r="P110" s="16">
        <f t="shared" si="60"/>
        <v>84</v>
      </c>
      <c r="Q110" s="22">
        <f t="shared" si="61"/>
        <v>3</v>
      </c>
      <c r="R110" s="22">
        <f t="shared" si="62"/>
        <v>24</v>
      </c>
      <c r="S110" s="16">
        <f t="shared" si="63"/>
        <v>2</v>
      </c>
      <c r="U110" s="19">
        <f t="shared" si="48"/>
        <v>6</v>
      </c>
      <c r="V110" s="19">
        <f t="shared" si="64"/>
        <v>90</v>
      </c>
      <c r="W110" s="25">
        <f t="shared" si="65"/>
        <v>3</v>
      </c>
      <c r="X110" s="25">
        <f t="shared" si="66"/>
        <v>30</v>
      </c>
      <c r="Y110" s="19">
        <f t="shared" si="67"/>
        <v>1</v>
      </c>
      <c r="Z110" s="5" t="s">
        <v>12</v>
      </c>
      <c r="AB110" s="4">
        <f t="shared" si="49"/>
        <v>2216</v>
      </c>
      <c r="AC110" s="4" t="s">
        <v>130</v>
      </c>
      <c r="AD110" s="4" t="s">
        <v>244</v>
      </c>
    </row>
    <row r="111" spans="1:30">
      <c r="A111" s="3">
        <f t="shared" si="50"/>
        <v>109</v>
      </c>
      <c r="B111" s="4">
        <f t="shared" si="45"/>
        <v>6</v>
      </c>
      <c r="C111" s="4">
        <f t="shared" si="46"/>
        <v>14</v>
      </c>
      <c r="E111" s="25">
        <f t="shared" si="51"/>
        <v>621</v>
      </c>
      <c r="F111" s="6">
        <f t="shared" si="47"/>
        <v>0</v>
      </c>
      <c r="G111" s="6">
        <f t="shared" si="52"/>
        <v>5</v>
      </c>
      <c r="H111" s="5">
        <f t="shared" si="53"/>
        <v>9</v>
      </c>
      <c r="I111" s="5">
        <f t="shared" si="54"/>
        <v>3</v>
      </c>
      <c r="J111" s="5">
        <f t="shared" si="55"/>
        <v>3</v>
      </c>
      <c r="K111" s="5">
        <f t="shared" si="56"/>
        <v>11</v>
      </c>
      <c r="L111" s="5">
        <f t="shared" si="57"/>
        <v>80</v>
      </c>
      <c r="M111" s="5">
        <f t="shared" si="58"/>
        <v>91</v>
      </c>
      <c r="O111" s="16">
        <f t="shared" si="59"/>
        <v>22</v>
      </c>
      <c r="P111" s="16">
        <f t="shared" si="60"/>
        <v>102</v>
      </c>
      <c r="Q111" s="22">
        <f t="shared" si="61"/>
        <v>4</v>
      </c>
      <c r="R111" s="22">
        <f t="shared" si="62"/>
        <v>12</v>
      </c>
      <c r="S111" s="16">
        <f t="shared" si="63"/>
        <v>1</v>
      </c>
      <c r="U111" s="19">
        <f t="shared" si="48"/>
        <v>7</v>
      </c>
      <c r="V111" s="19">
        <f t="shared" si="64"/>
        <v>109</v>
      </c>
      <c r="W111" s="25">
        <f t="shared" si="65"/>
        <v>4</v>
      </c>
      <c r="X111" s="25">
        <f t="shared" si="66"/>
        <v>19</v>
      </c>
      <c r="Y111" s="19">
        <f t="shared" si="67"/>
        <v>1</v>
      </c>
      <c r="Z111" s="5" t="s">
        <v>12</v>
      </c>
      <c r="AB111" s="4">
        <f t="shared" si="49"/>
        <v>2217</v>
      </c>
      <c r="AC111" s="4" t="s">
        <v>131</v>
      </c>
      <c r="AD111" s="4" t="s">
        <v>245</v>
      </c>
    </row>
    <row r="112" spans="1:30">
      <c r="A112" s="3">
        <f t="shared" si="50"/>
        <v>110</v>
      </c>
      <c r="B112" s="4">
        <f t="shared" si="45"/>
        <v>6</v>
      </c>
      <c r="C112" s="4">
        <f t="shared" si="46"/>
        <v>15</v>
      </c>
      <c r="E112" s="25">
        <f t="shared" si="51"/>
        <v>622</v>
      </c>
      <c r="F112" s="6">
        <f t="shared" si="47"/>
        <v>0</v>
      </c>
      <c r="G112" s="6">
        <f t="shared" si="52"/>
        <v>6</v>
      </c>
      <c r="H112" s="5">
        <f t="shared" si="53"/>
        <v>10</v>
      </c>
      <c r="I112" s="5">
        <f t="shared" si="54"/>
        <v>14</v>
      </c>
      <c r="J112" s="5">
        <f t="shared" si="55"/>
        <v>4</v>
      </c>
      <c r="K112" s="5">
        <f t="shared" si="56"/>
        <v>12</v>
      </c>
      <c r="L112" s="5">
        <f t="shared" si="57"/>
        <v>80</v>
      </c>
      <c r="M112" s="5">
        <f t="shared" si="58"/>
        <v>91</v>
      </c>
      <c r="O112" s="16">
        <f t="shared" si="59"/>
        <v>11</v>
      </c>
      <c r="P112" s="16">
        <f t="shared" si="60"/>
        <v>91</v>
      </c>
      <c r="Q112" s="22">
        <f t="shared" si="61"/>
        <v>4</v>
      </c>
      <c r="R112" s="22">
        <f t="shared" si="62"/>
        <v>1</v>
      </c>
      <c r="S112" s="16">
        <f t="shared" si="63"/>
        <v>5</v>
      </c>
      <c r="U112" s="19">
        <f t="shared" si="48"/>
        <v>3</v>
      </c>
      <c r="V112" s="19">
        <f t="shared" si="64"/>
        <v>94</v>
      </c>
      <c r="W112" s="25">
        <f t="shared" si="65"/>
        <v>4</v>
      </c>
      <c r="X112" s="25">
        <f t="shared" si="66"/>
        <v>4</v>
      </c>
      <c r="Y112" s="19">
        <f t="shared" si="67"/>
        <v>1</v>
      </c>
      <c r="Z112" s="5" t="s">
        <v>12</v>
      </c>
      <c r="AB112" s="4">
        <f t="shared" si="49"/>
        <v>2218</v>
      </c>
      <c r="AC112" s="4" t="s">
        <v>132</v>
      </c>
      <c r="AD112" s="4" t="s">
        <v>246</v>
      </c>
    </row>
    <row r="113" spans="1:30">
      <c r="A113" s="3">
        <f t="shared" si="50"/>
        <v>111</v>
      </c>
      <c r="B113" s="4">
        <f t="shared" si="45"/>
        <v>6</v>
      </c>
      <c r="C113" s="4">
        <f t="shared" si="46"/>
        <v>16</v>
      </c>
      <c r="E113" s="25">
        <f t="shared" si="51"/>
        <v>623</v>
      </c>
      <c r="F113" s="6">
        <f t="shared" si="47"/>
        <v>0</v>
      </c>
      <c r="G113" s="6">
        <f t="shared" si="52"/>
        <v>0</v>
      </c>
      <c r="H113" s="5">
        <f t="shared" si="53"/>
        <v>11</v>
      </c>
      <c r="I113" s="5">
        <f t="shared" si="54"/>
        <v>5</v>
      </c>
      <c r="J113" s="5">
        <f t="shared" si="55"/>
        <v>5</v>
      </c>
      <c r="K113" s="5">
        <f t="shared" si="56"/>
        <v>13</v>
      </c>
      <c r="L113" s="5">
        <f t="shared" si="57"/>
        <v>80</v>
      </c>
      <c r="M113" s="5">
        <f t="shared" si="58"/>
        <v>91</v>
      </c>
      <c r="O113" s="16">
        <f t="shared" si="59"/>
        <v>0</v>
      </c>
      <c r="P113" s="16">
        <f t="shared" si="60"/>
        <v>80</v>
      </c>
      <c r="Q113" s="22">
        <f t="shared" si="61"/>
        <v>3</v>
      </c>
      <c r="R113" s="22">
        <f t="shared" si="62"/>
        <v>21</v>
      </c>
      <c r="S113" s="16">
        <f t="shared" si="63"/>
        <v>2</v>
      </c>
      <c r="U113" s="19">
        <f t="shared" si="48"/>
        <v>6</v>
      </c>
      <c r="V113" s="19">
        <f t="shared" si="64"/>
        <v>86</v>
      </c>
      <c r="W113" s="25">
        <f t="shared" si="65"/>
        <v>3</v>
      </c>
      <c r="X113" s="25">
        <f t="shared" si="66"/>
        <v>27</v>
      </c>
      <c r="Y113" s="19">
        <f t="shared" si="67"/>
        <v>1</v>
      </c>
      <c r="Z113" s="5" t="s">
        <v>12</v>
      </c>
      <c r="AB113" s="4">
        <f t="shared" si="49"/>
        <v>2219</v>
      </c>
      <c r="AC113" s="4" t="s">
        <v>133</v>
      </c>
      <c r="AD113" s="4" t="s">
        <v>247</v>
      </c>
    </row>
    <row r="114" spans="1:30">
      <c r="A114" s="3">
        <f t="shared" si="50"/>
        <v>112</v>
      </c>
      <c r="B114" s="4">
        <f t="shared" si="45"/>
        <v>6</v>
      </c>
      <c r="C114" s="4">
        <f t="shared" si="46"/>
        <v>17</v>
      </c>
      <c r="E114" s="25">
        <f t="shared" si="51"/>
        <v>624</v>
      </c>
      <c r="F114" s="6">
        <f t="shared" si="47"/>
        <v>1</v>
      </c>
      <c r="G114" s="6">
        <f t="shared" si="52"/>
        <v>1</v>
      </c>
      <c r="H114" s="5">
        <f t="shared" si="53"/>
        <v>12</v>
      </c>
      <c r="I114" s="5">
        <f t="shared" si="54"/>
        <v>16</v>
      </c>
      <c r="J114" s="5">
        <f t="shared" si="55"/>
        <v>7</v>
      </c>
      <c r="K114" s="5">
        <f t="shared" si="56"/>
        <v>14</v>
      </c>
      <c r="L114" s="5">
        <f t="shared" si="57"/>
        <v>81</v>
      </c>
      <c r="M114" s="5">
        <f t="shared" si="58"/>
        <v>92</v>
      </c>
      <c r="O114" s="16">
        <f t="shared" si="59"/>
        <v>19</v>
      </c>
      <c r="P114" s="16">
        <f t="shared" si="60"/>
        <v>100</v>
      </c>
      <c r="Q114" s="22">
        <f t="shared" si="61"/>
        <v>4</v>
      </c>
      <c r="R114" s="22">
        <f t="shared" si="62"/>
        <v>9</v>
      </c>
      <c r="S114" s="16">
        <f t="shared" si="63"/>
        <v>2</v>
      </c>
      <c r="U114" s="19">
        <f t="shared" si="48"/>
        <v>6</v>
      </c>
      <c r="V114" s="19">
        <f t="shared" si="64"/>
        <v>106</v>
      </c>
      <c r="W114" s="25">
        <f t="shared" si="65"/>
        <v>4</v>
      </c>
      <c r="X114" s="25">
        <f t="shared" si="66"/>
        <v>15</v>
      </c>
      <c r="Y114" s="19">
        <f t="shared" si="67"/>
        <v>1</v>
      </c>
      <c r="Z114" s="5" t="s">
        <v>12</v>
      </c>
      <c r="AB114" s="4">
        <f t="shared" si="49"/>
        <v>2220</v>
      </c>
      <c r="AC114" s="4" t="s">
        <v>134</v>
      </c>
      <c r="AD114" s="4" t="s">
        <v>248</v>
      </c>
    </row>
    <row r="115" spans="1:30">
      <c r="A115" s="3">
        <f t="shared" si="50"/>
        <v>113</v>
      </c>
      <c r="B115" s="4">
        <f t="shared" si="45"/>
        <v>6</v>
      </c>
      <c r="C115" s="4">
        <f t="shared" si="46"/>
        <v>18</v>
      </c>
      <c r="E115" s="25">
        <f t="shared" si="51"/>
        <v>625</v>
      </c>
      <c r="F115" s="6">
        <f t="shared" si="47"/>
        <v>0</v>
      </c>
      <c r="G115" s="6">
        <f t="shared" si="52"/>
        <v>3</v>
      </c>
      <c r="H115" s="5">
        <f t="shared" si="53"/>
        <v>13</v>
      </c>
      <c r="I115" s="5">
        <f t="shared" si="54"/>
        <v>7</v>
      </c>
      <c r="J115" s="5">
        <f t="shared" si="55"/>
        <v>1</v>
      </c>
      <c r="K115" s="5">
        <f t="shared" si="56"/>
        <v>15</v>
      </c>
      <c r="L115" s="5">
        <f t="shared" si="57"/>
        <v>80</v>
      </c>
      <c r="M115" s="5">
        <f t="shared" si="58"/>
        <v>91</v>
      </c>
      <c r="O115" s="16">
        <f t="shared" si="59"/>
        <v>8</v>
      </c>
      <c r="P115" s="16">
        <f t="shared" si="60"/>
        <v>88</v>
      </c>
      <c r="Q115" s="22">
        <f t="shared" si="61"/>
        <v>3</v>
      </c>
      <c r="R115" s="22">
        <f t="shared" si="62"/>
        <v>29</v>
      </c>
      <c r="S115" s="16">
        <f t="shared" si="63"/>
        <v>6</v>
      </c>
      <c r="U115" s="19">
        <f t="shared" si="48"/>
        <v>2</v>
      </c>
      <c r="V115" s="19">
        <f t="shared" si="64"/>
        <v>90</v>
      </c>
      <c r="W115" s="25">
        <f t="shared" si="65"/>
        <v>3</v>
      </c>
      <c r="X115" s="25">
        <f t="shared" si="66"/>
        <v>31</v>
      </c>
      <c r="Y115" s="19">
        <f t="shared" si="67"/>
        <v>1</v>
      </c>
      <c r="Z115" s="5" t="s">
        <v>12</v>
      </c>
      <c r="AB115" s="4">
        <f t="shared" si="49"/>
        <v>2221</v>
      </c>
      <c r="AC115" s="4" t="s">
        <v>135</v>
      </c>
      <c r="AD115" s="4" t="s">
        <v>249</v>
      </c>
    </row>
    <row r="116" spans="1:30">
      <c r="A116" s="3">
        <f t="shared" si="50"/>
        <v>114</v>
      </c>
      <c r="B116" s="4">
        <f t="shared" si="45"/>
        <v>6</v>
      </c>
      <c r="C116" s="4">
        <f t="shared" si="46"/>
        <v>19</v>
      </c>
      <c r="E116" s="25">
        <f t="shared" si="51"/>
        <v>626</v>
      </c>
      <c r="F116" s="6">
        <f t="shared" si="47"/>
        <v>0</v>
      </c>
      <c r="G116" s="6">
        <f t="shared" si="52"/>
        <v>4</v>
      </c>
      <c r="H116" s="5">
        <f t="shared" si="53"/>
        <v>14</v>
      </c>
      <c r="I116" s="5">
        <f t="shared" si="54"/>
        <v>18</v>
      </c>
      <c r="J116" s="5">
        <f t="shared" si="55"/>
        <v>2</v>
      </c>
      <c r="K116" s="5">
        <f t="shared" si="56"/>
        <v>16</v>
      </c>
      <c r="L116" s="5">
        <f t="shared" si="57"/>
        <v>80</v>
      </c>
      <c r="M116" s="5">
        <f t="shared" si="58"/>
        <v>91</v>
      </c>
      <c r="O116" s="16">
        <f t="shared" si="59"/>
        <v>27</v>
      </c>
      <c r="P116" s="16">
        <f t="shared" si="60"/>
        <v>107</v>
      </c>
      <c r="Q116" s="22">
        <f t="shared" si="61"/>
        <v>4</v>
      </c>
      <c r="R116" s="22">
        <f t="shared" si="62"/>
        <v>17</v>
      </c>
      <c r="S116" s="16">
        <f t="shared" si="63"/>
        <v>5</v>
      </c>
      <c r="U116" s="19">
        <f t="shared" si="48"/>
        <v>3</v>
      </c>
      <c r="V116" s="19">
        <f t="shared" si="64"/>
        <v>110</v>
      </c>
      <c r="W116" s="25">
        <f t="shared" si="65"/>
        <v>4</v>
      </c>
      <c r="X116" s="25">
        <f t="shared" si="66"/>
        <v>20</v>
      </c>
      <c r="Y116" s="19">
        <f t="shared" si="67"/>
        <v>1</v>
      </c>
      <c r="Z116" s="5" t="s">
        <v>12</v>
      </c>
      <c r="AB116" s="4">
        <f t="shared" si="49"/>
        <v>2222</v>
      </c>
      <c r="AC116" s="4" t="s">
        <v>136</v>
      </c>
      <c r="AD116" s="4" t="s">
        <v>250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5"/>
  <sheetViews>
    <sheetView tabSelected="1" showRuler="0" topLeftCell="A20" zoomScale="200" zoomScaleNormal="200" zoomScalePageLayoutView="200" workbookViewId="0">
      <selection activeCell="B17" sqref="B17"/>
    </sheetView>
  </sheetViews>
  <sheetFormatPr baseColWidth="10" defaultRowHeight="15" x14ac:dyDescent="0"/>
  <cols>
    <col min="1" max="1" width="5.33203125" customWidth="1"/>
    <col min="2" max="2" width="86.33203125" style="1" customWidth="1"/>
  </cols>
  <sheetData>
    <row r="1" spans="2:2">
      <c r="B1" s="1" t="s">
        <v>20</v>
      </c>
    </row>
    <row r="2" spans="2:2">
      <c r="B2" s="1" t="s">
        <v>255</v>
      </c>
    </row>
    <row r="3" spans="2:2">
      <c r="B3" s="1" t="s">
        <v>17</v>
      </c>
    </row>
    <row r="5" spans="2:2" ht="45">
      <c r="B5" s="1" t="s">
        <v>258</v>
      </c>
    </row>
    <row r="7" spans="2:2" ht="45">
      <c r="B7" s="1" t="s">
        <v>261</v>
      </c>
    </row>
    <row r="8" spans="2:2">
      <c r="B8" s="2" t="s">
        <v>21</v>
      </c>
    </row>
    <row r="9" spans="2:2">
      <c r="B9" s="2" t="s">
        <v>22</v>
      </c>
    </row>
    <row r="11" spans="2:2">
      <c r="B11" s="1" t="s">
        <v>251</v>
      </c>
    </row>
    <row r="13" spans="2:2" ht="45">
      <c r="B13" s="1" t="s">
        <v>254</v>
      </c>
    </row>
    <row r="15" spans="2:2" ht="45">
      <c r="B15" s="1" t="s">
        <v>257</v>
      </c>
    </row>
    <row r="17" spans="2:2" ht="45">
      <c r="B17" s="1" t="s">
        <v>264</v>
      </c>
    </row>
    <row r="19" spans="2:2" ht="60">
      <c r="B19" s="1" t="s">
        <v>262</v>
      </c>
    </row>
    <row r="21" spans="2:2" ht="30">
      <c r="B21" s="1" t="s">
        <v>263</v>
      </c>
    </row>
    <row r="23" spans="2:2" ht="45">
      <c r="B23" s="1" t="s">
        <v>256</v>
      </c>
    </row>
    <row r="25" spans="2:2">
      <c r="B25" s="1" t="s">
        <v>252</v>
      </c>
    </row>
  </sheetData>
  <phoneticPr fontId="4" type="noConversion"/>
  <hyperlinks>
    <hyperlink ref="B8" r:id="rId1"/>
    <hyperlink ref="B9" r:id="rId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2</vt:i4>
      </vt:variant>
    </vt:vector>
  </HeadingPairs>
  <TitlesOfParts>
    <vt:vector size="2" baseType="lpstr">
      <vt:lpstr>Paschal Cycle</vt:lpstr>
      <vt:lpstr>README</vt:lpstr>
    </vt:vector>
  </TitlesOfParts>
  <Company>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Evangelos Drikos</dc:creator>
  <cp:lastModifiedBy>Evangelos Drikos</cp:lastModifiedBy>
  <cp:lastPrinted>2018-02-28T21:12:50Z</cp:lastPrinted>
  <dcterms:created xsi:type="dcterms:W3CDTF">2018-02-24T14:26:07Z</dcterms:created>
  <dcterms:modified xsi:type="dcterms:W3CDTF">2018-04-11T14:17:44Z</dcterms:modified>
</cp:coreProperties>
</file>