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52511"/>
</workbook>
</file>

<file path=xl/calcChain.xml><?xml version="1.0" encoding="utf-8"?>
<calcChain xmlns="http://schemas.openxmlformats.org/spreadsheetml/2006/main">
  <c r="I5" i="10" l="1"/>
  <c r="I3" i="10"/>
  <c r="I6" i="10"/>
  <c r="I4" i="10"/>
  <c r="C9" i="9"/>
  <c r="B2" i="8"/>
  <c r="B2" i="7"/>
  <c r="C2" i="6"/>
  <c r="A2" i="6"/>
  <c r="B2" i="6"/>
  <c r="A2" i="5"/>
  <c r="B2" i="5"/>
  <c r="B2" i="4"/>
  <c r="B14" i="3"/>
  <c r="B2" i="3"/>
  <c r="B3" i="3"/>
  <c r="B4" i="3"/>
  <c r="B5" i="3"/>
  <c r="B6" i="3"/>
  <c r="B7" i="3"/>
  <c r="B8" i="3"/>
  <c r="B9" i="3"/>
  <c r="B10" i="3"/>
  <c r="B11" i="3"/>
  <c r="B12" i="3"/>
  <c r="B13" i="3"/>
  <c r="B3" i="2"/>
  <c r="D6" i="1"/>
  <c r="C6" i="1"/>
  <c r="B6" i="1"/>
  <c r="B7" i="10" l="1"/>
  <c r="B3" i="6"/>
  <c r="B3" i="5"/>
</calcChain>
</file>

<file path=xl/sharedStrings.xml><?xml version="1.0" encoding="utf-8"?>
<sst xmlns="http://schemas.openxmlformats.org/spreadsheetml/2006/main" count="59" uniqueCount="41">
  <si>
    <t>thr</t>
  </si>
  <si>
    <t>sec</t>
  </si>
  <si>
    <t>+</t>
  </si>
  <si>
    <t>Ответ:</t>
  </si>
  <si>
    <t>fst</t>
  </si>
  <si>
    <t>Критерии</t>
  </si>
  <si>
    <t>Первая</t>
  </si>
  <si>
    <t>Вторая</t>
  </si>
  <si>
    <t>Третья</t>
  </si>
  <si>
    <t>Выс. пор.</t>
  </si>
  <si>
    <t>Четв.</t>
  </si>
  <si>
    <t>Пят.</t>
  </si>
  <si>
    <t>Шест.</t>
  </si>
  <si>
    <t>x</t>
  </si>
  <si>
    <t>Посл. циф.</t>
  </si>
  <si>
    <t>Пер. циф.</t>
  </si>
  <si>
    <t>у(x)</t>
  </si>
  <si>
    <t>y</t>
  </si>
  <si>
    <t>f1</t>
  </si>
  <si>
    <t>f2</t>
  </si>
  <si>
    <t>okr</t>
  </si>
  <si>
    <t>notDirHit</t>
  </si>
  <si>
    <t>DirHit</t>
  </si>
  <si>
    <t>g</t>
  </si>
  <si>
    <t>z</t>
  </si>
  <si>
    <t>1 - Сапсан, скорость равна 389 км/ч</t>
  </si>
  <si>
    <t>2 - Беркут, скорость равна 241 км/ч</t>
  </si>
  <si>
    <t>3 - Бразильский складчатогуб, скорость равна 160 км/ч</t>
  </si>
  <si>
    <t>4 - Сероголовый альбатрос, скорость равна 127 км/ч</t>
  </si>
  <si>
    <t>5 - Гепард, скорость равна 120 км/ч</t>
  </si>
  <si>
    <t>6 - Черный Марлин, скорость равна 105 км/ч</t>
  </si>
  <si>
    <t>7 - Калипта Анны, скорость равна 98,2 км/ч</t>
  </si>
  <si>
    <t>8 - Вилорог, скорость равна 88,5 км/ч</t>
  </si>
  <si>
    <t xml:space="preserve">Ответы </t>
  </si>
  <si>
    <t>Вопросы</t>
  </si>
  <si>
    <t>Хотите пройти опросник? 1 - Да, 2 - Нет.</t>
  </si>
  <si>
    <t>1) Кто убил Гвиндолина Темное Солнце?</t>
  </si>
  <si>
    <t>2) Кому Повелитель Гвин отдал части Великой Души?</t>
  </si>
  <si>
    <t>3) Что искал Шива с Востока?</t>
  </si>
  <si>
    <t>4) Кого Повелитель Гвин отправил разобраться с бездной в Олачиль?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</si>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</sst>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zoomScaleNormal="150" workbookViewId="0">
      <selection activeCell="K7" sqref="K7"/>
    </sheetView>
  </sheetViews>
  <sheetFormatPr defaultRowHeight="15" x14ac:dyDescent="0.25"/>
  <cols>
    <col min="1" max="1" width="9.7109375" customWidth="1"/>
    <col min="2" max="2" width="9" customWidth="1"/>
    <col min="3" max="3" width="7.5703125" customWidth="1"/>
    <col min="4" max="5" width="7" customWidth="1"/>
    <col min="6" max="6" width="5.28515625" customWidth="1"/>
    <col min="7" max="7" width="4.7109375" customWidth="1"/>
    <col min="8" max="8" width="6" customWidth="1"/>
  </cols>
  <sheetData>
    <row r="1" spans="1:8" x14ac:dyDescent="0.25">
      <c r="A1" s="1" t="s">
        <v>5</v>
      </c>
      <c r="B1" s="2" t="s">
        <v>9</v>
      </c>
      <c r="C1" s="2" t="s">
        <v>6</v>
      </c>
      <c r="D1" s="2" t="s">
        <v>7</v>
      </c>
      <c r="E1" s="2" t="s">
        <v>8</v>
      </c>
      <c r="F1" s="2" t="s">
        <v>10</v>
      </c>
      <c r="G1" s="14" t="s">
        <v>11</v>
      </c>
      <c r="H1" s="12" t="s">
        <v>12</v>
      </c>
    </row>
    <row r="2" spans="1:8" x14ac:dyDescent="0.25">
      <c r="A2" s="3" t="s">
        <v>4</v>
      </c>
      <c r="B2" s="4" t="s">
        <v>2</v>
      </c>
      <c r="C2" s="5">
        <v>1</v>
      </c>
      <c r="D2" s="5">
        <v>5</v>
      </c>
      <c r="E2" s="5">
        <v>0</v>
      </c>
      <c r="F2" s="13">
        <v>1</v>
      </c>
      <c r="G2" s="13">
        <v>5</v>
      </c>
      <c r="H2" s="10"/>
    </row>
    <row r="3" spans="1:8" x14ac:dyDescent="0.25">
      <c r="A3" s="3" t="s">
        <v>1</v>
      </c>
      <c r="B3" s="4" t="s">
        <v>2</v>
      </c>
      <c r="C3" s="5">
        <v>2</v>
      </c>
      <c r="D3" s="5">
        <v>1</v>
      </c>
      <c r="E3" s="5">
        <v>5</v>
      </c>
      <c r="F3" s="13"/>
      <c r="G3" s="5"/>
      <c r="H3" s="10"/>
    </row>
    <row r="4" spans="1:8" x14ac:dyDescent="0.25">
      <c r="A4" s="6" t="s">
        <v>0</v>
      </c>
      <c r="B4" s="7" t="s">
        <v>2</v>
      </c>
      <c r="C4" s="8">
        <v>2</v>
      </c>
      <c r="D4" s="8">
        <v>0</v>
      </c>
      <c r="E4" s="8">
        <v>0</v>
      </c>
      <c r="F4" s="7">
        <v>1</v>
      </c>
      <c r="G4" s="7">
        <v>4</v>
      </c>
      <c r="H4" s="11"/>
    </row>
    <row r="5" spans="1:8" x14ac:dyDescent="0.25">
      <c r="A5" s="3"/>
      <c r="B5" s="4" t="s">
        <v>4</v>
      </c>
      <c r="C5" s="4" t="s">
        <v>1</v>
      </c>
      <c r="D5" s="10" t="s">
        <v>0</v>
      </c>
    </row>
    <row r="6" spans="1:8" x14ac:dyDescent="0.25">
      <c r="A6" s="6" t="s">
        <v>3</v>
      </c>
      <c r="B6" s="8">
        <f>IF(B2="+",SUM(C2:G2),"-")</f>
        <v>12</v>
      </c>
      <c r="C6" s="8">
        <f>IF(B3="+",SUM(C3:H3),"-")</f>
        <v>8</v>
      </c>
      <c r="D6" s="9">
        <f>IF(B4="+",SUM(C4:G4),"-")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20" zoomScaleNormal="120" workbookViewId="0">
      <selection activeCell="M11" sqref="M11:M12"/>
    </sheetView>
  </sheetViews>
  <sheetFormatPr defaultRowHeight="15" x14ac:dyDescent="0.25"/>
  <sheetData>
    <row r="1" spans="1:9" x14ac:dyDescent="0.25">
      <c r="A1" t="s">
        <v>33</v>
      </c>
      <c r="B1" t="s">
        <v>34</v>
      </c>
    </row>
    <row r="2" spans="1:9" x14ac:dyDescent="0.25">
      <c r="A2">
        <v>2</v>
      </c>
      <c r="B2" t="s">
        <v>35</v>
      </c>
    </row>
    <row r="3" spans="1:9" x14ac:dyDescent="0.25">
      <c r="B3" t="s">
        <v>36</v>
      </c>
      <c r="I3">
        <f>IF(A3=1,1,0)</f>
        <v>0</v>
      </c>
    </row>
    <row r="4" spans="1:9" x14ac:dyDescent="0.25">
      <c r="B4" t="s">
        <v>37</v>
      </c>
      <c r="I4">
        <f>IF(A4=1,1,0)</f>
        <v>0</v>
      </c>
    </row>
    <row r="5" spans="1:9" x14ac:dyDescent="0.25">
      <c r="B5" t="s">
        <v>38</v>
      </c>
      <c r="I5">
        <f>IF(A5=1,1,0)</f>
        <v>0</v>
      </c>
    </row>
    <row r="6" spans="1:9" x14ac:dyDescent="0.25">
      <c r="B6" t="s">
        <v>39</v>
      </c>
      <c r="I6">
        <f>IF(A6=4,1,0)</f>
        <v>0</v>
      </c>
    </row>
    <row r="7" spans="1:9" x14ac:dyDescent="0.25">
      <c r="A7" t="s">
        <v>40</v>
      </c>
      <c r="B7" t="str">
        <f>IF(A2=2,"Спасибо за внимание",SUM(I3:I6))</f>
        <v>Спасибо за внимание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50" zoomScaleNormal="150" workbookViewId="0">
      <selection activeCell="D5" sqref="D5"/>
    </sheetView>
  </sheetViews>
  <sheetFormatPr defaultRowHeight="15" x14ac:dyDescent="0.25"/>
  <cols>
    <col min="2" max="2" width="10.140625" customWidth="1"/>
    <col min="3" max="3" width="10" customWidth="1"/>
  </cols>
  <sheetData>
    <row r="1" spans="1:3" x14ac:dyDescent="0.25">
      <c r="A1" t="s">
        <v>13</v>
      </c>
      <c r="B1" t="s">
        <v>15</v>
      </c>
      <c r="C1" t="s">
        <v>14</v>
      </c>
    </row>
    <row r="2" spans="1:3" x14ac:dyDescent="0.25">
      <c r="A2">
        <v>20</v>
      </c>
      <c r="B2">
        <v>2</v>
      </c>
      <c r="C2">
        <v>0</v>
      </c>
    </row>
    <row r="3" spans="1:3" x14ac:dyDescent="0.25">
      <c r="A3" t="s">
        <v>3</v>
      </c>
      <c r="B3">
        <f>IF(AND(MOD(B2,2)&lt;&gt;0,MOD(C2,2)&lt;&gt;0),A2^2,IF(AND(MOD(B2,2)=0,C2=0),A2^3,A2))</f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40" zoomScaleNormal="140" workbookViewId="0">
      <selection activeCell="E6" sqref="E6"/>
    </sheetView>
  </sheetViews>
  <sheetFormatPr defaultRowHeight="15" x14ac:dyDescent="0.25"/>
  <sheetData>
    <row r="1" spans="1:2" x14ac:dyDescent="0.25">
      <c r="A1" t="s">
        <v>13</v>
      </c>
      <c r="B1" t="s">
        <v>16</v>
      </c>
    </row>
    <row r="2" spans="1:2" x14ac:dyDescent="0.25">
      <c r="A2">
        <v>-3</v>
      </c>
      <c r="B2">
        <f>IF(A2&gt;=0,SIN(2*PI()*A2)-COS(2*PI()*A2),3*PI()*A2)</f>
        <v>-28.274333882308138</v>
      </c>
    </row>
    <row r="3" spans="1:2" x14ac:dyDescent="0.25">
      <c r="A3">
        <v>-2.5</v>
      </c>
      <c r="B3">
        <f>IF(A3&gt;=0,SIN(2*PI()*A3)-COS(2*PI()*A3),3*PI()*A3)</f>
        <v>-23.561944901923447</v>
      </c>
    </row>
    <row r="4" spans="1:2" x14ac:dyDescent="0.25">
      <c r="A4">
        <v>-2</v>
      </c>
      <c r="B4">
        <f>IF(A4&gt;=0,SIN(2*PI()*A4)-COS(2*PI()*A4),3*PI()*A4)</f>
        <v>-18.849555921538759</v>
      </c>
    </row>
    <row r="5" spans="1:2" x14ac:dyDescent="0.25">
      <c r="A5">
        <v>-1.5</v>
      </c>
      <c r="B5">
        <f>IF(A5&gt;=0,SIN(2*PI()*A5)-COS(2*PI()*A5),3*PI()*A5)</f>
        <v>-14.137166941154069</v>
      </c>
    </row>
    <row r="6" spans="1:2" x14ac:dyDescent="0.25">
      <c r="A6">
        <v>-1</v>
      </c>
      <c r="B6">
        <f>IF(A6&gt;=0,SIN(2*PI()*A6)-COS(2*PI()*A6),3*PI()*A6)</f>
        <v>-9.4247779607693793</v>
      </c>
    </row>
    <row r="7" spans="1:2" x14ac:dyDescent="0.25">
      <c r="A7">
        <v>-0.5</v>
      </c>
      <c r="B7">
        <f>IF(A7&gt;=0,SIN(2*PI()*A7)-COS(2*PI()*A7),3*PI()*A7)</f>
        <v>-4.7123889803846897</v>
      </c>
    </row>
    <row r="8" spans="1:2" x14ac:dyDescent="0.25">
      <c r="A8">
        <v>0</v>
      </c>
      <c r="B8">
        <f>IF(A8&gt;=0,SIN(2*PI()*A8)-COS(2*PI()*A8),3*PI()*A8)</f>
        <v>-1</v>
      </c>
    </row>
    <row r="9" spans="1:2" x14ac:dyDescent="0.25">
      <c r="A9">
        <v>0.5</v>
      </c>
      <c r="B9">
        <f>IF(A9&gt;=0,SIN(2*PI()*A9)-COS(2*PI()*A9),3*PI()*A9)</f>
        <v>1.0000000000000002</v>
      </c>
    </row>
    <row r="10" spans="1:2" x14ac:dyDescent="0.25">
      <c r="A10">
        <v>1</v>
      </c>
      <c r="B10">
        <f>IF(A10&gt;=0,SIN(2*PI()*A10)-COS(2*PI()*A10),3*PI()*A10)</f>
        <v>-1.0000000000000002</v>
      </c>
    </row>
    <row r="11" spans="1:2" x14ac:dyDescent="0.25">
      <c r="A11">
        <v>1.5</v>
      </c>
      <c r="B11">
        <f>IF(A11&gt;=0,SIN(2*PI()*A11)-COS(2*PI()*A11),3*PI()*A11)</f>
        <v>1.0000000000000004</v>
      </c>
    </row>
    <row r="12" spans="1:2" x14ac:dyDescent="0.25">
      <c r="A12">
        <v>2</v>
      </c>
      <c r="B12">
        <f>IF(A12&gt;=0,SIN(2*PI()*A12)-COS(2*PI()*A12),3*PI()*A12)</f>
        <v>-1.0000000000000004</v>
      </c>
    </row>
    <row r="13" spans="1:2" x14ac:dyDescent="0.25">
      <c r="A13">
        <v>2.5</v>
      </c>
      <c r="B13">
        <f>IF(A13&gt;=0,SIN(2*PI()*A13)-COS(2*PI()*A13),3*PI()*A13)</f>
        <v>1.0000000000000007</v>
      </c>
    </row>
    <row r="14" spans="1:2" x14ac:dyDescent="0.25">
      <c r="A14">
        <v>3</v>
      </c>
      <c r="B14">
        <f>IF(A14&gt;=0,SIN(2*PI()*A14)-COS(2*PI()*A14),3*PI()*A14)</f>
        <v>-1.0000000000000007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13</v>
      </c>
      <c r="B1" t="s">
        <v>16</v>
      </c>
    </row>
    <row r="2" spans="1:2" x14ac:dyDescent="0.25">
      <c r="A2">
        <v>-3</v>
      </c>
      <c r="B2">
        <f>IF(A2&gt;=0,SIN(2*PI()*A2)-COS(2*PI()*A2),3*PI()*A2)</f>
        <v>-28.274333882308138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workbookViewId="0">
      <selection activeCell="E3" sqref="A1:E3"/>
    </sheetView>
  </sheetViews>
  <sheetFormatPr defaultRowHeight="15" x14ac:dyDescent="0.25"/>
  <cols>
    <col min="5" max="5" width="9.140625" customWidth="1"/>
  </cols>
  <sheetData>
    <row r="1" spans="1:4" x14ac:dyDescent="0.25">
      <c r="A1" t="s">
        <v>18</v>
      </c>
      <c r="B1" t="s">
        <v>19</v>
      </c>
      <c r="C1" t="s">
        <v>13</v>
      </c>
      <c r="D1">
        <v>5</v>
      </c>
    </row>
    <row r="2" spans="1:4" x14ac:dyDescent="0.25">
      <c r="A2" t="str">
        <f>IF(OR(AND(4 &gt;= (D1+1)^2 + (D2-1)^2, D1 &lt;= -1),AND(D2 &lt;= -3/2 * D1  + 3.5, D2 &gt;= -2 * D1  -1, D1 &gt;= -1, D2 &gt;= 3*D1 -1)),"+","-")</f>
        <v>-</v>
      </c>
      <c r="B2" t="str">
        <f>IF(OR(AND(D2 &gt;= ABS(D1-3), D2 &lt;= 1),AND(4 &gt;= (D1-4)^2 + (D2+1)^2, D2 &lt;= D1-3, D2 &gt;= D1 -7)),"+","-")</f>
        <v>-</v>
      </c>
      <c r="C2" t="s">
        <v>17</v>
      </c>
      <c r="D2">
        <v>5</v>
      </c>
    </row>
    <row r="3" spans="1:4" x14ac:dyDescent="0.25">
      <c r="A3" t="s">
        <v>3</v>
      </c>
      <c r="B3" t="str">
        <f>IF(A2="+","Попадание в левую фигуру",IF(B2="+","Попадание в правую фигуру","Не попала"))</f>
        <v>Не попала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workbookViewId="0">
      <selection activeCell="F10" sqref="F10"/>
    </sheetView>
  </sheetViews>
  <sheetFormatPr defaultRowHeight="15" x14ac:dyDescent="0.25"/>
  <sheetData>
    <row r="1" spans="1:5" x14ac:dyDescent="0.25">
      <c r="A1" t="s">
        <v>20</v>
      </c>
      <c r="B1" t="s">
        <v>21</v>
      </c>
      <c r="C1" t="s">
        <v>22</v>
      </c>
      <c r="D1" t="s">
        <v>13</v>
      </c>
      <c r="E1">
        <v>0</v>
      </c>
    </row>
    <row r="2" spans="1:5" x14ac:dyDescent="0.25">
      <c r="A2" t="str">
        <f>IF(AND(36&gt;=E1^2+E2^2,E2&lt;=0),"+","-")</f>
        <v>+</v>
      </c>
      <c r="B2" t="str">
        <f>IF(OR(4 &gt; (E1-3)^2 + (E2+2)^2, AND(E2 &gt; 5*E1 - 5, E2 &gt; -5/2*(E1+5), E2 &gt; -5, E2 &lt; 0)),"+","-")</f>
        <v>+</v>
      </c>
      <c r="C2" t="str">
        <f>IF(OR(1 &gt;= (E1-3)^2 + (E2+2)^2,1 &gt;= (E1+1)^2 + (E2+3)^2,1 &gt;= (E1+3)^2 + (E2+1)^2),"+","-")</f>
        <v>-</v>
      </c>
      <c r="D2" t="s">
        <v>17</v>
      </c>
      <c r="E2">
        <v>-1</v>
      </c>
    </row>
    <row r="3" spans="1:5" x14ac:dyDescent="0.25">
      <c r="A3" t="s">
        <v>3</v>
      </c>
      <c r="B3" t="str">
        <f>IF(A2="+",IF(B2="+",IF(C2="+","Попадание в фигуру","Не попала"),"Попадание в фигуру"),"Не попала")</f>
        <v>Не попала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workbookViewId="0">
      <selection sqref="A1:B2"/>
    </sheetView>
  </sheetViews>
  <sheetFormatPr defaultRowHeight="15" x14ac:dyDescent="0.25"/>
  <sheetData>
    <row r="1" spans="1:2" x14ac:dyDescent="0.25">
      <c r="A1" t="s">
        <v>13</v>
      </c>
      <c r="B1" t="s">
        <v>23</v>
      </c>
    </row>
    <row r="2" spans="1:2" x14ac:dyDescent="0.25">
      <c r="A2">
        <v>2</v>
      </c>
      <c r="B2">
        <f>IF(OR(A2&gt;4,A2&lt;-4),"Неверный х",IF(A2&lt;=0, (3*A2^2 + TAN(2*A2+3))/(1 + 4*A2^2 + EXP(1)),(2*A2 + COS(A2)^3 - SIN(A2)^2)/
                    (1+A2^2)))</f>
        <v>0.62022212676408572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workbookViewId="0">
      <selection activeCell="C5" sqref="C5"/>
    </sheetView>
  </sheetViews>
  <sheetFormatPr defaultRowHeight="15" x14ac:dyDescent="0.25"/>
  <sheetData>
    <row r="1" spans="1:2" x14ac:dyDescent="0.25">
      <c r="A1" t="s">
        <v>13</v>
      </c>
      <c r="B1" t="s">
        <v>24</v>
      </c>
    </row>
    <row r="2" spans="1:2" x14ac:dyDescent="0.25">
      <c r="A2">
        <v>5</v>
      </c>
      <c r="B2" t="str">
        <f>IF(OR(A2&gt;4,A2&lt;-4),"Неверный х",IF(A2&lt;=0, (3*A2 +(EXP(1) + A2^2)^(1/4))/2*ABS(A2-2),IF(AND(A2 &gt;= 0, A2 &lt;= 1),2*COS(A2)*EXP(-2*A2) + 2*PI()*A2,2*SIN(3*A2) - TAN(A2^3 - A2^2))))</f>
        <v>Неверный х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E12" sqref="E12"/>
    </sheetView>
  </sheetViews>
  <sheetFormatPr defaultRowHeight="15" x14ac:dyDescent="0.25"/>
  <sheetData>
    <row r="1" spans="1:3" x14ac:dyDescent="0.25">
      <c r="A1" t="s">
        <v>25</v>
      </c>
    </row>
    <row r="2" spans="1:3" x14ac:dyDescent="0.25">
      <c r="A2" t="s">
        <v>26</v>
      </c>
    </row>
    <row r="3" spans="1:3" x14ac:dyDescent="0.25">
      <c r="A3" t="s">
        <v>27</v>
      </c>
    </row>
    <row r="4" spans="1:3" x14ac:dyDescent="0.25">
      <c r="A4" t="s">
        <v>28</v>
      </c>
    </row>
    <row r="5" spans="1:3" x14ac:dyDescent="0.25">
      <c r="A5" t="s">
        <v>29</v>
      </c>
    </row>
    <row r="6" spans="1:3" x14ac:dyDescent="0.25">
      <c r="A6" t="s">
        <v>30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13</v>
      </c>
      <c r="B9" t="s">
        <v>3</v>
      </c>
      <c r="C9" t="str">
        <f>IF(A10=1,A1,IF(A10=2,A2,IF(A10=3,A3,IF(A10=4,A4,IF(A10=5,A5,IF(A10=6,A6,IF(A10=7,A7,IF(A10=8,A8,"Ошибка данных"))))))))</f>
        <v>Ошибка данных</v>
      </c>
    </row>
    <row r="10" spans="1:3" x14ac:dyDescent="0.25">
      <c r="A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2022-12-02T13:51:08Z</dcterms:modified>
</cp:coreProperties>
</file>