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G:\Mi unidad\SAN ALBERTO PERÚ\ÁREA COMERCIAL\2022\IMPORTACIONES DIRECTAS\DOCUMENTOS DE EMBARQUE 2022\M0064\"/>
    </mc:Choice>
  </mc:AlternateContent>
  <xr:revisionPtr revIDLastSave="0" documentId="13_ncr:1_{A0A13C00-A22D-4120-A5DA-9EC29C8A8E7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ACKING LIST" sheetId="4" r:id="rId1"/>
    <sheet name="ER105-06SA" sheetId="1" r:id="rId2"/>
    <sheet name="Hoja2" sheetId="2" r:id="rId3"/>
    <sheet name="Hoja3" sheetId="3" r:id="rId4"/>
  </sheets>
  <calcPr calcId="191029"/>
  <pivotCaches>
    <pivotCache cacheId="2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2" i="1" l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1" i="1"/>
  <c r="O32" i="1"/>
  <c r="O30" i="1"/>
</calcChain>
</file>

<file path=xl/sharedStrings.xml><?xml version="1.0" encoding="utf-8"?>
<sst xmlns="http://schemas.openxmlformats.org/spreadsheetml/2006/main" count="611" uniqueCount="68">
  <si>
    <t>Envase</t>
  </si>
  <si>
    <t>Calibre</t>
  </si>
  <si>
    <t>EXP. Y COMERC. ERFRU</t>
  </si>
  <si>
    <t>EXP.SAN ALBERTO S.A.</t>
  </si>
  <si>
    <t>PK008067</t>
  </si>
  <si>
    <t>AGRICOLA E INMOBILIARIA G</t>
  </si>
  <si>
    <t>GRANNY S</t>
  </si>
  <si>
    <t xml:space="preserve">XFY     </t>
  </si>
  <si>
    <t xml:space="preserve">CUPIDO ERF-19                           </t>
  </si>
  <si>
    <t xml:space="preserve">FG11561 </t>
  </si>
  <si>
    <t xml:space="preserve">MSC ORION           </t>
  </si>
  <si>
    <t xml:space="preserve">MSCU-739582-4       </t>
  </si>
  <si>
    <t>PK008065</t>
  </si>
  <si>
    <t>AGRICOLA SANTA ADRIANA SP</t>
  </si>
  <si>
    <t>PK008066</t>
  </si>
  <si>
    <t>PK008077</t>
  </si>
  <si>
    <t>PK008076</t>
  </si>
  <si>
    <t xml:space="preserve">ERFRUT NEGRA-19                         </t>
  </si>
  <si>
    <t>PK008057</t>
  </si>
  <si>
    <t>ROYAL GA</t>
  </si>
  <si>
    <t>PK008060</t>
  </si>
  <si>
    <t>PK008063</t>
  </si>
  <si>
    <t>SOC. AGRICOLA ALBORADA S.</t>
  </si>
  <si>
    <t xml:space="preserve">X2A     </t>
  </si>
  <si>
    <t xml:space="preserve">ERFRUT-20                               </t>
  </si>
  <si>
    <t>ANDES</t>
  </si>
  <si>
    <t>ER105-06SA</t>
  </si>
  <si>
    <t>PROVEEDOR</t>
  </si>
  <si>
    <t>PLANTA DESPACHO</t>
  </si>
  <si>
    <t>EXPORTADOR</t>
  </si>
  <si>
    <t>FOLIO</t>
  </si>
  <si>
    <t>Fecha
Embalaje</t>
  </si>
  <si>
    <t>CSG</t>
  </si>
  <si>
    <t>Productor</t>
  </si>
  <si>
    <t>Categoría</t>
  </si>
  <si>
    <t>Variedad</t>
  </si>
  <si>
    <t>Etiqueta</t>
  </si>
  <si>
    <t>Lote</t>
  </si>
  <si>
    <t>Cajas</t>
  </si>
  <si>
    <t>Kilos</t>
  </si>
  <si>
    <t>Termografo</t>
  </si>
  <si>
    <t>CONTENEDOR</t>
  </si>
  <si>
    <t>GUIA</t>
  </si>
  <si>
    <t>FECHA DESPACHO</t>
  </si>
  <si>
    <t>CLIENTE</t>
  </si>
  <si>
    <t>DESTINO</t>
  </si>
  <si>
    <t>PUERTO DESPACHO</t>
  </si>
  <si>
    <t>PUERTO LLEGADA</t>
  </si>
  <si>
    <t>NAVE</t>
  </si>
  <si>
    <t>EMBARQUE</t>
  </si>
  <si>
    <t>ZARPE</t>
  </si>
  <si>
    <t>SAN ANTONIO</t>
  </si>
  <si>
    <t>EXP.SAN ALBERTO PERU S.A</t>
  </si>
  <si>
    <t>PERU</t>
  </si>
  <si>
    <t>CALLAO</t>
  </si>
  <si>
    <t>CUPIDO</t>
  </si>
  <si>
    <t>ERFRUT</t>
  </si>
  <si>
    <t>JND4N0HC7V</t>
  </si>
  <si>
    <t>JND4N0HDEV</t>
  </si>
  <si>
    <t>Total general</t>
  </si>
  <si>
    <t>Suma de Cajas</t>
  </si>
  <si>
    <t>Total GRANNY S</t>
  </si>
  <si>
    <t>Total ROYAL GA</t>
  </si>
  <si>
    <t>Total CUPIDO</t>
  </si>
  <si>
    <t>Total ERFRUT</t>
  </si>
  <si>
    <t xml:space="preserve">Total CUPIDO ERF-19                           </t>
  </si>
  <si>
    <t xml:space="preserve">Total ERFRUT NEGRA-19                         </t>
  </si>
  <si>
    <t xml:space="preserve">Total ERFRUT-20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</si>
</sst>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3"/>
      <name val="Cambria"/>
      <family val="2"/>
      <scheme val="major"/>
    </font>
    <font>
      <sz val="10"/>
      <name val="Arial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indexed="65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43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7" fillId="4" borderId="0" applyNumberFormat="0" applyBorder="0" applyAlignment="0" applyProtection="0"/>
    <xf numFmtId="0" fontId="8" fillId="5" borderId="4" applyNumberFormat="0" applyAlignment="0" applyProtection="0"/>
    <xf numFmtId="0" fontId="9" fillId="6" borderId="5" applyNumberFormat="0" applyAlignment="0" applyProtection="0"/>
    <xf numFmtId="0" fontId="10" fillId="6" borderId="4" applyNumberFormat="0" applyAlignment="0" applyProtection="0"/>
    <xf numFmtId="0" fontId="11" fillId="0" borderId="6" applyNumberFormat="0" applyFill="0" applyAlignment="0" applyProtection="0"/>
    <xf numFmtId="0" fontId="12" fillId="7" borderId="7" applyNumberFormat="0" applyAlignment="0" applyProtection="0"/>
    <xf numFmtId="0" fontId="13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6" fillId="12" borderId="0" applyNumberFormat="0" applyBorder="0" applyAlignment="0" applyProtection="0"/>
    <xf numFmtId="0" fontId="16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6" fillId="16" borderId="0" applyNumberFormat="0" applyBorder="0" applyAlignment="0" applyProtection="0"/>
    <xf numFmtId="0" fontId="16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6" fillId="20" borderId="0" applyNumberFormat="0" applyBorder="0" applyAlignment="0" applyProtection="0"/>
    <xf numFmtId="0" fontId="16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6" fillId="24" borderId="0" applyNumberFormat="0" applyBorder="0" applyAlignment="0" applyProtection="0"/>
    <xf numFmtId="0" fontId="16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6" fillId="28" borderId="0" applyNumberFormat="0" applyBorder="0" applyAlignment="0" applyProtection="0"/>
    <xf numFmtId="0" fontId="16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6" fillId="32" borderId="0" applyNumberFormat="0" applyBorder="0" applyAlignment="0" applyProtection="0"/>
    <xf numFmtId="0" fontId="17" fillId="0" borderId="0" applyNumberFormat="0" applyFill="0" applyBorder="0" applyAlignment="0" applyProtection="0"/>
    <xf numFmtId="0" fontId="18" fillId="0" borderId="0"/>
  </cellStyleXfs>
  <cellXfs count="21">
    <xf numFmtId="0" fontId="0" fillId="0" borderId="0" xfId="0"/>
    <xf numFmtId="0" fontId="0" fillId="0" borderId="0" xfId="0" pivotButton="1"/>
    <xf numFmtId="0" fontId="0" fillId="0" borderId="0" xfId="0" applyAlignment="1">
      <alignment wrapText="1"/>
    </xf>
    <xf numFmtId="14" fontId="0" fillId="0" borderId="0" xfId="0" applyNumberFormat="1"/>
    <xf numFmtId="0" fontId="0" fillId="0" borderId="10" xfId="0" pivotButton="1" applyBorder="1"/>
    <xf numFmtId="0" fontId="0" fillId="0" borderId="11" xfId="0" applyBorder="1"/>
    <xf numFmtId="0" fontId="0" fillId="0" borderId="12" xfId="0" applyBorder="1"/>
    <xf numFmtId="0" fontId="0" fillId="0" borderId="10" xfId="0" applyBorder="1"/>
    <xf numFmtId="0" fontId="0" fillId="0" borderId="13" xfId="0" applyBorder="1"/>
    <xf numFmtId="0" fontId="0" fillId="0" borderId="14" xfId="0" applyBorder="1"/>
    <xf numFmtId="0" fontId="0" fillId="0" borderId="10" xfId="0" applyNumberFormat="1" applyBorder="1"/>
    <xf numFmtId="0" fontId="0" fillId="0" borderId="13" xfId="0" applyNumberFormat="1" applyBorder="1"/>
    <xf numFmtId="0" fontId="0" fillId="0" borderId="14" xfId="0" applyNumberFormat="1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6" xfId="0" applyNumberFormat="1" applyBorder="1"/>
    <xf numFmtId="0" fontId="0" fillId="0" borderId="18" xfId="0" applyNumberFormat="1" applyBorder="1"/>
    <xf numFmtId="0" fontId="0" fillId="0" borderId="19" xfId="0" applyNumberFormat="1" applyBorder="1"/>
    <xf numFmtId="0" fontId="0" fillId="0" borderId="19" xfId="0" pivotButton="1" applyBorder="1"/>
    <xf numFmtId="0" fontId="0" fillId="0" borderId="19" xfId="0" applyBorder="1"/>
  </cellXfs>
  <cellStyles count="43">
    <cellStyle name="20% - Énfasis1" xfId="18" builtinId="30" customBuiltin="1"/>
    <cellStyle name="20% - Énfasis2" xfId="22" builtinId="34" customBuiltin="1"/>
    <cellStyle name="20% - Énfasis3" xfId="26" builtinId="38" customBuiltin="1"/>
    <cellStyle name="20% - Énfasis4" xfId="30" builtinId="42" customBuiltin="1"/>
    <cellStyle name="20% - Énfasis5" xfId="34" builtinId="46" customBuiltin="1"/>
    <cellStyle name="20% - Énfasis6" xfId="38" builtinId="50" customBuiltin="1"/>
    <cellStyle name="40% - Énfasis1" xfId="19" builtinId="31" customBuiltin="1"/>
    <cellStyle name="40% - Énfasis2" xfId="23" builtinId="35" customBuiltin="1"/>
    <cellStyle name="40% - Énfasis3" xfId="27" builtinId="39" customBuiltin="1"/>
    <cellStyle name="40% - Énfasis4" xfId="31" builtinId="43" customBuiltin="1"/>
    <cellStyle name="40% - Énfasis5" xfId="35" builtinId="47" customBuiltin="1"/>
    <cellStyle name="40% - Énfasis6" xfId="39" builtinId="51" customBuiltin="1"/>
    <cellStyle name="60% - Énfasis1" xfId="20" builtinId="32" customBuiltin="1"/>
    <cellStyle name="60% - Énfasis2" xfId="24" builtinId="36" customBuiltin="1"/>
    <cellStyle name="60% - Énfasis3" xfId="28" builtinId="40" customBuiltin="1"/>
    <cellStyle name="60% - Énfasis4" xfId="32" builtinId="44" customBuiltin="1"/>
    <cellStyle name="60% - Énfasis5" xfId="36" builtinId="48" customBuiltin="1"/>
    <cellStyle name="60% - Énfasis6" xfId="40" builtinId="52" customBuiltin="1"/>
    <cellStyle name="Bueno" xfId="5" builtinId="26" customBuiltin="1"/>
    <cellStyle name="Cálculo" xfId="10" builtinId="22" customBuiltin="1"/>
    <cellStyle name="Celda de comprobación" xfId="12" builtinId="23" customBuiltin="1"/>
    <cellStyle name="Celda vinculada" xfId="11" builtinId="24" customBuiltin="1"/>
    <cellStyle name="Encabezado 1" xfId="1" builtinId="16" customBuiltin="1"/>
    <cellStyle name="Encabezado 4" xfId="4" builtinId="19" customBuiltin="1"/>
    <cellStyle name="Énfasis1" xfId="17" builtinId="29" customBuiltin="1"/>
    <cellStyle name="Énfasis2" xfId="21" builtinId="33" customBuiltin="1"/>
    <cellStyle name="Énfasis3" xfId="25" builtinId="37" customBuiltin="1"/>
    <cellStyle name="Énfasis4" xfId="29" builtinId="41" customBuiltin="1"/>
    <cellStyle name="Énfasis5" xfId="33" builtinId="45" customBuiltin="1"/>
    <cellStyle name="Énfasis6" xfId="37" builtinId="49" customBuiltin="1"/>
    <cellStyle name="Entrada" xfId="8" builtinId="20" customBuiltin="1"/>
    <cellStyle name="Incorrecto" xfId="6" builtinId="27" customBuiltin="1"/>
    <cellStyle name="Neutral" xfId="7" builtinId="28" customBuiltin="1"/>
    <cellStyle name="Normal" xfId="0" builtinId="0"/>
    <cellStyle name="Normal 2" xfId="42" xr:uid="{00000000-0005-0000-0000-000022000000}"/>
    <cellStyle name="Notas" xfId="14" builtinId="10" customBuiltin="1"/>
    <cellStyle name="Salida" xfId="9" builtinId="21" customBuiltin="1"/>
    <cellStyle name="Texto de advertencia" xfId="13" builtinId="11" customBuiltin="1"/>
    <cellStyle name="Texto explicativo" xfId="15" builtinId="53" customBuiltin="1"/>
    <cellStyle name="Título 2" xfId="2" builtinId="17" customBuiltin="1"/>
    <cellStyle name="Título 3" xfId="3" builtinId="18" customBuiltin="1"/>
    <cellStyle name="Título 4" xfId="41" xr:uid="{00000000-0005-0000-0000-000029000000}"/>
    <cellStyle name="Total" xfId="16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PC" refreshedDate="44863.520577314812" createdVersion="4" refreshedVersion="4" minRefreshableVersion="3" recordCount="31" xr:uid="{00000000-000A-0000-FFFF-FFFF02000000}">
  <cacheSource type="worksheet">
    <worksheetSource ref="A1:Z32" sheet="ER105-06SA"/>
  </cacheSource>
  <cacheFields count="26">
    <cacheField name="PROVEEDOR" numFmtId="0">
      <sharedItems/>
    </cacheField>
    <cacheField name="PLANTA DESPACHO" numFmtId="0">
      <sharedItems/>
    </cacheField>
    <cacheField name="EXPORTADOR" numFmtId="0">
      <sharedItems count="1">
        <s v="EXP.SAN ALBERTO S.A."/>
      </sharedItems>
    </cacheField>
    <cacheField name="FOLIO" numFmtId="0">
      <sharedItems containsSemiMixedTypes="0" containsString="0" containsNumber="1" containsInteger="1" minValue="12215496" maxValue="12216813" count="21">
        <n v="12216373"/>
        <n v="12216412"/>
        <n v="12216418"/>
        <n v="12216328"/>
        <n v="12216353"/>
        <n v="12216356"/>
        <n v="12216361"/>
        <n v="12216401"/>
        <n v="12216813"/>
        <n v="12216371"/>
        <n v="12216407"/>
        <n v="12215729"/>
        <n v="12215834"/>
        <n v="12215853"/>
        <n v="12215877"/>
        <n v="12215904"/>
        <n v="12216092"/>
        <n v="12216335"/>
        <n v="12216390"/>
        <n v="12215496"/>
        <n v="12216350"/>
      </sharedItems>
    </cacheField>
    <cacheField name="Fecha_x000a_Embalaje" numFmtId="14">
      <sharedItems containsSemiMixedTypes="0" containsNonDate="0" containsDate="1" containsString="0" minDate="2022-09-28T00:00:00" maxDate="2022-10-22T00:00:00"/>
    </cacheField>
    <cacheField name="CSG" numFmtId="0">
      <sharedItems containsSemiMixedTypes="0" containsString="0" containsNumber="1" containsInteger="1" minValue="89630" maxValue="93777"/>
    </cacheField>
    <cacheField name="Productor" numFmtId="0">
      <sharedItems/>
    </cacheField>
    <cacheField name="Categoría" numFmtId="0">
      <sharedItems count="2">
        <s v="XFY     "/>
        <s v="X2A     "/>
      </sharedItems>
    </cacheField>
    <cacheField name="Variedad" numFmtId="0">
      <sharedItems count="2">
        <s v="GRANNY S"/>
        <s v="ROYAL GA"/>
      </sharedItems>
    </cacheField>
    <cacheField name="Etiqueta" numFmtId="0">
      <sharedItems count="2">
        <s v="CUPIDO"/>
        <s v="ERFRUT"/>
      </sharedItems>
    </cacheField>
    <cacheField name="Envase" numFmtId="0">
      <sharedItems count="3">
        <s v="CUPIDO ERF-19                           "/>
        <s v="ERFRUT NEGRA-19                         "/>
        <s v="ERFRUT-20                               "/>
      </sharedItems>
    </cacheField>
    <cacheField name="Lote" numFmtId="0">
      <sharedItems/>
    </cacheField>
    <cacheField name="Calibre" numFmtId="0">
      <sharedItems containsSemiMixedTypes="0" containsString="0" containsNumber="1" containsInteger="1" minValue="100" maxValue="150" count="4">
        <n v="125"/>
        <n v="113"/>
        <n v="100"/>
        <n v="150"/>
      </sharedItems>
    </cacheField>
    <cacheField name="Cajas" numFmtId="0">
      <sharedItems containsSemiMixedTypes="0" containsString="0" containsNumber="1" containsInteger="1" minValue="1" maxValue="49"/>
    </cacheField>
    <cacheField name="Kilos" numFmtId="0">
      <sharedItems containsSemiMixedTypes="0" containsString="0" containsNumber="1" containsInteger="1" minValue="19" maxValue="980" count="20">
        <n v="570"/>
        <n v="171"/>
        <n v="912"/>
        <n v="931"/>
        <n v="361"/>
        <n v="760"/>
        <n v="19"/>
        <n v="152"/>
        <n v="418"/>
        <n v="95"/>
        <n v="133"/>
        <n v="304"/>
        <n v="627"/>
        <n v="836"/>
        <n v="703"/>
        <n v="228"/>
        <n v="798"/>
        <n v="980"/>
        <n v="560"/>
        <n v="420"/>
      </sharedItems>
    </cacheField>
    <cacheField name="Termografo" numFmtId="0">
      <sharedItems containsBlank="1" count="3">
        <m/>
        <s v="JND4N0HC7V"/>
        <s v="JND4N0HDEV"/>
      </sharedItems>
    </cacheField>
    <cacheField name="CONTENEDOR" numFmtId="0">
      <sharedItems/>
    </cacheField>
    <cacheField name="GUIA" numFmtId="0">
      <sharedItems/>
    </cacheField>
    <cacheField name="FECHA DESPACHO" numFmtId="14">
      <sharedItems containsSemiMixedTypes="0" containsNonDate="0" containsDate="1" containsString="0" minDate="2022-10-28T00:00:00" maxDate="2022-10-29T00:00:00"/>
    </cacheField>
    <cacheField name="CLIENTE" numFmtId="0">
      <sharedItems count="1">
        <s v="EXP.SAN ALBERTO PERU S.A"/>
      </sharedItems>
    </cacheField>
    <cacheField name="DESTINO" numFmtId="0">
      <sharedItems count="1">
        <s v="PERU"/>
      </sharedItems>
    </cacheField>
    <cacheField name="PUERTO DESPACHO" numFmtId="0">
      <sharedItems/>
    </cacheField>
    <cacheField name="PUERTO LLEGADA" numFmtId="0">
      <sharedItems count="1">
        <s v="CALLAO"/>
      </sharedItems>
    </cacheField>
    <cacheField name="NAVE" numFmtId="0">
      <sharedItems count="1">
        <s v="MSC ORION           "/>
      </sharedItems>
    </cacheField>
    <cacheField name="EMBARQUE" numFmtId="0">
      <sharedItems count="1">
        <s v="ER105-06SA"/>
      </sharedItems>
    </cacheField>
    <cacheField name="ZARPE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">
  <r>
    <s v="EXP. Y COMERC. ERFRU"/>
    <s v="ANDES"/>
    <x v="0"/>
    <x v="0"/>
    <d v="2022-10-07T00:00:00"/>
    <n v="91689"/>
    <s v="AGRICOLA E INMOBILIARIA G"/>
    <x v="0"/>
    <x v="0"/>
    <x v="0"/>
    <x v="0"/>
    <s v="PK008067"/>
    <x v="0"/>
    <n v="30"/>
    <x v="0"/>
    <x v="0"/>
    <s v="MSCU-739582-4       "/>
    <s v="FG11561 "/>
    <d v="2022-10-28T00:00:00"/>
    <x v="0"/>
    <x v="0"/>
    <s v="SAN ANTONIO"/>
    <x v="0"/>
    <x v="0"/>
    <x v="0"/>
    <m/>
  </r>
  <r>
    <s v="EXP. Y COMERC. ERFRU"/>
    <s v="ANDES"/>
    <x v="0"/>
    <x v="1"/>
    <d v="2022-10-07T00:00:00"/>
    <n v="91689"/>
    <s v="AGRICOLA E INMOBILIARIA G"/>
    <x v="0"/>
    <x v="0"/>
    <x v="0"/>
    <x v="0"/>
    <s v="PK008067"/>
    <x v="0"/>
    <n v="9"/>
    <x v="1"/>
    <x v="0"/>
    <s v="MSCU-739582-4       "/>
    <s v="FG11561 "/>
    <d v="2022-10-28T00:00:00"/>
    <x v="0"/>
    <x v="0"/>
    <s v="SAN ANTONIO"/>
    <x v="0"/>
    <x v="0"/>
    <x v="0"/>
    <m/>
  </r>
  <r>
    <s v="EXP. Y COMERC. ERFRU"/>
    <s v="ANDES"/>
    <x v="0"/>
    <x v="2"/>
    <d v="2022-10-07T00:00:00"/>
    <n v="91689"/>
    <s v="AGRICOLA E INMOBILIARIA G"/>
    <x v="0"/>
    <x v="0"/>
    <x v="0"/>
    <x v="0"/>
    <s v="PK008067"/>
    <x v="0"/>
    <n v="48"/>
    <x v="2"/>
    <x v="0"/>
    <s v="MSCU-739582-4       "/>
    <s v="FG11561 "/>
    <d v="2022-10-28T00:00:00"/>
    <x v="0"/>
    <x v="0"/>
    <s v="SAN ANTONIO"/>
    <x v="0"/>
    <x v="0"/>
    <x v="0"/>
    <m/>
  </r>
  <r>
    <s v="EXP. Y COMERC. ERFRU"/>
    <s v="ANDES"/>
    <x v="0"/>
    <x v="3"/>
    <d v="2022-10-06T00:00:00"/>
    <n v="93777"/>
    <s v="AGRICOLA SANTA ADRIANA SP"/>
    <x v="0"/>
    <x v="0"/>
    <x v="0"/>
    <x v="0"/>
    <s v="PK008065"/>
    <x v="0"/>
    <n v="49"/>
    <x v="3"/>
    <x v="0"/>
    <s v="MSCU-739582-4       "/>
    <s v="FG11561 "/>
    <d v="2022-10-28T00:00:00"/>
    <x v="0"/>
    <x v="0"/>
    <s v="SAN ANTONIO"/>
    <x v="0"/>
    <x v="0"/>
    <x v="0"/>
    <m/>
  </r>
  <r>
    <s v="EXP. Y COMERC. ERFRU"/>
    <s v="ANDES"/>
    <x v="0"/>
    <x v="4"/>
    <d v="2022-10-07T00:00:00"/>
    <n v="93777"/>
    <s v="AGRICOLA SANTA ADRIANA SP"/>
    <x v="0"/>
    <x v="0"/>
    <x v="0"/>
    <x v="0"/>
    <s v="PK008066"/>
    <x v="0"/>
    <n v="49"/>
    <x v="3"/>
    <x v="0"/>
    <s v="MSCU-739582-4       "/>
    <s v="FG11561 "/>
    <d v="2022-10-28T00:00:00"/>
    <x v="0"/>
    <x v="0"/>
    <s v="SAN ANTONIO"/>
    <x v="0"/>
    <x v="0"/>
    <x v="0"/>
    <m/>
  </r>
  <r>
    <s v="EXP. Y COMERC. ERFRU"/>
    <s v="ANDES"/>
    <x v="0"/>
    <x v="5"/>
    <d v="2022-10-07T00:00:00"/>
    <n v="93777"/>
    <s v="AGRICOLA SANTA ADRIANA SP"/>
    <x v="0"/>
    <x v="0"/>
    <x v="0"/>
    <x v="0"/>
    <s v="PK008066"/>
    <x v="0"/>
    <n v="49"/>
    <x v="3"/>
    <x v="0"/>
    <s v="MSCU-739582-4       "/>
    <s v="FG11561 "/>
    <d v="2022-10-28T00:00:00"/>
    <x v="0"/>
    <x v="0"/>
    <s v="SAN ANTONIO"/>
    <x v="0"/>
    <x v="0"/>
    <x v="0"/>
    <m/>
  </r>
  <r>
    <s v="EXP. Y COMERC. ERFRU"/>
    <s v="ANDES"/>
    <x v="0"/>
    <x v="6"/>
    <d v="2022-10-07T00:00:00"/>
    <n v="93777"/>
    <s v="AGRICOLA SANTA ADRIANA SP"/>
    <x v="0"/>
    <x v="0"/>
    <x v="0"/>
    <x v="0"/>
    <s v="PK008066"/>
    <x v="0"/>
    <n v="49"/>
    <x v="3"/>
    <x v="0"/>
    <s v="MSCU-739582-4       "/>
    <s v="FG11561 "/>
    <d v="2022-10-28T00:00:00"/>
    <x v="0"/>
    <x v="0"/>
    <s v="SAN ANTONIO"/>
    <x v="0"/>
    <x v="0"/>
    <x v="0"/>
    <m/>
  </r>
  <r>
    <s v="EXP. Y COMERC. ERFRU"/>
    <s v="ANDES"/>
    <x v="0"/>
    <x v="0"/>
    <d v="2022-10-07T00:00:00"/>
    <n v="93777"/>
    <s v="AGRICOLA SANTA ADRIANA SP"/>
    <x v="0"/>
    <x v="0"/>
    <x v="0"/>
    <x v="0"/>
    <s v="PK008066"/>
    <x v="0"/>
    <n v="19"/>
    <x v="4"/>
    <x v="0"/>
    <s v="MSCU-739582-4       "/>
    <s v="FG11561 "/>
    <d v="2022-10-28T00:00:00"/>
    <x v="0"/>
    <x v="0"/>
    <s v="SAN ANTONIO"/>
    <x v="0"/>
    <x v="0"/>
    <x v="0"/>
    <m/>
  </r>
  <r>
    <s v="EXP. Y COMERC. ERFRU"/>
    <s v="ANDES"/>
    <x v="0"/>
    <x v="7"/>
    <d v="2022-10-06T00:00:00"/>
    <n v="93777"/>
    <s v="AGRICOLA SANTA ADRIANA SP"/>
    <x v="0"/>
    <x v="0"/>
    <x v="0"/>
    <x v="0"/>
    <s v="PK008065"/>
    <x v="0"/>
    <n v="49"/>
    <x v="3"/>
    <x v="0"/>
    <s v="MSCU-739582-4       "/>
    <s v="FG11561 "/>
    <d v="2022-10-28T00:00:00"/>
    <x v="0"/>
    <x v="0"/>
    <s v="SAN ANTONIO"/>
    <x v="0"/>
    <x v="0"/>
    <x v="0"/>
    <m/>
  </r>
  <r>
    <s v="EXP. Y COMERC. ERFRU"/>
    <s v="ANDES"/>
    <x v="0"/>
    <x v="1"/>
    <d v="2022-10-07T00:00:00"/>
    <n v="93777"/>
    <s v="AGRICOLA SANTA ADRIANA SP"/>
    <x v="0"/>
    <x v="0"/>
    <x v="0"/>
    <x v="0"/>
    <s v="PK008066"/>
    <x v="0"/>
    <n v="40"/>
    <x v="5"/>
    <x v="0"/>
    <s v="MSCU-739582-4       "/>
    <s v="FG11561 "/>
    <d v="2022-10-28T00:00:00"/>
    <x v="0"/>
    <x v="0"/>
    <s v="SAN ANTONIO"/>
    <x v="0"/>
    <x v="0"/>
    <x v="0"/>
    <m/>
  </r>
  <r>
    <s v="EXP. Y COMERC. ERFRU"/>
    <s v="ANDES"/>
    <x v="0"/>
    <x v="2"/>
    <d v="2022-10-07T00:00:00"/>
    <n v="93777"/>
    <s v="AGRICOLA SANTA ADRIANA SP"/>
    <x v="0"/>
    <x v="0"/>
    <x v="0"/>
    <x v="0"/>
    <s v="PK008066"/>
    <x v="0"/>
    <n v="1"/>
    <x v="6"/>
    <x v="0"/>
    <s v="MSCU-739582-4       "/>
    <s v="FG11561 "/>
    <d v="2022-10-28T00:00:00"/>
    <x v="0"/>
    <x v="0"/>
    <s v="SAN ANTONIO"/>
    <x v="0"/>
    <x v="0"/>
    <x v="0"/>
    <m/>
  </r>
  <r>
    <s v="EXP. Y COMERC. ERFRU"/>
    <s v="ANDES"/>
    <x v="0"/>
    <x v="8"/>
    <d v="2022-10-21T00:00:00"/>
    <n v="93777"/>
    <s v="AGRICOLA SANTA ADRIANA SP"/>
    <x v="0"/>
    <x v="0"/>
    <x v="0"/>
    <x v="0"/>
    <s v="PK008077"/>
    <x v="0"/>
    <n v="19"/>
    <x v="4"/>
    <x v="0"/>
    <s v="MSCU-739582-4       "/>
    <s v="FG11561 "/>
    <d v="2022-10-28T00:00:00"/>
    <x v="0"/>
    <x v="0"/>
    <s v="SAN ANTONIO"/>
    <x v="0"/>
    <x v="0"/>
    <x v="0"/>
    <m/>
  </r>
  <r>
    <s v="EXP. Y COMERC. ERFRU"/>
    <s v="ANDES"/>
    <x v="0"/>
    <x v="8"/>
    <d v="2022-10-20T00:00:00"/>
    <n v="93777"/>
    <s v="AGRICOLA SANTA ADRIANA SP"/>
    <x v="0"/>
    <x v="0"/>
    <x v="0"/>
    <x v="0"/>
    <s v="PK008076"/>
    <x v="0"/>
    <n v="8"/>
    <x v="7"/>
    <x v="0"/>
    <s v="MSCU-739582-4       "/>
    <s v="FG11561 "/>
    <d v="2022-10-28T00:00:00"/>
    <x v="0"/>
    <x v="0"/>
    <s v="SAN ANTONIO"/>
    <x v="0"/>
    <x v="0"/>
    <x v="0"/>
    <m/>
  </r>
  <r>
    <s v="EXP. Y COMERC. ERFRU"/>
    <s v="ANDES"/>
    <x v="0"/>
    <x v="8"/>
    <d v="2022-10-07T00:00:00"/>
    <n v="93777"/>
    <s v="AGRICOLA SANTA ADRIANA SP"/>
    <x v="0"/>
    <x v="0"/>
    <x v="0"/>
    <x v="0"/>
    <s v="PK008066"/>
    <x v="0"/>
    <n v="22"/>
    <x v="8"/>
    <x v="0"/>
    <s v="MSCU-739582-4       "/>
    <s v="FG11561 "/>
    <d v="2022-10-28T00:00:00"/>
    <x v="0"/>
    <x v="0"/>
    <s v="SAN ANTONIO"/>
    <x v="0"/>
    <x v="0"/>
    <x v="0"/>
    <m/>
  </r>
  <r>
    <s v="EXP. Y COMERC. ERFRU"/>
    <s v="ANDES"/>
    <x v="0"/>
    <x v="9"/>
    <d v="2022-10-07T00:00:00"/>
    <n v="91689"/>
    <s v="AGRICOLA E INMOBILIARIA G"/>
    <x v="0"/>
    <x v="0"/>
    <x v="1"/>
    <x v="1"/>
    <s v="PK008067"/>
    <x v="1"/>
    <n v="5"/>
    <x v="9"/>
    <x v="0"/>
    <s v="MSCU-739582-4       "/>
    <s v="FG11561 "/>
    <d v="2022-10-28T00:00:00"/>
    <x v="0"/>
    <x v="0"/>
    <s v="SAN ANTONIO"/>
    <x v="0"/>
    <x v="0"/>
    <x v="0"/>
    <m/>
  </r>
  <r>
    <s v="EXP. Y COMERC. ERFRU"/>
    <s v="ANDES"/>
    <x v="0"/>
    <x v="10"/>
    <d v="2022-10-07T00:00:00"/>
    <n v="91689"/>
    <s v="AGRICOLA E INMOBILIARIA G"/>
    <x v="0"/>
    <x v="0"/>
    <x v="1"/>
    <x v="1"/>
    <s v="PK008067"/>
    <x v="2"/>
    <n v="7"/>
    <x v="10"/>
    <x v="0"/>
    <s v="MSCU-739582-4       "/>
    <s v="FG11561 "/>
    <d v="2022-10-28T00:00:00"/>
    <x v="0"/>
    <x v="0"/>
    <s v="SAN ANTONIO"/>
    <x v="0"/>
    <x v="0"/>
    <x v="0"/>
    <m/>
  </r>
  <r>
    <s v="EXP. Y COMERC. ERFRU"/>
    <s v="ANDES"/>
    <x v="0"/>
    <x v="11"/>
    <d v="2022-09-28T00:00:00"/>
    <n v="93777"/>
    <s v="AGRICOLA SANTA ADRIANA SP"/>
    <x v="0"/>
    <x v="1"/>
    <x v="1"/>
    <x v="1"/>
    <s v="PK008057"/>
    <x v="0"/>
    <n v="49"/>
    <x v="3"/>
    <x v="1"/>
    <s v="MSCU-739582-4       "/>
    <s v="FG11561 "/>
    <d v="2022-10-28T00:00:00"/>
    <x v="0"/>
    <x v="0"/>
    <s v="SAN ANTONIO"/>
    <x v="0"/>
    <x v="0"/>
    <x v="0"/>
    <m/>
  </r>
  <r>
    <s v="EXP. Y COMERC. ERFRU"/>
    <s v="ANDES"/>
    <x v="0"/>
    <x v="12"/>
    <d v="2022-09-28T00:00:00"/>
    <n v="93777"/>
    <s v="AGRICOLA SANTA ADRIANA SP"/>
    <x v="0"/>
    <x v="1"/>
    <x v="1"/>
    <x v="1"/>
    <s v="PK008057"/>
    <x v="0"/>
    <n v="49"/>
    <x v="3"/>
    <x v="0"/>
    <s v="MSCU-739582-4       "/>
    <s v="FG11561 "/>
    <d v="2022-10-28T00:00:00"/>
    <x v="0"/>
    <x v="0"/>
    <s v="SAN ANTONIO"/>
    <x v="0"/>
    <x v="0"/>
    <x v="0"/>
    <m/>
  </r>
  <r>
    <s v="EXP. Y COMERC. ERFRU"/>
    <s v="ANDES"/>
    <x v="0"/>
    <x v="13"/>
    <d v="2022-09-28T00:00:00"/>
    <n v="93777"/>
    <s v="AGRICOLA SANTA ADRIANA SP"/>
    <x v="0"/>
    <x v="1"/>
    <x v="1"/>
    <x v="1"/>
    <s v="PK008057"/>
    <x v="0"/>
    <n v="49"/>
    <x v="3"/>
    <x v="0"/>
    <s v="MSCU-739582-4       "/>
    <s v="FG11561 "/>
    <d v="2022-10-28T00:00:00"/>
    <x v="0"/>
    <x v="0"/>
    <s v="SAN ANTONIO"/>
    <x v="0"/>
    <x v="0"/>
    <x v="0"/>
    <m/>
  </r>
  <r>
    <s v="EXP. Y COMERC. ERFRU"/>
    <s v="ANDES"/>
    <x v="0"/>
    <x v="14"/>
    <d v="2022-10-03T00:00:00"/>
    <n v="93777"/>
    <s v="AGRICOLA SANTA ADRIANA SP"/>
    <x v="0"/>
    <x v="1"/>
    <x v="1"/>
    <x v="1"/>
    <s v="PK008060"/>
    <x v="0"/>
    <n v="16"/>
    <x v="11"/>
    <x v="0"/>
    <s v="MSCU-739582-4       "/>
    <s v="FG11561 "/>
    <d v="2022-10-28T00:00:00"/>
    <x v="0"/>
    <x v="0"/>
    <s v="SAN ANTONIO"/>
    <x v="0"/>
    <x v="0"/>
    <x v="0"/>
    <m/>
  </r>
  <r>
    <s v="EXP. Y COMERC. ERFRU"/>
    <s v="ANDES"/>
    <x v="0"/>
    <x v="14"/>
    <d v="2022-09-28T00:00:00"/>
    <n v="93777"/>
    <s v="AGRICOLA SANTA ADRIANA SP"/>
    <x v="0"/>
    <x v="1"/>
    <x v="1"/>
    <x v="1"/>
    <s v="PK008057"/>
    <x v="0"/>
    <n v="33"/>
    <x v="12"/>
    <x v="0"/>
    <s v="MSCU-739582-4       "/>
    <s v="FG11561 "/>
    <d v="2022-10-28T00:00:00"/>
    <x v="0"/>
    <x v="0"/>
    <s v="SAN ANTONIO"/>
    <x v="0"/>
    <x v="0"/>
    <x v="0"/>
    <m/>
  </r>
  <r>
    <s v="EXP. Y COMERC. ERFRU"/>
    <s v="ANDES"/>
    <x v="0"/>
    <x v="15"/>
    <d v="2022-09-28T00:00:00"/>
    <n v="93777"/>
    <s v="AGRICOLA SANTA ADRIANA SP"/>
    <x v="0"/>
    <x v="1"/>
    <x v="1"/>
    <x v="1"/>
    <s v="PK008057"/>
    <x v="0"/>
    <n v="49"/>
    <x v="3"/>
    <x v="0"/>
    <s v="MSCU-739582-4       "/>
    <s v="FG11561 "/>
    <d v="2022-10-28T00:00:00"/>
    <x v="0"/>
    <x v="0"/>
    <s v="SAN ANTONIO"/>
    <x v="0"/>
    <x v="0"/>
    <x v="0"/>
    <m/>
  </r>
  <r>
    <s v="EXP. Y COMERC. ERFRU"/>
    <s v="ANDES"/>
    <x v="0"/>
    <x v="16"/>
    <d v="2022-10-03T00:00:00"/>
    <n v="93777"/>
    <s v="AGRICOLA SANTA ADRIANA SP"/>
    <x v="0"/>
    <x v="1"/>
    <x v="1"/>
    <x v="1"/>
    <s v="PK008060"/>
    <x v="0"/>
    <n v="49"/>
    <x v="3"/>
    <x v="0"/>
    <s v="MSCU-739582-4       "/>
    <s v="FG11561 "/>
    <d v="2022-10-28T00:00:00"/>
    <x v="0"/>
    <x v="0"/>
    <s v="SAN ANTONIO"/>
    <x v="0"/>
    <x v="0"/>
    <x v="0"/>
    <m/>
  </r>
  <r>
    <s v="EXP. Y COMERC. ERFRU"/>
    <s v="ANDES"/>
    <x v="0"/>
    <x v="17"/>
    <d v="2022-10-06T00:00:00"/>
    <n v="93777"/>
    <s v="AGRICOLA SANTA ADRIANA SP"/>
    <x v="0"/>
    <x v="0"/>
    <x v="1"/>
    <x v="1"/>
    <s v="PK008065"/>
    <x v="2"/>
    <n v="49"/>
    <x v="3"/>
    <x v="0"/>
    <s v="MSCU-739582-4       "/>
    <s v="FG11561 "/>
    <d v="2022-10-28T00:00:00"/>
    <x v="0"/>
    <x v="0"/>
    <s v="SAN ANTONIO"/>
    <x v="0"/>
    <x v="0"/>
    <x v="0"/>
    <m/>
  </r>
  <r>
    <s v="EXP. Y COMERC. ERFRU"/>
    <s v="ANDES"/>
    <x v="0"/>
    <x v="9"/>
    <d v="2022-10-07T00:00:00"/>
    <n v="93777"/>
    <s v="AGRICOLA SANTA ADRIANA SP"/>
    <x v="0"/>
    <x v="0"/>
    <x v="1"/>
    <x v="1"/>
    <s v="PK008066"/>
    <x v="1"/>
    <n v="44"/>
    <x v="13"/>
    <x v="0"/>
    <s v="MSCU-739582-4       "/>
    <s v="FG11561 "/>
    <d v="2022-10-28T00:00:00"/>
    <x v="0"/>
    <x v="0"/>
    <s v="SAN ANTONIO"/>
    <x v="0"/>
    <x v="0"/>
    <x v="0"/>
    <m/>
  </r>
  <r>
    <s v="EXP. Y COMERC. ERFRU"/>
    <s v="ANDES"/>
    <x v="0"/>
    <x v="18"/>
    <d v="2022-10-07T00:00:00"/>
    <n v="93777"/>
    <s v="AGRICOLA SANTA ADRIANA SP"/>
    <x v="0"/>
    <x v="0"/>
    <x v="1"/>
    <x v="1"/>
    <s v="PK008066"/>
    <x v="1"/>
    <n v="37"/>
    <x v="14"/>
    <x v="2"/>
    <s v="MSCU-739582-4       "/>
    <s v="FG11561 "/>
    <d v="2022-10-28T00:00:00"/>
    <x v="0"/>
    <x v="0"/>
    <s v="SAN ANTONIO"/>
    <x v="0"/>
    <x v="0"/>
    <x v="0"/>
    <m/>
  </r>
  <r>
    <s v="EXP. Y COMERC. ERFRU"/>
    <s v="ANDES"/>
    <x v="0"/>
    <x v="18"/>
    <d v="2022-10-06T00:00:00"/>
    <n v="93777"/>
    <s v="AGRICOLA SANTA ADRIANA SP"/>
    <x v="0"/>
    <x v="0"/>
    <x v="1"/>
    <x v="1"/>
    <s v="PK008065"/>
    <x v="1"/>
    <n v="12"/>
    <x v="15"/>
    <x v="2"/>
    <s v="MSCU-739582-4       "/>
    <s v="FG11561 "/>
    <d v="2022-10-28T00:00:00"/>
    <x v="0"/>
    <x v="0"/>
    <s v="SAN ANTONIO"/>
    <x v="0"/>
    <x v="0"/>
    <x v="0"/>
    <m/>
  </r>
  <r>
    <s v="EXP. Y COMERC. ERFRU"/>
    <s v="ANDES"/>
    <x v="0"/>
    <x v="10"/>
    <d v="2022-10-07T00:00:00"/>
    <n v="93777"/>
    <s v="AGRICOLA SANTA ADRIANA SP"/>
    <x v="0"/>
    <x v="0"/>
    <x v="1"/>
    <x v="1"/>
    <s v="PK008066"/>
    <x v="2"/>
    <n v="42"/>
    <x v="16"/>
    <x v="0"/>
    <s v="MSCU-739582-4       "/>
    <s v="FG11561 "/>
    <d v="2022-10-28T00:00:00"/>
    <x v="0"/>
    <x v="0"/>
    <s v="SAN ANTONIO"/>
    <x v="0"/>
    <x v="0"/>
    <x v="0"/>
    <m/>
  </r>
  <r>
    <s v="EXP. Y COMERC. ERFRU"/>
    <s v="ANDES"/>
    <x v="0"/>
    <x v="19"/>
    <d v="2022-10-05T00:00:00"/>
    <n v="89630"/>
    <s v="SOC. AGRICOLA ALBORADA S."/>
    <x v="1"/>
    <x v="0"/>
    <x v="1"/>
    <x v="2"/>
    <s v="PK008063"/>
    <x v="3"/>
    <n v="49"/>
    <x v="17"/>
    <x v="0"/>
    <s v="MSCU-739582-4       "/>
    <s v="FG11561 "/>
    <d v="2022-10-28T00:00:00"/>
    <x v="0"/>
    <x v="0"/>
    <s v="SAN ANTONIO"/>
    <x v="0"/>
    <x v="0"/>
    <x v="0"/>
    <m/>
  </r>
  <r>
    <s v="EXP. Y COMERC. ERFRU"/>
    <s v="ANDES"/>
    <x v="0"/>
    <x v="20"/>
    <d v="2022-10-07T00:00:00"/>
    <n v="93777"/>
    <s v="AGRICOLA SANTA ADRIANA SP"/>
    <x v="1"/>
    <x v="0"/>
    <x v="1"/>
    <x v="2"/>
    <s v="PK008066"/>
    <x v="3"/>
    <n v="28"/>
    <x v="18"/>
    <x v="0"/>
    <s v="MSCU-739582-4       "/>
    <s v="FG11561 "/>
    <d v="2022-10-28T00:00:00"/>
    <x v="0"/>
    <x v="0"/>
    <s v="SAN ANTONIO"/>
    <x v="0"/>
    <x v="0"/>
    <x v="0"/>
    <m/>
  </r>
  <r>
    <s v="EXP. Y COMERC. ERFRU"/>
    <s v="ANDES"/>
    <x v="0"/>
    <x v="20"/>
    <d v="2022-10-06T00:00:00"/>
    <n v="93777"/>
    <s v="AGRICOLA SANTA ADRIANA SP"/>
    <x v="1"/>
    <x v="0"/>
    <x v="1"/>
    <x v="2"/>
    <s v="PK008065"/>
    <x v="3"/>
    <n v="21"/>
    <x v="19"/>
    <x v="0"/>
    <s v="MSCU-739582-4       "/>
    <s v="FG11561 "/>
    <d v="2022-10-28T00:00:00"/>
    <x v="0"/>
    <x v="0"/>
    <s v="SAN ANTONIO"/>
    <x v="0"/>
    <x v="0"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1000000}" name="Tabla dinámica3" cacheId="2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compact="0" compactData="0" gridDropZones="1" multipleFieldFilters="0">
  <location ref="A38:H42" firstHeaderRow="2" firstDataRow="2" firstDataCol="2" rowPageCount="5" colPageCount="1"/>
  <pivotFields count="26">
    <pivotField compact="0" outline="0" showAll="0"/>
    <pivotField compact="0" outline="0" showAll="0"/>
    <pivotField axis="axisPage" compact="0" outline="0" multipleItemSelectionAllowed="1" showAll="0">
      <items count="2">
        <item x="0"/>
        <item t="default"/>
      </items>
    </pivotField>
    <pivotField axis="axisRow" compact="0" outline="0" showAll="0" defaultSubtotal="0">
      <items count="21">
        <item x="19"/>
        <item x="11"/>
        <item x="12"/>
        <item x="13"/>
        <item x="14"/>
        <item x="15"/>
        <item x="16"/>
        <item x="3"/>
        <item x="17"/>
        <item x="20"/>
        <item x="4"/>
        <item x="5"/>
        <item x="6"/>
        <item x="9"/>
        <item x="0"/>
        <item x="18"/>
        <item x="7"/>
        <item x="10"/>
        <item x="1"/>
        <item x="2"/>
        <item x="8"/>
      </items>
    </pivotField>
    <pivotField compact="0" numFmtId="14" outline="0" showAll="0"/>
    <pivotField compact="0" outline="0" showAll="0"/>
    <pivotField compact="0" outline="0" showAll="0"/>
    <pivotField compact="0" outline="0" showAll="0">
      <items count="3">
        <item x="1"/>
        <item x="0"/>
        <item t="default"/>
      </items>
    </pivotField>
    <pivotField compact="0" outline="0" showAll="0">
      <items count="3">
        <item x="0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>
      <items count="5">
        <item x="2"/>
        <item x="1"/>
        <item x="0"/>
        <item x="3"/>
        <item t="default"/>
      </items>
    </pivotField>
    <pivotField compact="0" outline="0" showAll="0"/>
    <pivotField compact="0" outline="0" showAll="0"/>
    <pivotField axis="axisRow" compact="0" outline="0" showAll="0">
      <items count="4">
        <item x="1"/>
        <item x="2"/>
        <item h="1" x="0"/>
        <item t="default"/>
      </items>
    </pivotField>
    <pivotField compact="0" outline="0" showAll="0"/>
    <pivotField compact="0" outline="0" showAll="0"/>
    <pivotField compact="0" numFmtId="14" outline="0" showAll="0"/>
    <pivotField axis="axisPage" compact="0" outline="0" multipleItemSelectionAllowed="1" showAll="0">
      <items count="2">
        <item x="0"/>
        <item t="default"/>
      </items>
    </pivotField>
    <pivotField axis="axisPage" compact="0" outline="0" multipleItemSelectionAllowed="1" showAll="0">
      <items count="2">
        <item x="0"/>
        <item t="default"/>
      </items>
    </pivotField>
    <pivotField compact="0" outline="0" showAll="0"/>
    <pivotField compact="0" outline="0" showAll="0"/>
    <pivotField axis="axisPage" compact="0" outline="0" multipleItemSelectionAllowed="1" showAll="0">
      <items count="2">
        <item x="0"/>
        <item t="default"/>
      </items>
    </pivotField>
    <pivotField axis="axisPage" compact="0" outline="0" multipleItemSelectionAllowed="1" showAll="0">
      <items count="2">
        <item x="0"/>
        <item t="default"/>
      </items>
    </pivotField>
    <pivotField compact="0" outline="0" showAll="0"/>
  </pivotFields>
  <rowFields count="2">
    <field x="3"/>
    <field x="15"/>
  </rowFields>
  <rowItems count="3">
    <i>
      <x v="1"/>
      <x/>
    </i>
    <i>
      <x v="15"/>
      <x v="1"/>
    </i>
    <i t="grand">
      <x/>
    </i>
  </rowItems>
  <colItems count="1">
    <i/>
  </colItems>
  <pageFields count="5">
    <pageField fld="2" hier="-1"/>
    <pageField fld="19" hier="-1"/>
    <pageField fld="20" hier="-1"/>
    <pageField fld="23" hier="-1"/>
    <pageField fld="24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Tabla dinámica2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4" indent="0" compact="0" compactData="0" gridDropZones="1" fieldListSortAscending="1">
  <location ref="A7:I22" firstHeaderRow="1" firstDataRow="2" firstDataCol="4" rowPageCount="5" colPageCount="1"/>
  <pivotFields count="26">
    <pivotField compact="0" outline="0" showAll="0"/>
    <pivotField compact="0" outline="0" showAll="0"/>
    <pivotField axis="axisPage" compact="0" outline="0" multipleItemSelectionAllowed="1" showAll="0">
      <items count="2">
        <item x="0"/>
        <item t="default"/>
      </items>
    </pivotField>
    <pivotField compact="0" outline="0" showAll="0"/>
    <pivotField compact="0" numFmtId="14" outline="0" showAll="0"/>
    <pivotField compact="0" outline="0" showAll="0"/>
    <pivotField compact="0" outline="0" showAll="0"/>
    <pivotField axis="axisRow" compact="0" outline="0" showAll="0">
      <items count="3">
        <item x="1"/>
        <item x="0"/>
        <item t="default"/>
      </items>
    </pivotField>
    <pivotField axis="axisRow" compact="0" outline="0" showAll="0">
      <items count="3">
        <item x="0"/>
        <item x="1"/>
        <item t="default"/>
      </items>
    </pivotField>
    <pivotField axis="axisRow" compact="0" outline="0" showAll="0">
      <items count="3">
        <item x="0"/>
        <item x="1"/>
        <item t="default"/>
      </items>
    </pivotField>
    <pivotField axis="axisRow" compact="0" outline="0" showAll="0">
      <items count="4">
        <item x="0"/>
        <item x="1"/>
        <item x="2"/>
        <item t="default"/>
      </items>
    </pivotField>
    <pivotField compact="0" outline="0" showAll="0"/>
    <pivotField axis="axisCol" compact="0" outline="0" showAll="0">
      <items count="5">
        <item x="2"/>
        <item x="1"/>
        <item x="0"/>
        <item x="3"/>
        <item t="default"/>
      </items>
    </pivotField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axis="axisPage" compact="0" outline="0" multipleItemSelectionAllowed="1" showAll="0">
      <items count="2">
        <item x="0"/>
        <item t="default"/>
      </items>
    </pivotField>
    <pivotField compact="0" outline="0" multipleItemSelectionAllowed="1" showAll="0">
      <items count="2">
        <item x="0"/>
        <item t="default"/>
      </items>
    </pivotField>
    <pivotField compact="0" outline="0" showAll="0"/>
    <pivotField axis="axisPage" compact="0" outline="0" multipleItemSelectionAllowed="1" showAll="0">
      <items count="2">
        <item x="0"/>
        <item t="default"/>
      </items>
    </pivotField>
    <pivotField axis="axisPage" compact="0" outline="0" multipleItemSelectionAllowed="1" showAll="0">
      <items count="2">
        <item x="0"/>
        <item t="default"/>
      </items>
    </pivotField>
    <pivotField axis="axisPage" compact="0" outline="0" multipleItemSelectionAllowed="1" showAll="0">
      <items count="2">
        <item x="0"/>
        <item t="default"/>
      </items>
    </pivotField>
    <pivotField compact="0" outline="0" showAll="0"/>
  </pivotFields>
  <rowFields count="4">
    <field x="8"/>
    <field x="9"/>
    <field x="10"/>
    <field x="7"/>
  </rowFields>
  <rowItems count="14">
    <i>
      <x/>
      <x/>
      <x/>
      <x v="1"/>
    </i>
    <i t="default" r="2">
      <x/>
    </i>
    <i t="default" r="1">
      <x/>
    </i>
    <i r="1">
      <x v="1"/>
      <x v="1"/>
      <x v="1"/>
    </i>
    <i t="default" r="2">
      <x v="1"/>
    </i>
    <i r="2">
      <x v="2"/>
      <x/>
    </i>
    <i t="default" r="2">
      <x v="2"/>
    </i>
    <i t="default" r="1">
      <x v="1"/>
    </i>
    <i t="default">
      <x/>
    </i>
    <i>
      <x v="1"/>
      <x v="1"/>
      <x v="1"/>
      <x v="1"/>
    </i>
    <i t="default" r="2">
      <x v="1"/>
    </i>
    <i t="default" r="1">
      <x v="1"/>
    </i>
    <i t="default">
      <x v="1"/>
    </i>
    <i t="grand">
      <x/>
    </i>
  </rowItems>
  <colFields count="1">
    <field x="12"/>
  </colFields>
  <colItems count="5">
    <i>
      <x/>
    </i>
    <i>
      <x v="1"/>
    </i>
    <i>
      <x v="2"/>
    </i>
    <i>
      <x v="3"/>
    </i>
    <i t="grand">
      <x/>
    </i>
  </colItems>
  <pageFields count="5">
    <pageField fld="2" hier="-1"/>
    <pageField fld="19" hier="-1"/>
    <pageField fld="22" hier="-1"/>
    <pageField fld="23" hier="-1"/>
    <pageField fld="24" hier="-1"/>
  </pageFields>
  <dataFields count="1">
    <dataField name="Suma de Cajas" fld="13" baseField="0" baseItem="0"/>
  </data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2"/>
  <sheetViews>
    <sheetView showGridLines="0" tabSelected="1" workbookViewId="0">
      <selection activeCell="C14" sqref="C14"/>
    </sheetView>
  </sheetViews>
  <sheetFormatPr baseColWidth="10" defaultRowHeight="15" x14ac:dyDescent="0.25"/>
  <cols>
    <col min="1" max="1" width="17.85546875" customWidth="1"/>
    <col min="2" max="2" width="27.7109375" customWidth="1"/>
    <col min="3" max="3" width="33" bestFit="1" customWidth="1"/>
    <col min="4" max="4" width="11.5703125" bestFit="1" customWidth="1"/>
    <col min="5" max="6" width="9.5703125" customWidth="1"/>
    <col min="7" max="8" width="9.5703125" bestFit="1" customWidth="1"/>
    <col min="9" max="9" width="12.5703125" bestFit="1" customWidth="1"/>
  </cols>
  <sheetData>
    <row r="1" spans="1:9" x14ac:dyDescent="0.25">
      <c r="A1" s="19" t="s">
        <v>29</v>
      </c>
      <c r="B1" s="20" t="s">
        <v>3</v>
      </c>
    </row>
    <row r="2" spans="1:9" x14ac:dyDescent="0.25">
      <c r="A2" s="19" t="s">
        <v>44</v>
      </c>
      <c r="B2" s="20" t="s">
        <v>52</v>
      </c>
    </row>
    <row r="3" spans="1:9" x14ac:dyDescent="0.25">
      <c r="A3" s="19" t="s">
        <v>47</v>
      </c>
      <c r="B3" s="20" t="s">
        <v>54</v>
      </c>
    </row>
    <row r="4" spans="1:9" x14ac:dyDescent="0.25">
      <c r="A4" s="19" t="s">
        <v>48</v>
      </c>
      <c r="B4" s="20" t="s">
        <v>10</v>
      </c>
    </row>
    <row r="5" spans="1:9" x14ac:dyDescent="0.25">
      <c r="A5" s="19" t="s">
        <v>49</v>
      </c>
      <c r="B5" s="20" t="s">
        <v>26</v>
      </c>
    </row>
    <row r="7" spans="1:9" x14ac:dyDescent="0.25">
      <c r="A7" s="4" t="s">
        <v>60</v>
      </c>
      <c r="B7" s="5"/>
      <c r="C7" s="5"/>
      <c r="D7" s="5"/>
      <c r="E7" s="4" t="s">
        <v>1</v>
      </c>
      <c r="F7" s="5"/>
      <c r="G7" s="5"/>
      <c r="H7" s="5"/>
      <c r="I7" s="6"/>
    </row>
    <row r="8" spans="1:9" x14ac:dyDescent="0.25">
      <c r="A8" s="4" t="s">
        <v>35</v>
      </c>
      <c r="B8" s="4" t="s">
        <v>36</v>
      </c>
      <c r="C8" s="4" t="s">
        <v>0</v>
      </c>
      <c r="D8" s="4" t="s">
        <v>34</v>
      </c>
      <c r="E8" s="7">
        <v>100</v>
      </c>
      <c r="F8" s="8">
        <v>113</v>
      </c>
      <c r="G8" s="8">
        <v>125</v>
      </c>
      <c r="H8" s="8">
        <v>150</v>
      </c>
      <c r="I8" s="9" t="s">
        <v>59</v>
      </c>
    </row>
    <row r="9" spans="1:9" x14ac:dyDescent="0.25">
      <c r="A9" s="7" t="s">
        <v>6</v>
      </c>
      <c r="B9" s="7" t="s">
        <v>55</v>
      </c>
      <c r="C9" s="7" t="s">
        <v>8</v>
      </c>
      <c r="D9" s="7" t="s">
        <v>7</v>
      </c>
      <c r="E9" s="10"/>
      <c r="F9" s="11"/>
      <c r="G9" s="11">
        <v>441</v>
      </c>
      <c r="H9" s="11"/>
      <c r="I9" s="12">
        <v>441</v>
      </c>
    </row>
    <row r="10" spans="1:9" x14ac:dyDescent="0.25">
      <c r="A10" s="13"/>
      <c r="B10" s="13"/>
      <c r="C10" s="7" t="s">
        <v>65</v>
      </c>
      <c r="D10" s="5"/>
      <c r="E10" s="10"/>
      <c r="F10" s="11"/>
      <c r="G10" s="11">
        <v>441</v>
      </c>
      <c r="H10" s="11"/>
      <c r="I10" s="12">
        <v>441</v>
      </c>
    </row>
    <row r="11" spans="1:9" x14ac:dyDescent="0.25">
      <c r="A11" s="13"/>
      <c r="B11" s="7" t="s">
        <v>63</v>
      </c>
      <c r="C11" s="5"/>
      <c r="D11" s="5"/>
      <c r="E11" s="10"/>
      <c r="F11" s="11"/>
      <c r="G11" s="11">
        <v>441</v>
      </c>
      <c r="H11" s="11"/>
      <c r="I11" s="12">
        <v>441</v>
      </c>
    </row>
    <row r="12" spans="1:9" x14ac:dyDescent="0.25">
      <c r="A12" s="13"/>
      <c r="B12" s="7" t="s">
        <v>56</v>
      </c>
      <c r="C12" s="7" t="s">
        <v>17</v>
      </c>
      <c r="D12" s="7" t="s">
        <v>7</v>
      </c>
      <c r="E12" s="10">
        <v>98</v>
      </c>
      <c r="F12" s="11">
        <v>98</v>
      </c>
      <c r="G12" s="11"/>
      <c r="H12" s="11"/>
      <c r="I12" s="12">
        <v>196</v>
      </c>
    </row>
    <row r="13" spans="1:9" x14ac:dyDescent="0.25">
      <c r="A13" s="13"/>
      <c r="B13" s="13"/>
      <c r="C13" s="7" t="s">
        <v>66</v>
      </c>
      <c r="D13" s="5"/>
      <c r="E13" s="10">
        <v>98</v>
      </c>
      <c r="F13" s="11">
        <v>98</v>
      </c>
      <c r="G13" s="11"/>
      <c r="H13" s="11"/>
      <c r="I13" s="12">
        <v>196</v>
      </c>
    </row>
    <row r="14" spans="1:9" x14ac:dyDescent="0.25">
      <c r="A14" s="13"/>
      <c r="B14" s="13"/>
      <c r="C14" s="7" t="s">
        <v>24</v>
      </c>
      <c r="D14" s="7" t="s">
        <v>23</v>
      </c>
      <c r="E14" s="10"/>
      <c r="F14" s="11"/>
      <c r="G14" s="11"/>
      <c r="H14" s="11">
        <v>98</v>
      </c>
      <c r="I14" s="12">
        <v>98</v>
      </c>
    </row>
    <row r="15" spans="1:9" x14ac:dyDescent="0.25">
      <c r="A15" s="13"/>
      <c r="B15" s="13"/>
      <c r="C15" s="7" t="s">
        <v>67</v>
      </c>
      <c r="D15" s="5"/>
      <c r="E15" s="10"/>
      <c r="F15" s="11"/>
      <c r="G15" s="11"/>
      <c r="H15" s="11">
        <v>98</v>
      </c>
      <c r="I15" s="12">
        <v>98</v>
      </c>
    </row>
    <row r="16" spans="1:9" x14ac:dyDescent="0.25">
      <c r="A16" s="13"/>
      <c r="B16" s="7" t="s">
        <v>64</v>
      </c>
      <c r="C16" s="5"/>
      <c r="D16" s="5"/>
      <c r="E16" s="10">
        <v>98</v>
      </c>
      <c r="F16" s="11">
        <v>98</v>
      </c>
      <c r="G16" s="11"/>
      <c r="H16" s="11">
        <v>98</v>
      </c>
      <c r="I16" s="12">
        <v>294</v>
      </c>
    </row>
    <row r="17" spans="1:9" x14ac:dyDescent="0.25">
      <c r="A17" s="7" t="s">
        <v>61</v>
      </c>
      <c r="B17" s="5"/>
      <c r="C17" s="5"/>
      <c r="D17" s="5"/>
      <c r="E17" s="10">
        <v>98</v>
      </c>
      <c r="F17" s="11">
        <v>98</v>
      </c>
      <c r="G17" s="11">
        <v>441</v>
      </c>
      <c r="H17" s="11">
        <v>98</v>
      </c>
      <c r="I17" s="12">
        <v>735</v>
      </c>
    </row>
    <row r="18" spans="1:9" x14ac:dyDescent="0.25">
      <c r="A18" s="7" t="s">
        <v>19</v>
      </c>
      <c r="B18" s="7" t="s">
        <v>56</v>
      </c>
      <c r="C18" s="7" t="s">
        <v>17</v>
      </c>
      <c r="D18" s="7" t="s">
        <v>7</v>
      </c>
      <c r="E18" s="10"/>
      <c r="F18" s="11"/>
      <c r="G18" s="11">
        <v>294</v>
      </c>
      <c r="H18" s="11"/>
      <c r="I18" s="12">
        <v>294</v>
      </c>
    </row>
    <row r="19" spans="1:9" x14ac:dyDescent="0.25">
      <c r="A19" s="13"/>
      <c r="B19" s="13"/>
      <c r="C19" s="7" t="s">
        <v>66</v>
      </c>
      <c r="D19" s="5"/>
      <c r="E19" s="10"/>
      <c r="F19" s="11"/>
      <c r="G19" s="11">
        <v>294</v>
      </c>
      <c r="H19" s="11"/>
      <c r="I19" s="12">
        <v>294</v>
      </c>
    </row>
    <row r="20" spans="1:9" x14ac:dyDescent="0.25">
      <c r="A20" s="13"/>
      <c r="B20" s="7" t="s">
        <v>64</v>
      </c>
      <c r="C20" s="5"/>
      <c r="D20" s="5"/>
      <c r="E20" s="10"/>
      <c r="F20" s="11"/>
      <c r="G20" s="11">
        <v>294</v>
      </c>
      <c r="H20" s="11"/>
      <c r="I20" s="12">
        <v>294</v>
      </c>
    </row>
    <row r="21" spans="1:9" x14ac:dyDescent="0.25">
      <c r="A21" s="7" t="s">
        <v>62</v>
      </c>
      <c r="B21" s="5"/>
      <c r="C21" s="5"/>
      <c r="D21" s="5"/>
      <c r="E21" s="10"/>
      <c r="F21" s="11"/>
      <c r="G21" s="11">
        <v>294</v>
      </c>
      <c r="H21" s="11"/>
      <c r="I21" s="12">
        <v>294</v>
      </c>
    </row>
    <row r="22" spans="1:9" x14ac:dyDescent="0.25">
      <c r="A22" s="14" t="s">
        <v>59</v>
      </c>
      <c r="B22" s="15"/>
      <c r="C22" s="15"/>
      <c r="D22" s="15"/>
      <c r="E22" s="16">
        <v>98</v>
      </c>
      <c r="F22" s="17">
        <v>98</v>
      </c>
      <c r="G22" s="17">
        <v>735</v>
      </c>
      <c r="H22" s="17">
        <v>98</v>
      </c>
      <c r="I22" s="18">
        <v>1029</v>
      </c>
    </row>
    <row r="32" spans="1:9" x14ac:dyDescent="0.25">
      <c r="A32" s="1" t="s">
        <v>29</v>
      </c>
      <c r="B32" t="s">
        <v>3</v>
      </c>
    </row>
    <row r="33" spans="1:2" x14ac:dyDescent="0.25">
      <c r="A33" s="1" t="s">
        <v>44</v>
      </c>
      <c r="B33" t="s">
        <v>52</v>
      </c>
    </row>
    <row r="34" spans="1:2" x14ac:dyDescent="0.25">
      <c r="A34" s="1" t="s">
        <v>45</v>
      </c>
      <c r="B34" t="s">
        <v>53</v>
      </c>
    </row>
    <row r="35" spans="1:2" x14ac:dyDescent="0.25">
      <c r="A35" s="1" t="s">
        <v>48</v>
      </c>
      <c r="B35" t="s">
        <v>10</v>
      </c>
    </row>
    <row r="36" spans="1:2" x14ac:dyDescent="0.25">
      <c r="A36" s="1" t="s">
        <v>49</v>
      </c>
      <c r="B36" t="s">
        <v>26</v>
      </c>
    </row>
    <row r="39" spans="1:2" x14ac:dyDescent="0.25">
      <c r="A39" s="1" t="s">
        <v>30</v>
      </c>
      <c r="B39" s="1" t="s">
        <v>40</v>
      </c>
    </row>
    <row r="40" spans="1:2" x14ac:dyDescent="0.25">
      <c r="A40">
        <v>12215729</v>
      </c>
      <c r="B40" t="s">
        <v>57</v>
      </c>
    </row>
    <row r="41" spans="1:2" x14ac:dyDescent="0.25">
      <c r="A41">
        <v>12216390</v>
      </c>
      <c r="B41" t="s">
        <v>58</v>
      </c>
    </row>
    <row r="42" spans="1:2" x14ac:dyDescent="0.25">
      <c r="A42" t="s">
        <v>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32"/>
  <sheetViews>
    <sheetView showGridLines="0" topLeftCell="G1" workbookViewId="0">
      <selection activeCell="H40" sqref="H40"/>
    </sheetView>
  </sheetViews>
  <sheetFormatPr baseColWidth="10" defaultRowHeight="15" x14ac:dyDescent="0.25"/>
  <cols>
    <col min="1" max="1" width="11.7109375" customWidth="1"/>
    <col min="11" max="11" width="28" bestFit="1" customWidth="1"/>
    <col min="16" max="16" width="18" customWidth="1"/>
  </cols>
  <sheetData>
    <row r="1" spans="1:26" ht="30" x14ac:dyDescent="0.25">
      <c r="A1" t="s">
        <v>27</v>
      </c>
      <c r="B1" t="s">
        <v>28</v>
      </c>
      <c r="C1" t="s">
        <v>29</v>
      </c>
      <c r="D1" t="s">
        <v>30</v>
      </c>
      <c r="E1" s="2" t="s">
        <v>31</v>
      </c>
      <c r="F1" t="s">
        <v>32</v>
      </c>
      <c r="G1" t="s">
        <v>33</v>
      </c>
      <c r="H1" t="s">
        <v>34</v>
      </c>
      <c r="I1" t="s">
        <v>35</v>
      </c>
      <c r="J1" t="s">
        <v>36</v>
      </c>
      <c r="K1" t="s">
        <v>0</v>
      </c>
      <c r="L1" t="s">
        <v>37</v>
      </c>
      <c r="M1" t="s">
        <v>1</v>
      </c>
      <c r="N1" t="s">
        <v>38</v>
      </c>
      <c r="O1" t="s">
        <v>39</v>
      </c>
      <c r="P1" t="s">
        <v>40</v>
      </c>
      <c r="Q1" t="s">
        <v>41</v>
      </c>
      <c r="R1" t="s">
        <v>42</v>
      </c>
      <c r="S1" t="s">
        <v>43</v>
      </c>
      <c r="T1" t="s">
        <v>44</v>
      </c>
      <c r="U1" t="s">
        <v>45</v>
      </c>
      <c r="V1" t="s">
        <v>46</v>
      </c>
      <c r="W1" t="s">
        <v>47</v>
      </c>
      <c r="X1" t="s">
        <v>48</v>
      </c>
      <c r="Y1" t="s">
        <v>49</v>
      </c>
      <c r="Z1" t="s">
        <v>50</v>
      </c>
    </row>
    <row r="2" spans="1:26" x14ac:dyDescent="0.25">
      <c r="A2" t="s">
        <v>2</v>
      </c>
      <c r="B2" t="s">
        <v>25</v>
      </c>
      <c r="C2" t="s">
        <v>3</v>
      </c>
      <c r="D2">
        <v>12216373</v>
      </c>
      <c r="E2" s="3">
        <v>44841</v>
      </c>
      <c r="F2">
        <v>91689</v>
      </c>
      <c r="G2" t="s">
        <v>5</v>
      </c>
      <c r="H2" t="s">
        <v>7</v>
      </c>
      <c r="I2" t="s">
        <v>6</v>
      </c>
      <c r="J2" t="s">
        <v>55</v>
      </c>
      <c r="K2" t="s">
        <v>8</v>
      </c>
      <c r="L2" t="s">
        <v>4</v>
      </c>
      <c r="M2">
        <v>125</v>
      </c>
      <c r="N2">
        <v>30</v>
      </c>
      <c r="O2">
        <f t="shared" ref="O2:O28" si="0">N2*19</f>
        <v>570</v>
      </c>
      <c r="Q2" t="s">
        <v>11</v>
      </c>
      <c r="R2" t="s">
        <v>9</v>
      </c>
      <c r="S2" s="3">
        <v>44862</v>
      </c>
      <c r="T2" t="s">
        <v>52</v>
      </c>
      <c r="U2" t="s">
        <v>53</v>
      </c>
      <c r="V2" t="s">
        <v>51</v>
      </c>
      <c r="W2" t="s">
        <v>54</v>
      </c>
      <c r="X2" t="s">
        <v>10</v>
      </c>
      <c r="Y2" t="s">
        <v>26</v>
      </c>
    </row>
    <row r="3" spans="1:26" x14ac:dyDescent="0.25">
      <c r="A3" t="s">
        <v>2</v>
      </c>
      <c r="B3" t="s">
        <v>25</v>
      </c>
      <c r="C3" t="s">
        <v>3</v>
      </c>
      <c r="D3">
        <v>12216412</v>
      </c>
      <c r="E3" s="3">
        <v>44841</v>
      </c>
      <c r="F3">
        <v>91689</v>
      </c>
      <c r="G3" t="s">
        <v>5</v>
      </c>
      <c r="H3" t="s">
        <v>7</v>
      </c>
      <c r="I3" t="s">
        <v>6</v>
      </c>
      <c r="J3" t="s">
        <v>55</v>
      </c>
      <c r="K3" t="s">
        <v>8</v>
      </c>
      <c r="L3" t="s">
        <v>4</v>
      </c>
      <c r="M3">
        <v>125</v>
      </c>
      <c r="N3">
        <v>9</v>
      </c>
      <c r="O3">
        <f t="shared" si="0"/>
        <v>171</v>
      </c>
      <c r="Q3" t="s">
        <v>11</v>
      </c>
      <c r="R3" t="s">
        <v>9</v>
      </c>
      <c r="S3" s="3">
        <v>44862</v>
      </c>
      <c r="T3" t="s">
        <v>52</v>
      </c>
      <c r="U3" t="s">
        <v>53</v>
      </c>
      <c r="V3" t="s">
        <v>51</v>
      </c>
      <c r="W3" t="s">
        <v>54</v>
      </c>
      <c r="X3" t="s">
        <v>10</v>
      </c>
      <c r="Y3" t="s">
        <v>26</v>
      </c>
    </row>
    <row r="4" spans="1:26" x14ac:dyDescent="0.25">
      <c r="A4" t="s">
        <v>2</v>
      </c>
      <c r="B4" t="s">
        <v>25</v>
      </c>
      <c r="C4" t="s">
        <v>3</v>
      </c>
      <c r="D4">
        <v>12216418</v>
      </c>
      <c r="E4" s="3">
        <v>44841</v>
      </c>
      <c r="F4">
        <v>91689</v>
      </c>
      <c r="G4" t="s">
        <v>5</v>
      </c>
      <c r="H4" t="s">
        <v>7</v>
      </c>
      <c r="I4" t="s">
        <v>6</v>
      </c>
      <c r="J4" t="s">
        <v>55</v>
      </c>
      <c r="K4" t="s">
        <v>8</v>
      </c>
      <c r="L4" t="s">
        <v>4</v>
      </c>
      <c r="M4">
        <v>125</v>
      </c>
      <c r="N4">
        <v>48</v>
      </c>
      <c r="O4">
        <f t="shared" si="0"/>
        <v>912</v>
      </c>
      <c r="Q4" t="s">
        <v>11</v>
      </c>
      <c r="R4" t="s">
        <v>9</v>
      </c>
      <c r="S4" s="3">
        <v>44862</v>
      </c>
      <c r="T4" t="s">
        <v>52</v>
      </c>
      <c r="U4" t="s">
        <v>53</v>
      </c>
      <c r="V4" t="s">
        <v>51</v>
      </c>
      <c r="W4" t="s">
        <v>54</v>
      </c>
      <c r="X4" t="s">
        <v>10</v>
      </c>
      <c r="Y4" t="s">
        <v>26</v>
      </c>
    </row>
    <row r="5" spans="1:26" x14ac:dyDescent="0.25">
      <c r="A5" t="s">
        <v>2</v>
      </c>
      <c r="B5" t="s">
        <v>25</v>
      </c>
      <c r="C5" t="s">
        <v>3</v>
      </c>
      <c r="D5">
        <v>12216328</v>
      </c>
      <c r="E5" s="3">
        <v>44840</v>
      </c>
      <c r="F5">
        <v>93777</v>
      </c>
      <c r="G5" t="s">
        <v>13</v>
      </c>
      <c r="H5" t="s">
        <v>7</v>
      </c>
      <c r="I5" t="s">
        <v>6</v>
      </c>
      <c r="J5" t="s">
        <v>55</v>
      </c>
      <c r="K5" t="s">
        <v>8</v>
      </c>
      <c r="L5" t="s">
        <v>12</v>
      </c>
      <c r="M5">
        <v>125</v>
      </c>
      <c r="N5">
        <v>49</v>
      </c>
      <c r="O5">
        <f t="shared" si="0"/>
        <v>931</v>
      </c>
      <c r="Q5" t="s">
        <v>11</v>
      </c>
      <c r="R5" t="s">
        <v>9</v>
      </c>
      <c r="S5" s="3">
        <v>44862</v>
      </c>
      <c r="T5" t="s">
        <v>52</v>
      </c>
      <c r="U5" t="s">
        <v>53</v>
      </c>
      <c r="V5" t="s">
        <v>51</v>
      </c>
      <c r="W5" t="s">
        <v>54</v>
      </c>
      <c r="X5" t="s">
        <v>10</v>
      </c>
      <c r="Y5" t="s">
        <v>26</v>
      </c>
    </row>
    <row r="6" spans="1:26" x14ac:dyDescent="0.25">
      <c r="A6" t="s">
        <v>2</v>
      </c>
      <c r="B6" t="s">
        <v>25</v>
      </c>
      <c r="C6" t="s">
        <v>3</v>
      </c>
      <c r="D6">
        <v>12216353</v>
      </c>
      <c r="E6" s="3">
        <v>44841</v>
      </c>
      <c r="F6">
        <v>93777</v>
      </c>
      <c r="G6" t="s">
        <v>13</v>
      </c>
      <c r="H6" t="s">
        <v>7</v>
      </c>
      <c r="I6" t="s">
        <v>6</v>
      </c>
      <c r="J6" t="s">
        <v>55</v>
      </c>
      <c r="K6" t="s">
        <v>8</v>
      </c>
      <c r="L6" t="s">
        <v>14</v>
      </c>
      <c r="M6">
        <v>125</v>
      </c>
      <c r="N6">
        <v>49</v>
      </c>
      <c r="O6">
        <f t="shared" si="0"/>
        <v>931</v>
      </c>
      <c r="Q6" t="s">
        <v>11</v>
      </c>
      <c r="R6" t="s">
        <v>9</v>
      </c>
      <c r="S6" s="3">
        <v>44862</v>
      </c>
      <c r="T6" t="s">
        <v>52</v>
      </c>
      <c r="U6" t="s">
        <v>53</v>
      </c>
      <c r="V6" t="s">
        <v>51</v>
      </c>
      <c r="W6" t="s">
        <v>54</v>
      </c>
      <c r="X6" t="s">
        <v>10</v>
      </c>
      <c r="Y6" t="s">
        <v>26</v>
      </c>
    </row>
    <row r="7" spans="1:26" x14ac:dyDescent="0.25">
      <c r="A7" t="s">
        <v>2</v>
      </c>
      <c r="B7" t="s">
        <v>25</v>
      </c>
      <c r="C7" t="s">
        <v>3</v>
      </c>
      <c r="D7">
        <v>12216356</v>
      </c>
      <c r="E7" s="3">
        <v>44841</v>
      </c>
      <c r="F7">
        <v>93777</v>
      </c>
      <c r="G7" t="s">
        <v>13</v>
      </c>
      <c r="H7" t="s">
        <v>7</v>
      </c>
      <c r="I7" t="s">
        <v>6</v>
      </c>
      <c r="J7" t="s">
        <v>55</v>
      </c>
      <c r="K7" t="s">
        <v>8</v>
      </c>
      <c r="L7" t="s">
        <v>14</v>
      </c>
      <c r="M7">
        <v>125</v>
      </c>
      <c r="N7">
        <v>49</v>
      </c>
      <c r="O7">
        <f t="shared" si="0"/>
        <v>931</v>
      </c>
      <c r="Q7" t="s">
        <v>11</v>
      </c>
      <c r="R7" t="s">
        <v>9</v>
      </c>
      <c r="S7" s="3">
        <v>44862</v>
      </c>
      <c r="T7" t="s">
        <v>52</v>
      </c>
      <c r="U7" t="s">
        <v>53</v>
      </c>
      <c r="V7" t="s">
        <v>51</v>
      </c>
      <c r="W7" t="s">
        <v>54</v>
      </c>
      <c r="X7" t="s">
        <v>10</v>
      </c>
      <c r="Y7" t="s">
        <v>26</v>
      </c>
    </row>
    <row r="8" spans="1:26" x14ac:dyDescent="0.25">
      <c r="A8" t="s">
        <v>2</v>
      </c>
      <c r="B8" t="s">
        <v>25</v>
      </c>
      <c r="C8" t="s">
        <v>3</v>
      </c>
      <c r="D8">
        <v>12216361</v>
      </c>
      <c r="E8" s="3">
        <v>44841</v>
      </c>
      <c r="F8">
        <v>93777</v>
      </c>
      <c r="G8" t="s">
        <v>13</v>
      </c>
      <c r="H8" t="s">
        <v>7</v>
      </c>
      <c r="I8" t="s">
        <v>6</v>
      </c>
      <c r="J8" t="s">
        <v>55</v>
      </c>
      <c r="K8" t="s">
        <v>8</v>
      </c>
      <c r="L8" t="s">
        <v>14</v>
      </c>
      <c r="M8">
        <v>125</v>
      </c>
      <c r="N8">
        <v>49</v>
      </c>
      <c r="O8">
        <f t="shared" si="0"/>
        <v>931</v>
      </c>
      <c r="Q8" t="s">
        <v>11</v>
      </c>
      <c r="R8" t="s">
        <v>9</v>
      </c>
      <c r="S8" s="3">
        <v>44862</v>
      </c>
      <c r="T8" t="s">
        <v>52</v>
      </c>
      <c r="U8" t="s">
        <v>53</v>
      </c>
      <c r="V8" t="s">
        <v>51</v>
      </c>
      <c r="W8" t="s">
        <v>54</v>
      </c>
      <c r="X8" t="s">
        <v>10</v>
      </c>
      <c r="Y8" t="s">
        <v>26</v>
      </c>
    </row>
    <row r="9" spans="1:26" x14ac:dyDescent="0.25">
      <c r="A9" t="s">
        <v>2</v>
      </c>
      <c r="B9" t="s">
        <v>25</v>
      </c>
      <c r="C9" t="s">
        <v>3</v>
      </c>
      <c r="D9">
        <v>12216373</v>
      </c>
      <c r="E9" s="3">
        <v>44841</v>
      </c>
      <c r="F9">
        <v>93777</v>
      </c>
      <c r="G9" t="s">
        <v>13</v>
      </c>
      <c r="H9" t="s">
        <v>7</v>
      </c>
      <c r="I9" t="s">
        <v>6</v>
      </c>
      <c r="J9" t="s">
        <v>55</v>
      </c>
      <c r="K9" t="s">
        <v>8</v>
      </c>
      <c r="L9" t="s">
        <v>14</v>
      </c>
      <c r="M9">
        <v>125</v>
      </c>
      <c r="N9">
        <v>19</v>
      </c>
      <c r="O9">
        <f t="shared" si="0"/>
        <v>361</v>
      </c>
      <c r="Q9" t="s">
        <v>11</v>
      </c>
      <c r="R9" t="s">
        <v>9</v>
      </c>
      <c r="S9" s="3">
        <v>44862</v>
      </c>
      <c r="T9" t="s">
        <v>52</v>
      </c>
      <c r="U9" t="s">
        <v>53</v>
      </c>
      <c r="V9" t="s">
        <v>51</v>
      </c>
      <c r="W9" t="s">
        <v>54</v>
      </c>
      <c r="X9" t="s">
        <v>10</v>
      </c>
      <c r="Y9" t="s">
        <v>26</v>
      </c>
    </row>
    <row r="10" spans="1:26" x14ac:dyDescent="0.25">
      <c r="A10" t="s">
        <v>2</v>
      </c>
      <c r="B10" t="s">
        <v>25</v>
      </c>
      <c r="C10" t="s">
        <v>3</v>
      </c>
      <c r="D10">
        <v>12216401</v>
      </c>
      <c r="E10" s="3">
        <v>44840</v>
      </c>
      <c r="F10">
        <v>93777</v>
      </c>
      <c r="G10" t="s">
        <v>13</v>
      </c>
      <c r="H10" t="s">
        <v>7</v>
      </c>
      <c r="I10" t="s">
        <v>6</v>
      </c>
      <c r="J10" t="s">
        <v>55</v>
      </c>
      <c r="K10" t="s">
        <v>8</v>
      </c>
      <c r="L10" t="s">
        <v>12</v>
      </c>
      <c r="M10">
        <v>125</v>
      </c>
      <c r="N10">
        <v>49</v>
      </c>
      <c r="O10">
        <f t="shared" si="0"/>
        <v>931</v>
      </c>
      <c r="Q10" t="s">
        <v>11</v>
      </c>
      <c r="R10" t="s">
        <v>9</v>
      </c>
      <c r="S10" s="3">
        <v>44862</v>
      </c>
      <c r="T10" t="s">
        <v>52</v>
      </c>
      <c r="U10" t="s">
        <v>53</v>
      </c>
      <c r="V10" t="s">
        <v>51</v>
      </c>
      <c r="W10" t="s">
        <v>54</v>
      </c>
      <c r="X10" t="s">
        <v>10</v>
      </c>
      <c r="Y10" t="s">
        <v>26</v>
      </c>
    </row>
    <row r="11" spans="1:26" x14ac:dyDescent="0.25">
      <c r="A11" t="s">
        <v>2</v>
      </c>
      <c r="B11" t="s">
        <v>25</v>
      </c>
      <c r="C11" t="s">
        <v>3</v>
      </c>
      <c r="D11">
        <v>12216412</v>
      </c>
      <c r="E11" s="3">
        <v>44841</v>
      </c>
      <c r="F11">
        <v>93777</v>
      </c>
      <c r="G11" t="s">
        <v>13</v>
      </c>
      <c r="H11" t="s">
        <v>7</v>
      </c>
      <c r="I11" t="s">
        <v>6</v>
      </c>
      <c r="J11" t="s">
        <v>55</v>
      </c>
      <c r="K11" t="s">
        <v>8</v>
      </c>
      <c r="L11" t="s">
        <v>14</v>
      </c>
      <c r="M11">
        <v>125</v>
      </c>
      <c r="N11">
        <v>40</v>
      </c>
      <c r="O11">
        <f t="shared" si="0"/>
        <v>760</v>
      </c>
      <c r="Q11" t="s">
        <v>11</v>
      </c>
      <c r="R11" t="s">
        <v>9</v>
      </c>
      <c r="S11" s="3">
        <v>44862</v>
      </c>
      <c r="T11" t="s">
        <v>52</v>
      </c>
      <c r="U11" t="s">
        <v>53</v>
      </c>
      <c r="V11" t="s">
        <v>51</v>
      </c>
      <c r="W11" t="s">
        <v>54</v>
      </c>
      <c r="X11" t="s">
        <v>10</v>
      </c>
      <c r="Y11" t="s">
        <v>26</v>
      </c>
    </row>
    <row r="12" spans="1:26" x14ac:dyDescent="0.25">
      <c r="A12" t="s">
        <v>2</v>
      </c>
      <c r="B12" t="s">
        <v>25</v>
      </c>
      <c r="C12" t="s">
        <v>3</v>
      </c>
      <c r="D12">
        <v>12216418</v>
      </c>
      <c r="E12" s="3">
        <v>44841</v>
      </c>
      <c r="F12">
        <v>93777</v>
      </c>
      <c r="G12" t="s">
        <v>13</v>
      </c>
      <c r="H12" t="s">
        <v>7</v>
      </c>
      <c r="I12" t="s">
        <v>6</v>
      </c>
      <c r="J12" t="s">
        <v>55</v>
      </c>
      <c r="K12" t="s">
        <v>8</v>
      </c>
      <c r="L12" t="s">
        <v>14</v>
      </c>
      <c r="M12">
        <v>125</v>
      </c>
      <c r="N12">
        <v>1</v>
      </c>
      <c r="O12">
        <f t="shared" si="0"/>
        <v>19</v>
      </c>
      <c r="Q12" t="s">
        <v>11</v>
      </c>
      <c r="R12" t="s">
        <v>9</v>
      </c>
      <c r="S12" s="3">
        <v>44862</v>
      </c>
      <c r="T12" t="s">
        <v>52</v>
      </c>
      <c r="U12" t="s">
        <v>53</v>
      </c>
      <c r="V12" t="s">
        <v>51</v>
      </c>
      <c r="W12" t="s">
        <v>54</v>
      </c>
      <c r="X12" t="s">
        <v>10</v>
      </c>
      <c r="Y12" t="s">
        <v>26</v>
      </c>
    </row>
    <row r="13" spans="1:26" x14ac:dyDescent="0.25">
      <c r="A13" t="s">
        <v>2</v>
      </c>
      <c r="B13" t="s">
        <v>25</v>
      </c>
      <c r="C13" t="s">
        <v>3</v>
      </c>
      <c r="D13">
        <v>12216813</v>
      </c>
      <c r="E13" s="3">
        <v>44855</v>
      </c>
      <c r="F13">
        <v>93777</v>
      </c>
      <c r="G13" t="s">
        <v>13</v>
      </c>
      <c r="H13" t="s">
        <v>7</v>
      </c>
      <c r="I13" t="s">
        <v>6</v>
      </c>
      <c r="J13" t="s">
        <v>55</v>
      </c>
      <c r="K13" t="s">
        <v>8</v>
      </c>
      <c r="L13" t="s">
        <v>15</v>
      </c>
      <c r="M13">
        <v>125</v>
      </c>
      <c r="N13">
        <v>19</v>
      </c>
      <c r="O13">
        <f t="shared" si="0"/>
        <v>361</v>
      </c>
      <c r="Q13" t="s">
        <v>11</v>
      </c>
      <c r="R13" t="s">
        <v>9</v>
      </c>
      <c r="S13" s="3">
        <v>44862</v>
      </c>
      <c r="T13" t="s">
        <v>52</v>
      </c>
      <c r="U13" t="s">
        <v>53</v>
      </c>
      <c r="V13" t="s">
        <v>51</v>
      </c>
      <c r="W13" t="s">
        <v>54</v>
      </c>
      <c r="X13" t="s">
        <v>10</v>
      </c>
      <c r="Y13" t="s">
        <v>26</v>
      </c>
    </row>
    <row r="14" spans="1:26" x14ac:dyDescent="0.25">
      <c r="A14" t="s">
        <v>2</v>
      </c>
      <c r="B14" t="s">
        <v>25</v>
      </c>
      <c r="C14" t="s">
        <v>3</v>
      </c>
      <c r="D14">
        <v>12216813</v>
      </c>
      <c r="E14" s="3">
        <v>44854</v>
      </c>
      <c r="F14">
        <v>93777</v>
      </c>
      <c r="G14" t="s">
        <v>13</v>
      </c>
      <c r="H14" t="s">
        <v>7</v>
      </c>
      <c r="I14" t="s">
        <v>6</v>
      </c>
      <c r="J14" t="s">
        <v>55</v>
      </c>
      <c r="K14" t="s">
        <v>8</v>
      </c>
      <c r="L14" t="s">
        <v>16</v>
      </c>
      <c r="M14">
        <v>125</v>
      </c>
      <c r="N14">
        <v>8</v>
      </c>
      <c r="O14">
        <f t="shared" si="0"/>
        <v>152</v>
      </c>
      <c r="Q14" t="s">
        <v>11</v>
      </c>
      <c r="R14" t="s">
        <v>9</v>
      </c>
      <c r="S14" s="3">
        <v>44862</v>
      </c>
      <c r="T14" t="s">
        <v>52</v>
      </c>
      <c r="U14" t="s">
        <v>53</v>
      </c>
      <c r="V14" t="s">
        <v>51</v>
      </c>
      <c r="W14" t="s">
        <v>54</v>
      </c>
      <c r="X14" t="s">
        <v>10</v>
      </c>
      <c r="Y14" t="s">
        <v>26</v>
      </c>
    </row>
    <row r="15" spans="1:26" x14ac:dyDescent="0.25">
      <c r="A15" t="s">
        <v>2</v>
      </c>
      <c r="B15" t="s">
        <v>25</v>
      </c>
      <c r="C15" t="s">
        <v>3</v>
      </c>
      <c r="D15">
        <v>12216813</v>
      </c>
      <c r="E15" s="3">
        <v>44841</v>
      </c>
      <c r="F15">
        <v>93777</v>
      </c>
      <c r="G15" t="s">
        <v>13</v>
      </c>
      <c r="H15" t="s">
        <v>7</v>
      </c>
      <c r="I15" t="s">
        <v>6</v>
      </c>
      <c r="J15" t="s">
        <v>55</v>
      </c>
      <c r="K15" t="s">
        <v>8</v>
      </c>
      <c r="L15" t="s">
        <v>14</v>
      </c>
      <c r="M15">
        <v>125</v>
      </c>
      <c r="N15">
        <v>22</v>
      </c>
      <c r="O15">
        <f t="shared" si="0"/>
        <v>418</v>
      </c>
      <c r="Q15" t="s">
        <v>11</v>
      </c>
      <c r="R15" t="s">
        <v>9</v>
      </c>
      <c r="S15" s="3">
        <v>44862</v>
      </c>
      <c r="T15" t="s">
        <v>52</v>
      </c>
      <c r="U15" t="s">
        <v>53</v>
      </c>
      <c r="V15" t="s">
        <v>51</v>
      </c>
      <c r="W15" t="s">
        <v>54</v>
      </c>
      <c r="X15" t="s">
        <v>10</v>
      </c>
      <c r="Y15" t="s">
        <v>26</v>
      </c>
    </row>
    <row r="16" spans="1:26" x14ac:dyDescent="0.25">
      <c r="A16" t="s">
        <v>2</v>
      </c>
      <c r="B16" t="s">
        <v>25</v>
      </c>
      <c r="C16" t="s">
        <v>3</v>
      </c>
      <c r="D16">
        <v>12216371</v>
      </c>
      <c r="E16" s="3">
        <v>44841</v>
      </c>
      <c r="F16">
        <v>91689</v>
      </c>
      <c r="G16" t="s">
        <v>5</v>
      </c>
      <c r="H16" t="s">
        <v>7</v>
      </c>
      <c r="I16" t="s">
        <v>6</v>
      </c>
      <c r="J16" t="s">
        <v>56</v>
      </c>
      <c r="K16" t="s">
        <v>17</v>
      </c>
      <c r="L16" t="s">
        <v>4</v>
      </c>
      <c r="M16">
        <v>113</v>
      </c>
      <c r="N16">
        <v>5</v>
      </c>
      <c r="O16">
        <f t="shared" si="0"/>
        <v>95</v>
      </c>
      <c r="Q16" t="s">
        <v>11</v>
      </c>
      <c r="R16" t="s">
        <v>9</v>
      </c>
      <c r="S16" s="3">
        <v>44862</v>
      </c>
      <c r="T16" t="s">
        <v>52</v>
      </c>
      <c r="U16" t="s">
        <v>53</v>
      </c>
      <c r="V16" t="s">
        <v>51</v>
      </c>
      <c r="W16" t="s">
        <v>54</v>
      </c>
      <c r="X16" t="s">
        <v>10</v>
      </c>
      <c r="Y16" t="s">
        <v>26</v>
      </c>
    </row>
    <row r="17" spans="1:25" x14ac:dyDescent="0.25">
      <c r="A17" t="s">
        <v>2</v>
      </c>
      <c r="B17" t="s">
        <v>25</v>
      </c>
      <c r="C17" t="s">
        <v>3</v>
      </c>
      <c r="D17">
        <v>12216407</v>
      </c>
      <c r="E17" s="3">
        <v>44841</v>
      </c>
      <c r="F17">
        <v>91689</v>
      </c>
      <c r="G17" t="s">
        <v>5</v>
      </c>
      <c r="H17" t="s">
        <v>7</v>
      </c>
      <c r="I17" t="s">
        <v>6</v>
      </c>
      <c r="J17" t="s">
        <v>56</v>
      </c>
      <c r="K17" t="s">
        <v>17</v>
      </c>
      <c r="L17" t="s">
        <v>4</v>
      </c>
      <c r="M17">
        <v>100</v>
      </c>
      <c r="N17">
        <v>7</v>
      </c>
      <c r="O17">
        <f t="shared" si="0"/>
        <v>133</v>
      </c>
      <c r="Q17" t="s">
        <v>11</v>
      </c>
      <c r="R17" t="s">
        <v>9</v>
      </c>
      <c r="S17" s="3">
        <v>44862</v>
      </c>
      <c r="T17" t="s">
        <v>52</v>
      </c>
      <c r="U17" t="s">
        <v>53</v>
      </c>
      <c r="V17" t="s">
        <v>51</v>
      </c>
      <c r="W17" t="s">
        <v>54</v>
      </c>
      <c r="X17" t="s">
        <v>10</v>
      </c>
      <c r="Y17" t="s">
        <v>26</v>
      </c>
    </row>
    <row r="18" spans="1:25" x14ac:dyDescent="0.25">
      <c r="A18" t="s">
        <v>2</v>
      </c>
      <c r="B18" t="s">
        <v>25</v>
      </c>
      <c r="C18" t="s">
        <v>3</v>
      </c>
      <c r="D18">
        <v>12215729</v>
      </c>
      <c r="E18" s="3">
        <v>44832</v>
      </c>
      <c r="F18">
        <v>93777</v>
      </c>
      <c r="G18" t="s">
        <v>13</v>
      </c>
      <c r="H18" t="s">
        <v>7</v>
      </c>
      <c r="I18" t="s">
        <v>19</v>
      </c>
      <c r="J18" t="s">
        <v>56</v>
      </c>
      <c r="K18" t="s">
        <v>17</v>
      </c>
      <c r="L18" t="s">
        <v>18</v>
      </c>
      <c r="M18">
        <v>125</v>
      </c>
      <c r="N18">
        <v>49</v>
      </c>
      <c r="O18">
        <f t="shared" si="0"/>
        <v>931</v>
      </c>
      <c r="P18" t="s">
        <v>57</v>
      </c>
      <c r="Q18" t="s">
        <v>11</v>
      </c>
      <c r="R18" t="s">
        <v>9</v>
      </c>
      <c r="S18" s="3">
        <v>44862</v>
      </c>
      <c r="T18" t="s">
        <v>52</v>
      </c>
      <c r="U18" t="s">
        <v>53</v>
      </c>
      <c r="V18" t="s">
        <v>51</v>
      </c>
      <c r="W18" t="s">
        <v>54</v>
      </c>
      <c r="X18" t="s">
        <v>10</v>
      </c>
      <c r="Y18" t="s">
        <v>26</v>
      </c>
    </row>
    <row r="19" spans="1:25" x14ac:dyDescent="0.25">
      <c r="A19" t="s">
        <v>2</v>
      </c>
      <c r="B19" t="s">
        <v>25</v>
      </c>
      <c r="C19" t="s">
        <v>3</v>
      </c>
      <c r="D19">
        <v>12215834</v>
      </c>
      <c r="E19" s="3">
        <v>44832</v>
      </c>
      <c r="F19">
        <v>93777</v>
      </c>
      <c r="G19" t="s">
        <v>13</v>
      </c>
      <c r="H19" t="s">
        <v>7</v>
      </c>
      <c r="I19" t="s">
        <v>19</v>
      </c>
      <c r="J19" t="s">
        <v>56</v>
      </c>
      <c r="K19" t="s">
        <v>17</v>
      </c>
      <c r="L19" t="s">
        <v>18</v>
      </c>
      <c r="M19">
        <v>125</v>
      </c>
      <c r="N19">
        <v>49</v>
      </c>
      <c r="O19">
        <f t="shared" si="0"/>
        <v>931</v>
      </c>
      <c r="Q19" t="s">
        <v>11</v>
      </c>
      <c r="R19" t="s">
        <v>9</v>
      </c>
      <c r="S19" s="3">
        <v>44862</v>
      </c>
      <c r="T19" t="s">
        <v>52</v>
      </c>
      <c r="U19" t="s">
        <v>53</v>
      </c>
      <c r="V19" t="s">
        <v>51</v>
      </c>
      <c r="W19" t="s">
        <v>54</v>
      </c>
      <c r="X19" t="s">
        <v>10</v>
      </c>
      <c r="Y19" t="s">
        <v>26</v>
      </c>
    </row>
    <row r="20" spans="1:25" x14ac:dyDescent="0.25">
      <c r="A20" t="s">
        <v>2</v>
      </c>
      <c r="B20" t="s">
        <v>25</v>
      </c>
      <c r="C20" t="s">
        <v>3</v>
      </c>
      <c r="D20">
        <v>12215853</v>
      </c>
      <c r="E20" s="3">
        <v>44832</v>
      </c>
      <c r="F20">
        <v>93777</v>
      </c>
      <c r="G20" t="s">
        <v>13</v>
      </c>
      <c r="H20" t="s">
        <v>7</v>
      </c>
      <c r="I20" t="s">
        <v>19</v>
      </c>
      <c r="J20" t="s">
        <v>56</v>
      </c>
      <c r="K20" t="s">
        <v>17</v>
      </c>
      <c r="L20" t="s">
        <v>18</v>
      </c>
      <c r="M20">
        <v>125</v>
      </c>
      <c r="N20">
        <v>49</v>
      </c>
      <c r="O20">
        <f t="shared" si="0"/>
        <v>931</v>
      </c>
      <c r="Q20" t="s">
        <v>11</v>
      </c>
      <c r="R20" t="s">
        <v>9</v>
      </c>
      <c r="S20" s="3">
        <v>44862</v>
      </c>
      <c r="T20" t="s">
        <v>52</v>
      </c>
      <c r="U20" t="s">
        <v>53</v>
      </c>
      <c r="V20" t="s">
        <v>51</v>
      </c>
      <c r="W20" t="s">
        <v>54</v>
      </c>
      <c r="X20" t="s">
        <v>10</v>
      </c>
      <c r="Y20" t="s">
        <v>26</v>
      </c>
    </row>
    <row r="21" spans="1:25" x14ac:dyDescent="0.25">
      <c r="A21" t="s">
        <v>2</v>
      </c>
      <c r="B21" t="s">
        <v>25</v>
      </c>
      <c r="C21" t="s">
        <v>3</v>
      </c>
      <c r="D21">
        <v>12215877</v>
      </c>
      <c r="E21" s="3">
        <v>44837</v>
      </c>
      <c r="F21">
        <v>93777</v>
      </c>
      <c r="G21" t="s">
        <v>13</v>
      </c>
      <c r="H21" t="s">
        <v>7</v>
      </c>
      <c r="I21" t="s">
        <v>19</v>
      </c>
      <c r="J21" t="s">
        <v>56</v>
      </c>
      <c r="K21" t="s">
        <v>17</v>
      </c>
      <c r="L21" t="s">
        <v>20</v>
      </c>
      <c r="M21">
        <v>125</v>
      </c>
      <c r="N21">
        <v>16</v>
      </c>
      <c r="O21">
        <f t="shared" si="0"/>
        <v>304</v>
      </c>
      <c r="Q21" t="s">
        <v>11</v>
      </c>
      <c r="R21" t="s">
        <v>9</v>
      </c>
      <c r="S21" s="3">
        <v>44862</v>
      </c>
      <c r="T21" t="s">
        <v>52</v>
      </c>
      <c r="U21" t="s">
        <v>53</v>
      </c>
      <c r="V21" t="s">
        <v>51</v>
      </c>
      <c r="W21" t="s">
        <v>54</v>
      </c>
      <c r="X21" t="s">
        <v>10</v>
      </c>
      <c r="Y21" t="s">
        <v>26</v>
      </c>
    </row>
    <row r="22" spans="1:25" x14ac:dyDescent="0.25">
      <c r="A22" t="s">
        <v>2</v>
      </c>
      <c r="B22" t="s">
        <v>25</v>
      </c>
      <c r="C22" t="s">
        <v>3</v>
      </c>
      <c r="D22">
        <v>12215877</v>
      </c>
      <c r="E22" s="3">
        <v>44832</v>
      </c>
      <c r="F22">
        <v>93777</v>
      </c>
      <c r="G22" t="s">
        <v>13</v>
      </c>
      <c r="H22" t="s">
        <v>7</v>
      </c>
      <c r="I22" t="s">
        <v>19</v>
      </c>
      <c r="J22" t="s">
        <v>56</v>
      </c>
      <c r="K22" t="s">
        <v>17</v>
      </c>
      <c r="L22" t="s">
        <v>18</v>
      </c>
      <c r="M22">
        <v>125</v>
      </c>
      <c r="N22">
        <v>33</v>
      </c>
      <c r="O22">
        <f t="shared" si="0"/>
        <v>627</v>
      </c>
      <c r="Q22" t="s">
        <v>11</v>
      </c>
      <c r="R22" t="s">
        <v>9</v>
      </c>
      <c r="S22" s="3">
        <v>44862</v>
      </c>
      <c r="T22" t="s">
        <v>52</v>
      </c>
      <c r="U22" t="s">
        <v>53</v>
      </c>
      <c r="V22" t="s">
        <v>51</v>
      </c>
      <c r="W22" t="s">
        <v>54</v>
      </c>
      <c r="X22" t="s">
        <v>10</v>
      </c>
      <c r="Y22" t="s">
        <v>26</v>
      </c>
    </row>
    <row r="23" spans="1:25" x14ac:dyDescent="0.25">
      <c r="A23" t="s">
        <v>2</v>
      </c>
      <c r="B23" t="s">
        <v>25</v>
      </c>
      <c r="C23" t="s">
        <v>3</v>
      </c>
      <c r="D23">
        <v>12215904</v>
      </c>
      <c r="E23" s="3">
        <v>44832</v>
      </c>
      <c r="F23">
        <v>93777</v>
      </c>
      <c r="G23" t="s">
        <v>13</v>
      </c>
      <c r="H23" t="s">
        <v>7</v>
      </c>
      <c r="I23" t="s">
        <v>19</v>
      </c>
      <c r="J23" t="s">
        <v>56</v>
      </c>
      <c r="K23" t="s">
        <v>17</v>
      </c>
      <c r="L23" t="s">
        <v>18</v>
      </c>
      <c r="M23">
        <v>125</v>
      </c>
      <c r="N23">
        <v>49</v>
      </c>
      <c r="O23">
        <f t="shared" si="0"/>
        <v>931</v>
      </c>
      <c r="Q23" t="s">
        <v>11</v>
      </c>
      <c r="R23" t="s">
        <v>9</v>
      </c>
      <c r="S23" s="3">
        <v>44862</v>
      </c>
      <c r="T23" t="s">
        <v>52</v>
      </c>
      <c r="U23" t="s">
        <v>53</v>
      </c>
      <c r="V23" t="s">
        <v>51</v>
      </c>
      <c r="W23" t="s">
        <v>54</v>
      </c>
      <c r="X23" t="s">
        <v>10</v>
      </c>
      <c r="Y23" t="s">
        <v>26</v>
      </c>
    </row>
    <row r="24" spans="1:25" x14ac:dyDescent="0.25">
      <c r="A24" t="s">
        <v>2</v>
      </c>
      <c r="B24" t="s">
        <v>25</v>
      </c>
      <c r="C24" t="s">
        <v>3</v>
      </c>
      <c r="D24">
        <v>12216092</v>
      </c>
      <c r="E24" s="3">
        <v>44837</v>
      </c>
      <c r="F24">
        <v>93777</v>
      </c>
      <c r="G24" t="s">
        <v>13</v>
      </c>
      <c r="H24" t="s">
        <v>7</v>
      </c>
      <c r="I24" t="s">
        <v>19</v>
      </c>
      <c r="J24" t="s">
        <v>56</v>
      </c>
      <c r="K24" t="s">
        <v>17</v>
      </c>
      <c r="L24" t="s">
        <v>20</v>
      </c>
      <c r="M24">
        <v>125</v>
      </c>
      <c r="N24">
        <v>49</v>
      </c>
      <c r="O24">
        <f t="shared" si="0"/>
        <v>931</v>
      </c>
      <c r="Q24" t="s">
        <v>11</v>
      </c>
      <c r="R24" t="s">
        <v>9</v>
      </c>
      <c r="S24" s="3">
        <v>44862</v>
      </c>
      <c r="T24" t="s">
        <v>52</v>
      </c>
      <c r="U24" t="s">
        <v>53</v>
      </c>
      <c r="V24" t="s">
        <v>51</v>
      </c>
      <c r="W24" t="s">
        <v>54</v>
      </c>
      <c r="X24" t="s">
        <v>10</v>
      </c>
      <c r="Y24" t="s">
        <v>26</v>
      </c>
    </row>
    <row r="25" spans="1:25" x14ac:dyDescent="0.25">
      <c r="A25" t="s">
        <v>2</v>
      </c>
      <c r="B25" t="s">
        <v>25</v>
      </c>
      <c r="C25" t="s">
        <v>3</v>
      </c>
      <c r="D25">
        <v>12216335</v>
      </c>
      <c r="E25" s="3">
        <v>44840</v>
      </c>
      <c r="F25">
        <v>93777</v>
      </c>
      <c r="G25" t="s">
        <v>13</v>
      </c>
      <c r="H25" t="s">
        <v>7</v>
      </c>
      <c r="I25" t="s">
        <v>6</v>
      </c>
      <c r="J25" t="s">
        <v>56</v>
      </c>
      <c r="K25" t="s">
        <v>17</v>
      </c>
      <c r="L25" t="s">
        <v>12</v>
      </c>
      <c r="M25">
        <v>100</v>
      </c>
      <c r="N25">
        <v>49</v>
      </c>
      <c r="O25">
        <f t="shared" si="0"/>
        <v>931</v>
      </c>
      <c r="Q25" t="s">
        <v>11</v>
      </c>
      <c r="R25" t="s">
        <v>9</v>
      </c>
      <c r="S25" s="3">
        <v>44862</v>
      </c>
      <c r="T25" t="s">
        <v>52</v>
      </c>
      <c r="U25" t="s">
        <v>53</v>
      </c>
      <c r="V25" t="s">
        <v>51</v>
      </c>
      <c r="W25" t="s">
        <v>54</v>
      </c>
      <c r="X25" t="s">
        <v>10</v>
      </c>
      <c r="Y25" t="s">
        <v>26</v>
      </c>
    </row>
    <row r="26" spans="1:25" x14ac:dyDescent="0.25">
      <c r="A26" t="s">
        <v>2</v>
      </c>
      <c r="B26" t="s">
        <v>25</v>
      </c>
      <c r="C26" t="s">
        <v>3</v>
      </c>
      <c r="D26">
        <v>12216371</v>
      </c>
      <c r="E26" s="3">
        <v>44841</v>
      </c>
      <c r="F26">
        <v>93777</v>
      </c>
      <c r="G26" t="s">
        <v>13</v>
      </c>
      <c r="H26" t="s">
        <v>7</v>
      </c>
      <c r="I26" t="s">
        <v>6</v>
      </c>
      <c r="J26" t="s">
        <v>56</v>
      </c>
      <c r="K26" t="s">
        <v>17</v>
      </c>
      <c r="L26" t="s">
        <v>14</v>
      </c>
      <c r="M26">
        <v>113</v>
      </c>
      <c r="N26">
        <v>44</v>
      </c>
      <c r="O26">
        <f t="shared" si="0"/>
        <v>836</v>
      </c>
      <c r="Q26" t="s">
        <v>11</v>
      </c>
      <c r="R26" t="s">
        <v>9</v>
      </c>
      <c r="S26" s="3">
        <v>44862</v>
      </c>
      <c r="T26" t="s">
        <v>52</v>
      </c>
      <c r="U26" t="s">
        <v>53</v>
      </c>
      <c r="V26" t="s">
        <v>51</v>
      </c>
      <c r="W26" t="s">
        <v>54</v>
      </c>
      <c r="X26" t="s">
        <v>10</v>
      </c>
      <c r="Y26" t="s">
        <v>26</v>
      </c>
    </row>
    <row r="27" spans="1:25" x14ac:dyDescent="0.25">
      <c r="A27" t="s">
        <v>2</v>
      </c>
      <c r="B27" t="s">
        <v>25</v>
      </c>
      <c r="C27" t="s">
        <v>3</v>
      </c>
      <c r="D27">
        <v>12216390</v>
      </c>
      <c r="E27" s="3">
        <v>44841</v>
      </c>
      <c r="F27">
        <v>93777</v>
      </c>
      <c r="G27" t="s">
        <v>13</v>
      </c>
      <c r="H27" t="s">
        <v>7</v>
      </c>
      <c r="I27" t="s">
        <v>6</v>
      </c>
      <c r="J27" t="s">
        <v>56</v>
      </c>
      <c r="K27" t="s">
        <v>17</v>
      </c>
      <c r="L27" t="s">
        <v>14</v>
      </c>
      <c r="M27">
        <v>113</v>
      </c>
      <c r="N27">
        <v>37</v>
      </c>
      <c r="O27">
        <f t="shared" si="0"/>
        <v>703</v>
      </c>
      <c r="P27" t="s">
        <v>58</v>
      </c>
      <c r="Q27" t="s">
        <v>11</v>
      </c>
      <c r="R27" t="s">
        <v>9</v>
      </c>
      <c r="S27" s="3">
        <v>44862</v>
      </c>
      <c r="T27" t="s">
        <v>52</v>
      </c>
      <c r="U27" t="s">
        <v>53</v>
      </c>
      <c r="V27" t="s">
        <v>51</v>
      </c>
      <c r="W27" t="s">
        <v>54</v>
      </c>
      <c r="X27" t="s">
        <v>10</v>
      </c>
      <c r="Y27" t="s">
        <v>26</v>
      </c>
    </row>
    <row r="28" spans="1:25" x14ac:dyDescent="0.25">
      <c r="A28" t="s">
        <v>2</v>
      </c>
      <c r="B28" t="s">
        <v>25</v>
      </c>
      <c r="C28" t="s">
        <v>3</v>
      </c>
      <c r="D28">
        <v>12216390</v>
      </c>
      <c r="E28" s="3">
        <v>44840</v>
      </c>
      <c r="F28">
        <v>93777</v>
      </c>
      <c r="G28" t="s">
        <v>13</v>
      </c>
      <c r="H28" t="s">
        <v>7</v>
      </c>
      <c r="I28" t="s">
        <v>6</v>
      </c>
      <c r="J28" t="s">
        <v>56</v>
      </c>
      <c r="K28" t="s">
        <v>17</v>
      </c>
      <c r="L28" t="s">
        <v>12</v>
      </c>
      <c r="M28">
        <v>113</v>
      </c>
      <c r="N28">
        <v>12</v>
      </c>
      <c r="O28">
        <f t="shared" si="0"/>
        <v>228</v>
      </c>
      <c r="P28" t="s">
        <v>58</v>
      </c>
      <c r="Q28" t="s">
        <v>11</v>
      </c>
      <c r="R28" t="s">
        <v>9</v>
      </c>
      <c r="S28" s="3">
        <v>44862</v>
      </c>
      <c r="T28" t="s">
        <v>52</v>
      </c>
      <c r="U28" t="s">
        <v>53</v>
      </c>
      <c r="V28" t="s">
        <v>51</v>
      </c>
      <c r="W28" t="s">
        <v>54</v>
      </c>
      <c r="X28" t="s">
        <v>10</v>
      </c>
      <c r="Y28" t="s">
        <v>26</v>
      </c>
    </row>
    <row r="29" spans="1:25" x14ac:dyDescent="0.25">
      <c r="A29" t="s">
        <v>2</v>
      </c>
      <c r="B29" t="s">
        <v>25</v>
      </c>
      <c r="C29" t="s">
        <v>3</v>
      </c>
      <c r="D29">
        <v>12216407</v>
      </c>
      <c r="E29" s="3">
        <v>44841</v>
      </c>
      <c r="F29">
        <v>93777</v>
      </c>
      <c r="G29" t="s">
        <v>13</v>
      </c>
      <c r="H29" t="s">
        <v>7</v>
      </c>
      <c r="I29" t="s">
        <v>6</v>
      </c>
      <c r="J29" t="s">
        <v>56</v>
      </c>
      <c r="K29" t="s">
        <v>17</v>
      </c>
      <c r="L29" t="s">
        <v>14</v>
      </c>
      <c r="M29">
        <v>100</v>
      </c>
      <c r="N29">
        <v>42</v>
      </c>
      <c r="O29">
        <f>N29*19</f>
        <v>798</v>
      </c>
      <c r="Q29" t="s">
        <v>11</v>
      </c>
      <c r="R29" t="s">
        <v>9</v>
      </c>
      <c r="S29" s="3">
        <v>44862</v>
      </c>
      <c r="T29" t="s">
        <v>52</v>
      </c>
      <c r="U29" t="s">
        <v>53</v>
      </c>
      <c r="V29" t="s">
        <v>51</v>
      </c>
      <c r="W29" t="s">
        <v>54</v>
      </c>
      <c r="X29" t="s">
        <v>10</v>
      </c>
      <c r="Y29" t="s">
        <v>26</v>
      </c>
    </row>
    <row r="30" spans="1:25" x14ac:dyDescent="0.25">
      <c r="A30" t="s">
        <v>2</v>
      </c>
      <c r="B30" t="s">
        <v>25</v>
      </c>
      <c r="C30" t="s">
        <v>3</v>
      </c>
      <c r="D30">
        <v>12215496</v>
      </c>
      <c r="E30" s="3">
        <v>44839</v>
      </c>
      <c r="F30">
        <v>89630</v>
      </c>
      <c r="G30" t="s">
        <v>22</v>
      </c>
      <c r="H30" t="s">
        <v>23</v>
      </c>
      <c r="I30" t="s">
        <v>6</v>
      </c>
      <c r="J30" t="s">
        <v>56</v>
      </c>
      <c r="K30" t="s">
        <v>24</v>
      </c>
      <c r="L30" t="s">
        <v>21</v>
      </c>
      <c r="M30">
        <v>150</v>
      </c>
      <c r="N30">
        <v>49</v>
      </c>
      <c r="O30">
        <f>N30*20</f>
        <v>980</v>
      </c>
      <c r="Q30" t="s">
        <v>11</v>
      </c>
      <c r="R30" t="s">
        <v>9</v>
      </c>
      <c r="S30" s="3">
        <v>44862</v>
      </c>
      <c r="T30" t="s">
        <v>52</v>
      </c>
      <c r="U30" t="s">
        <v>53</v>
      </c>
      <c r="V30" t="s">
        <v>51</v>
      </c>
      <c r="W30" t="s">
        <v>54</v>
      </c>
      <c r="X30" t="s">
        <v>10</v>
      </c>
      <c r="Y30" t="s">
        <v>26</v>
      </c>
    </row>
    <row r="31" spans="1:25" x14ac:dyDescent="0.25">
      <c r="A31" t="s">
        <v>2</v>
      </c>
      <c r="B31" t="s">
        <v>25</v>
      </c>
      <c r="C31" t="s">
        <v>3</v>
      </c>
      <c r="D31">
        <v>12216350</v>
      </c>
      <c r="E31" s="3">
        <v>44841</v>
      </c>
      <c r="F31">
        <v>93777</v>
      </c>
      <c r="G31" t="s">
        <v>13</v>
      </c>
      <c r="H31" t="s">
        <v>23</v>
      </c>
      <c r="I31" t="s">
        <v>6</v>
      </c>
      <c r="J31" t="s">
        <v>56</v>
      </c>
      <c r="K31" t="s">
        <v>24</v>
      </c>
      <c r="L31" t="s">
        <v>14</v>
      </c>
      <c r="M31">
        <v>150</v>
      </c>
      <c r="N31">
        <v>28</v>
      </c>
      <c r="O31">
        <f t="shared" ref="O31:O32" si="1">N31*20</f>
        <v>560</v>
      </c>
      <c r="Q31" t="s">
        <v>11</v>
      </c>
      <c r="R31" t="s">
        <v>9</v>
      </c>
      <c r="S31" s="3">
        <v>44862</v>
      </c>
      <c r="T31" t="s">
        <v>52</v>
      </c>
      <c r="U31" t="s">
        <v>53</v>
      </c>
      <c r="V31" t="s">
        <v>51</v>
      </c>
      <c r="W31" t="s">
        <v>54</v>
      </c>
      <c r="X31" t="s">
        <v>10</v>
      </c>
      <c r="Y31" t="s">
        <v>26</v>
      </c>
    </row>
    <row r="32" spans="1:25" x14ac:dyDescent="0.25">
      <c r="A32" t="s">
        <v>2</v>
      </c>
      <c r="B32" t="s">
        <v>25</v>
      </c>
      <c r="C32" t="s">
        <v>3</v>
      </c>
      <c r="D32">
        <v>12216350</v>
      </c>
      <c r="E32" s="3">
        <v>44840</v>
      </c>
      <c r="F32">
        <v>93777</v>
      </c>
      <c r="G32" t="s">
        <v>13</v>
      </c>
      <c r="H32" t="s">
        <v>23</v>
      </c>
      <c r="I32" t="s">
        <v>6</v>
      </c>
      <c r="J32" t="s">
        <v>56</v>
      </c>
      <c r="K32" t="s">
        <v>24</v>
      </c>
      <c r="L32" t="s">
        <v>12</v>
      </c>
      <c r="M32">
        <v>150</v>
      </c>
      <c r="N32">
        <v>21</v>
      </c>
      <c r="O32">
        <f t="shared" si="1"/>
        <v>420</v>
      </c>
      <c r="Q32" t="s">
        <v>11</v>
      </c>
      <c r="R32" t="s">
        <v>9</v>
      </c>
      <c r="S32" s="3">
        <v>44862</v>
      </c>
      <c r="T32" t="s">
        <v>52</v>
      </c>
      <c r="U32" t="s">
        <v>53</v>
      </c>
      <c r="V32" t="s">
        <v>51</v>
      </c>
      <c r="W32" t="s">
        <v>54</v>
      </c>
      <c r="X32" t="s">
        <v>10</v>
      </c>
      <c r="Y32" t="s">
        <v>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A41" sqref="A41"/>
    </sheetView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PACKING LIST</vt:lpstr>
      <vt:lpstr>ER105-06SA</vt:lpstr>
      <vt:lpstr>Hoja2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SPC</dc:creator>
  <cp:lastModifiedBy>Santiago</cp:lastModifiedBy>
  <dcterms:created xsi:type="dcterms:W3CDTF">2022-10-29T15:12:31Z</dcterms:created>
  <dcterms:modified xsi:type="dcterms:W3CDTF">2022-11-18T01:42:07Z</dcterms:modified>
</cp:coreProperties>
</file>